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<sst xmlns="http://schemas.openxmlformats.org/spreadsheetml/2006/main" count="1092" uniqueCount="556">
  <si>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</si>
  <si>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</si>
  <si>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</si>
  <si>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</si>
  <si>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</si>
  <si>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</si>
  <si>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</si>
  <si>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</si>
  <si>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</si>
  <si>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</si>
  <si>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</si>
  <si>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</si>
  <si>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</si>
  <si>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</si>
  <si>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</si>
  <si>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</si>
  <si>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</si>
  <si>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</si>
  <si>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</si>
  <si>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</si>
  <si>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</si>
  <si>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</si>
  <si>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</si>
  <si>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</si>
  <si>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</si>
  <si>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</si>
  <si>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</si>
  <si>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</si>
  <si>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</si>
  <si>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</si>
  <si>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</si>
  <si>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</si>
  <si>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</si>
  <si>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</si>
  <si>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</si>
  <si>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</si>
  <si>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</si>
  <si>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</si>
  <si>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</si>
  <si>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</si>
  <si>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</si>
  <si>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</si>
  <si>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</si>
  <si>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</si>
  <si>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</si>
  <si>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</si>
  <si>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</si>
  <si>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</si>
  <si>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</si>
  <si>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</si>
  <si>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</si>
  <si>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</si>
  <si>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</si>
  <si>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</si>
  <si>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</si>
  <si>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</si>
  <si>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</si>
  <si>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</si>
  <si>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</si>
  <si>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</si>
  <si>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</si>
  <si>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</si>
  <si>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</si>
  <si>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</si>
  <si>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</si>
  <si>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</si>
  <si>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</si>
  <si>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</si>
  <si>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</si>
  <si>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</si>
  <si>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</si>
  <si>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</si>
  <si>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</si>
  <si>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</si>
  <si>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</si>
  <si>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</si>
  <si>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</si>
  <si>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</si>
  <si>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</si>
  <si>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</si>
  <si>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</si>
  <si>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</si>
  <si>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</si>
  <si>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</si>
  <si>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</si>
  <si>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</si>
  <si>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</si>
  <si>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</si>
  <si>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</si>
  <si>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</si>
  <si>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</si>
  <si>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</si>
  <si>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</si>
  <si>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</si>
  <si>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</si>
  <si>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</si>
  <si>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</si>
  <si>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</si>
  <si>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</si>
  <si>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</si>
  <si>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</si>
  <si>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</si>
  <si>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</si>
  <si>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</si>
  <si>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</si>
  <si>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</si>
  <si>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</si>
  <si>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</si>
  <si>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</si>
  <si>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</si>
  <si>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</si>
  <si>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</si>
  <si>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</si>
  <si>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</si>
  <si>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</si>
  <si>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</si>
  <si>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</si>
  <si>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</si>
  <si>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</si>
  <si>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</si>
  <si>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</si>
  <si>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</si>
  <si>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</si>
  <si>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</si>
  <si>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</si>
  <si>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</si>
  <si>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</si>
  <si>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</si>
  <si>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</si>
  <si>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</si>
  <si>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</si>
  <si>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</si>
  <si>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</si>
  <si>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</si>
  <si>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</si>
  <si>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</si>
  <si>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</si>
  <si>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</si>
  <si>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</si>
  <si>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</si>
  <si>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</si>
  <si>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</si>
  <si>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</si>
  <si>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</si>
  <si>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</si>
  <si>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</si>
  <si>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</si>
  <si>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</si>
  <si>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</si>
  <si>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</si>
  <si>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</si>
  <si>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</si>
  <si>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</si>
  <si>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</si>
  <si>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</si>
  <si>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</si>
  <si>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</si>
  <si>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</si>
  <si>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</si>
  <si>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</si>
  <si>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</si>
  <si>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</si>
  <si>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</si>
  <si>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</si>
  <si>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</si>
  <si>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</si>
  <si>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</si>
  <si>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</si>
  <si>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</si>
  <si>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</si>
  <si>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</si>
  <si>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</si>
  <si>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</si>
  <si>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</si>
  <si>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</si>
  <si>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</si>
  <si>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</si>
  <si>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</si>
  <si>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</si>
  <si>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</si>
  <si>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</si>
  <si>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</si>
  <si>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</si>
  <si>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</si>
  <si>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</si>
  <si>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</si>
  <si>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</si>
  <si>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</si>
  <si>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</si>
  <si>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</si>
  <si>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</si>
  <si>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</si>
  <si>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</si>
  <si>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</si>
  <si>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</si>
  <si>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</si>
  <si>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熊本県相良村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</si>
  <si>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</si>
  <si>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</si>
  <si>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</si>
  <si>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</si>
  <si>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</si>
  <si>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</si>
  <si>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</si>
  <si>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</si>
  <si>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</si>
  <si>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</si>
  <si>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</si>
  <si>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</si>
  <si>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</si>
  <si>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</si>
  <si>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</si>
  <si>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</si>
  <si>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</si>
  <si>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</si>
  <si>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</si>
  <si>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</si>
  <si>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</si>
  <si>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</si>
  <si>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</si>
  <si>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</si>
  <si>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</si>
  <si>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</si>
  <si>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</si>
  <si>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</si>
  <si>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</si>
  <si>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</si>
  <si>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</si>
  <si>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</si>
  <si>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</si>
  <si>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</si>
  <si>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</si>
  <si>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</si>
  <si>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</si>
  <si>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</si>
  <si>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</si>
  <si>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</si>
  <si>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</si>
  <si>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</si>
  <si>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</si>
  <si>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</si>
  <si>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</si>
  <si>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</si>
  <si>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</si>
  <si>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</si>
  <si>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</si>
  <si>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</si>
  <si>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</si>
  <si>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</si>
  <si>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</si>
  <si>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</si>
  <si>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</si>
  <si>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</si>
  <si>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</si>
  <si>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</si>
  <si>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</si>
  <si>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</si>
  <si>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</si>
  <si>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</si>
  <si>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</si>
  <si>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</si>
  <si>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</si>
  <si>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</si>
  <si>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</si>
  <si>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</si>
  <si>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</si>
  <si>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</si>
  <si>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</si>
  <si>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</si>
  <si>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</si>
  <si>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</si>
  <si>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</si>
  <si>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</si>
  <si>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</si>
  <si>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</si>
  <si>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</si>
  <si>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</si>
  <si>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</si>
  <si>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</si>
  <si>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</si>
  <si>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</si>
  <si>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</si>
  <si>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</si>
  <si>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</si>
  <si>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</si>
  <si>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</si>
  <si>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</si>
  <si>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</si>
  <si>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</si>
  <si>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</si>
  <si>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</si>
  <si>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</si>
  <si>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</si>
  <si>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</si>
  <si>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</si>
  <si>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</si>
  <si>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</si>
  <si>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</si>
  <si>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</si>
  <si>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</si>
  <si>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</si>
  <si>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</si>
  <si>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</si>
  <si>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</si>
  <si>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</si>
  <si>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</si>
  <si>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</si>
  <si>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</si>
  <si>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</si>
  <si>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</si>
  <si>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</si>
  <si>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</si>
  <si>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</si>
  <si>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</si>
  <si>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</si>
  <si>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</si>
  <si>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</si>
  <si>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</si>
  <si>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</si>
  <si>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</si>
  <si>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</si>
  <si>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</si>
  <si>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</si>
  <si>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</si>
  <si>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</si>
  <si>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</si>
  <si>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</si>
  <si>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</si>
  <si>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</si>
  <si>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</si>
  <si>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</si>
  <si>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</si>
  <si>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</si>
  <si>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</si>
  <si>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</si>
  <si>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</si>
  <si>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</si>
  <si>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</si>
  <si>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</si>
  <si>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</si>
  <si>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</si>
  <si>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</si>
  <si>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</si>
  <si>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</si>
  <si>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</si>
  <si>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</si>
  <si>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熊本県相良村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</si>
  <si>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</si>
  <si>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</si>
  <si>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</si>
  <si>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</si>
  <si>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</si>
  <si>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</si>
  <si>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</si>
  <si>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</si>
  <si>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</si>
  <si>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</si>
  <si>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</si>
  <si>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</si>
  <si>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</si>
  <si>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</si>
  <si>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</si>
  <si>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</si>
  <si>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</si>
  <si>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</si>
  <si>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</si>
  <si>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</si>
  <si>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</si>
  <si>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</si>
  <si>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</si>
  <si>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</si>
  <si>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</si>
  <si>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</si>
  <si>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</si>
  <si>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</si>
  <si>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</si>
  <si>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</si>
  <si>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</si>
  <si>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</si>
  <si>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</si>
  <si>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</si>
  <si>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</si>
  <si>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</si>
  <si>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</si>
  <si>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</si>
  <si>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</si>
  <si>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</si>
  <si>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</si>
  <si>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</si>
  <si>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</si>
  <si>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</si>
  <si>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</si>
  <si>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</si>
  <si>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</si>
  <si>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</si>
  <si>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</si>
  <si>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</si>
  <si>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</si>
  <si>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</si>
  <si>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</si>
  <si>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</si>
  <si>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</si>
  <si>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</si>
  <si>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</si>
  <si>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</si>
  <si>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</si>
  <si>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</si>
  <si>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</si>
  <si>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</si>
  <si>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</si>
  <si>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</si>
  <si>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</si>
  <si>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</si>
  <si>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</si>
  <si>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</si>
  <si>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</si>
  <si>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</si>
  <si>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</si>
  <si>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</si>
  <si>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</si>
  <si>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</si>
  <si>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</si>
  <si>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</si>
  <si>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</si>
  <si>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</si>
  <si>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</si>
  <si>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</si>
  <si>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</si>
  <si>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</si>
  <si>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</si>
  <si>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</si>
  <si>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</si>
  <si>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</si>
  <si>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</si>
  <si>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</si>
  <si>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</si>
  <si>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</si>
  <si>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</si>
  <si>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</si>
  <si>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</si>
  <si>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</si>
  <si>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</si>
  <si>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</si>
  <si>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</si>
  <si>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</si>
  <si>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</si>
  <si>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</si>
  <si>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</si>
  <si>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</si>
  <si>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</si>
  <si>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</si>
  <si>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</si>
  <si>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</si>
  <si>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</si>
  <si>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</si>
  <si>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</si>
  <si>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</si>
  <si>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</si>
  <si>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</si>
  <si>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</si>
  <si>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</si>
  <si>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</si>
  <si>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</si>
  <si>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</si>
  <si>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</si>
  <si>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</si>
  <si>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</si>
  <si>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</si>
  <si>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</si>
  <si>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</si>
  <si>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</si>
  <si>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</si>
  <si>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</si>
  <si>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</si>
  <si>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</si>
  <si>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</si>
  <si>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</si>
  <si>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</si>
  <si>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</si>
  <si>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</si>
  <si>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</si>
  <si>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</si>
  <si>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</si>
  <si>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</si>
  <si>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</si>
  <si>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</si>
  <si>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</si>
  <si>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</si>
  <si>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</si>
  <si>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</si>
  <si>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</si>
  <si>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</si>
  <si>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</si>
  <si>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</si>
  <si>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</si>
  <si>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</si>
  <si>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</si>
  <si>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</si>
  <si>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</si>
  <si>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</si>
  <si>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</si>
  <si>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</si>
  <si>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</si>
  <si>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</si>
  <si>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</si>
  <si>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</si>
  <si>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</si>
  <si>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</si>
  <si>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</si>
  <si>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</si>
  <si>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</si>
  <si>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</si>
  <si>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</si>
  <si>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</si>
  <si>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</si>
  <si>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</si>
  <si>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</si>
  <si>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</si>
  <si>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</si>
  <si>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</si>
  <si>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相良村国民健康保険特別会計</t>
  </si>
  <si>
    <t>相良村介護保険特別会計</t>
  </si>
  <si>
    <t>相良村後期高齢者医療特別会計</t>
  </si>
  <si>
    <t>相良村簡易水道特別会計</t>
  </si>
  <si>
    <t>相良村農業集落排水特別会計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</si>
  <si>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</si>
  <si>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</si>
  <si>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</si>
  <si>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</si>
  <si>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</si>
  <si>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</si>
  <si>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</si>
  <si>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</si>
  <si>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</si>
  <si>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</si>
  <si>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</si>
  <si>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</si>
  <si>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</si>
  <si>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</si>
  <si>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</si>
  <si>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</si>
  <si>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</si>
  <si>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</si>
  <si>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</si>
  <si>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</si>
  <si>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</si>
  <si>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</si>
  <si>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</si>
  <si>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</si>
  <si>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</si>
  <si>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</si>
  <si>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</si>
  <si>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</si>
  <si>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</si>
  <si>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</si>
  <si>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将来負担比率及び実質公債費比率共に類似団体と比べ高い水準にあるが、将来負担比率は年々低下しており、実質公債費比率も年々わずかながら低下している。
これは、元利償還金が年々減少していることや公営企業債の元利償還金に対する繰入金が平成24年度をピークに減少していることが主な要因である。
　今後も計画的な事業実施と内容見直しを行い、地方債の新規発行の抑制に努め、更なる健全化を目指す。</t>
    <rPh sb="2" eb="4">
      <t>ショウライ</t>
    </rPh>
    <rPh sb="4" eb="6">
      <t>フタン</t>
    </rPh>
    <rPh sb="6" eb="8">
      <t>ヒリツ</t>
    </rPh>
    <rPh sb="8" eb="9">
      <t>オヨ</t>
    </rPh>
    <rPh sb="10" eb="12">
      <t>ジッシツ</t>
    </rPh>
    <rPh sb="12" eb="14">
      <t>コウサイ</t>
    </rPh>
    <rPh sb="14" eb="15">
      <t>ヒ</t>
    </rPh>
    <rPh sb="15" eb="17">
      <t>ヒリツ</t>
    </rPh>
    <rPh sb="17" eb="18">
      <t>トモ</t>
    </rPh>
    <rPh sb="19" eb="21">
      <t>ルイジ</t>
    </rPh>
    <rPh sb="21" eb="23">
      <t>ダンタイ</t>
    </rPh>
    <rPh sb="35" eb="37">
      <t>ショウライ</t>
    </rPh>
    <rPh sb="37" eb="39">
      <t>フタン</t>
    </rPh>
    <rPh sb="39" eb="41">
      <t>ヒリツ</t>
    </rPh>
    <rPh sb="42" eb="44">
      <t>ネンネン</t>
    </rPh>
    <rPh sb="44" eb="46">
      <t>テイカ</t>
    </rPh>
    <rPh sb="51" eb="53">
      <t>ジッシツ</t>
    </rPh>
    <rPh sb="53" eb="55">
      <t>コウサイ</t>
    </rPh>
    <rPh sb="55" eb="56">
      <t>ヒ</t>
    </rPh>
    <rPh sb="56" eb="58">
      <t>ヒリツ</t>
    </rPh>
    <rPh sb="59" eb="61">
      <t>ネンネン</t>
    </rPh>
    <rPh sb="67" eb="69">
      <t>テイカ</t>
    </rPh>
    <rPh sb="135" eb="136">
      <t>オモ</t>
    </rPh>
    <rPh sb="137" eb="139">
      <t>ヨウイン</t>
    </rPh>
    <rPh sb="145" eb="147">
      <t>コンゴ</t>
    </rPh>
    <rPh sb="148" eb="151">
      <t>ケイカクテキ</t>
    </rPh>
    <rPh sb="152" eb="154">
      <t>ジギョウ</t>
    </rPh>
    <rPh sb="154" eb="156">
      <t>ジッシ</t>
    </rPh>
    <rPh sb="157" eb="159">
      <t>ナイヨウ</t>
    </rPh>
    <rPh sb="159" eb="161">
      <t>ミナオ</t>
    </rPh>
    <rPh sb="163" eb="164">
      <t>オコナ</t>
    </rPh>
    <rPh sb="166" eb="169">
      <t>チホウサイ</t>
    </rPh>
    <rPh sb="170" eb="172">
      <t>シンキ</t>
    </rPh>
    <rPh sb="172" eb="174">
      <t>ハッコウ</t>
    </rPh>
    <rPh sb="175" eb="177">
      <t>ヨクセイ</t>
    </rPh>
    <rPh sb="178" eb="179">
      <t>ツト</t>
    </rPh>
    <rPh sb="181" eb="182">
      <t>サラ</t>
    </rPh>
    <rPh sb="184" eb="187">
      <t>ケンゼンカ</t>
    </rPh>
    <rPh sb="188" eb="190">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</si>
</sst>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52397</c:v>
                </c:pt>
                <c:pt idx="1">
                  <c:v>32596</c:v>
                </c:pt>
                <c:pt idx="2">
                  <c:v>108430</c:v>
                </c:pt>
                <c:pt idx="3">
                  <c:v>95298</c:v>
                </c:pt>
                <c:pt idx="4">
                  <c:v>45282</c:v>
                </c:pt>
              </c:numCache>
            </c:numRef>
          </c:val>
          <c:smooth val="0"/>
        </c:ser>
        <c:dLbls>
          <c:showLegendKey val="0"/>
          <c:showVal val="0"/>
          <c:showCatName val="0"/>
          <c:showSerName val="0"/>
          <c:showPercent val="0"/>
          <c:showBubbleSize val="0"/>
        </c:dLbls>
        <c:marker val="1"/>
        <c:smooth val="0"/>
        <c:axId val="118114560"/>
        <c:axId val="118129024"/>
      </c:lineChart>
      <c:catAx>
        <c:axId val="11811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29024"/>
        <c:crosses val="autoZero"/>
        <c:auto val="1"/>
        <c:lblAlgn val="ctr"/>
        <c:lblOffset val="100"/>
        <c:tickLblSkip val="1"/>
        <c:tickMarkSkip val="1"/>
        <c:noMultiLvlLbl val="0"/>
      </c:catAx>
      <c:valAx>
        <c:axId val="1181290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1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10.54</c:v>
                </c:pt>
                <c:pt idx="1">
                  <c:v>9.5299999999999994</c:v>
                </c:pt>
                <c:pt idx="2">
                  <c:v>5.51</c:v>
                </c:pt>
                <c:pt idx="3">
                  <c:v>6</c:v>
                </c:pt>
                <c:pt idx="4">
                  <c:v>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34.25</c:v>
                </c:pt>
                <c:pt idx="1">
                  <c:v>42.24</c:v>
                </c:pt>
                <c:pt idx="2">
                  <c:v>53.58</c:v>
                </c:pt>
                <c:pt idx="3">
                  <c:v>58.04</c:v>
                </c:pt>
                <c:pt idx="4">
                  <c:v>66.33</c:v>
                </c:pt>
              </c:numCache>
            </c:numRef>
          </c:val>
        </c:ser>
        <c:dLbls>
          <c:showLegendKey val="0"/>
          <c:showVal val="0"/>
          <c:showCatName val="0"/>
          <c:showSerName val="0"/>
          <c:showPercent val="0"/>
          <c:showBubbleSize val="0"/>
        </c:dLbls>
        <c:gapWidth val="250"/>
        <c:overlap val="100"/>
        <c:axId val="129253760"/>
        <c:axId val="12925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6.48</c:v>
                </c:pt>
                <c:pt idx="1">
                  <c:v>6.52</c:v>
                </c:pt>
                <c:pt idx="2">
                  <c:v>5.89</c:v>
                </c:pt>
                <c:pt idx="3">
                  <c:v>2.85</c:v>
                </c:pt>
                <c:pt idx="4">
                  <c:v>8.77</c:v>
                </c:pt>
              </c:numCache>
            </c:numRef>
          </c:val>
          <c:smooth val="0"/>
        </c:ser>
        <c:dLbls>
          <c:showLegendKey val="0"/>
          <c:showVal val="0"/>
          <c:showCatName val="0"/>
          <c:showSerName val="0"/>
          <c:showPercent val="0"/>
          <c:showBubbleSize val="0"/>
        </c:dLbls>
        <c:marker val="1"/>
        <c:smooth val="0"/>
        <c:axId val="129253760"/>
        <c:axId val="129255680"/>
      </c:lineChart>
      <c:catAx>
        <c:axId val="1292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255680"/>
        <c:crosses val="autoZero"/>
        <c:auto val="1"/>
        <c:lblAlgn val="ctr"/>
        <c:lblOffset val="100"/>
        <c:tickLblSkip val="1"/>
        <c:tickMarkSkip val="1"/>
        <c:noMultiLvlLbl val="0"/>
      </c:catAx>
      <c:valAx>
        <c:axId val="12925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相良村農業集落排水特別会計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0.12</c:v>
                </c:pt>
                <c:pt idx="4">
                  <c:v>#N/A</c:v>
                </c:pt>
                <c:pt idx="5">
                  <c:v>0.1</c:v>
                </c:pt>
                <c:pt idx="6">
                  <c:v>#N/A</c:v>
                </c:pt>
                <c:pt idx="7">
                  <c:v>0.14000000000000001</c:v>
                </c:pt>
                <c:pt idx="8">
                  <c:v>#N/A</c:v>
                </c:pt>
                <c:pt idx="9">
                  <c:v>0</c:v>
                </c:pt>
              </c:numCache>
            </c:numRef>
          </c:val>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0.08</c:v>
                </c:pt>
                <c:pt idx="4">
                  <c:v>#N/A</c:v>
                </c:pt>
                <c:pt idx="5">
                  <c:v>0.12</c:v>
                </c:pt>
                <c:pt idx="6">
                  <c:v>#N/A</c:v>
                </c:pt>
                <c:pt idx="7">
                  <c:v>0.09</c:v>
                </c:pt>
                <c:pt idx="8">
                  <c:v>#N/A</c:v>
                </c:pt>
                <c:pt idx="9">
                  <c:v>0</c:v>
                </c:pt>
              </c:numCache>
            </c:numRef>
          </c:val>
        </c:ser>
        <c:ser>
          <c:idx val="6"/>
          <c:order val="6"/>
          <c:tx>
            <c:strRef>
              <c:f>データシート!$A$33</c:f>
              <c:strCache>
                <c:ptCount val="1"/>
                <c:pt idx="0">
                  <c:v>相良村後期高齢者医療特別会計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0.03</c:v>
                </c:pt>
                <c:pt idx="8">
                  <c:v>#N/A</c:v>
                </c:pt>
                <c:pt idx="9">
                  <c:v>0.01</c:v>
                </c:pt>
              </c:numCache>
            </c:numRef>
          </c:val>
        </c:ser>
        <c:ser>
          <c:idx val="7"/>
          <c:order val="7"/>
          <c:tx>
            <c:strRef>
              <c:f>データシート!$A$34</c:f>
              <c:strCache>
                <c:ptCount val="1"/>
                <c:pt idx="0">
                  <c:v>相良村介護保険特別会計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1.1499999999999999</c:v>
                </c:pt>
                <c:pt idx="2">
                  <c:v>#N/A</c:v>
                </c:pt>
                <c:pt idx="3">
                  <c:v>1.1100000000000001</c:v>
                </c:pt>
                <c:pt idx="4">
                  <c:v>#N/A</c:v>
                </c:pt>
                <c:pt idx="5">
                  <c:v>1.61</c:v>
                </c:pt>
                <c:pt idx="6">
                  <c:v>#N/A</c:v>
                </c:pt>
                <c:pt idx="7">
                  <c:v>1.85</c:v>
                </c:pt>
                <c:pt idx="8">
                  <c:v>#N/A</c:v>
                </c:pt>
                <c:pt idx="9">
                  <c:v>1.66</c:v>
                </c:pt>
              </c:numCache>
            </c:numRef>
          </c:val>
        </c:ser>
        <c:ser>
          <c:idx val="8"/>
          <c:order val="8"/>
          <c:tx>
            <c:strRef>
              <c:f>データシート!$A$35</c:f>
              <c:strCache>
                <c:ptCount val="1"/>
                <c:pt idx="0">
                  <c:v>相良村国民健康保険特別会計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2.09</c:v>
                </c:pt>
                <c:pt idx="2">
                  <c:v>#N/A</c:v>
                </c:pt>
                <c:pt idx="3">
                  <c:v>3.35</c:v>
                </c:pt>
                <c:pt idx="4">
                  <c:v>#N/A</c:v>
                </c:pt>
                <c:pt idx="5">
                  <c:v>3.23</c:v>
                </c:pt>
                <c:pt idx="6">
                  <c:v>#N/A</c:v>
                </c:pt>
                <c:pt idx="7">
                  <c:v>3.16</c:v>
                </c:pt>
                <c:pt idx="8">
                  <c:v>#N/A</c:v>
                </c:pt>
                <c:pt idx="9">
                  <c:v>2.57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10.53</c:v>
                </c:pt>
                <c:pt idx="2">
                  <c:v>#N/A</c:v>
                </c:pt>
                <c:pt idx="3">
                  <c:v>9.5299999999999994</c:v>
                </c:pt>
                <c:pt idx="4">
                  <c:v>#N/A</c:v>
                </c:pt>
                <c:pt idx="5">
                  <c:v>5.51</c:v>
                </c:pt>
                <c:pt idx="6">
                  <c:v>#N/A</c:v>
                </c:pt>
                <c:pt idx="7">
                  <c:v>5.99</c:v>
                </c:pt>
                <c:pt idx="8">
                  <c:v>#N/A</c:v>
                </c:pt>
                <c:pt idx="9">
                  <c:v>4.79</c:v>
                </c:pt>
              </c:numCache>
            </c:numRef>
          </c:val>
        </c:ser>
        <c:dLbls>
          <c:showLegendKey val="0"/>
          <c:showVal val="0"/>
          <c:showCatName val="0"/>
          <c:showSerName val="0"/>
          <c:showPercent val="0"/>
          <c:showBubbleSize val="0"/>
        </c:dLbls>
        <c:gapWidth val="150"/>
        <c:overlap val="100"/>
        <c:axId val="129759104"/>
        <c:axId val="129760640"/>
      </c:barChart>
      <c:catAx>
        <c:axId val="12975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760640"/>
        <c:crosses val="autoZero"/>
        <c:auto val="1"/>
        <c:lblAlgn val="ctr"/>
        <c:lblOffset val="100"/>
        <c:tickLblSkip val="1"/>
        <c:tickMarkSkip val="1"/>
        <c:noMultiLvlLbl val="0"/>
      </c:catAx>
      <c:valAx>
        <c:axId val="12976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9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482</c:v>
                </c:pt>
                <c:pt idx="5">
                  <c:v>458</c:v>
                </c:pt>
                <c:pt idx="8">
                  <c:v>426</c:v>
                </c:pt>
                <c:pt idx="11">
                  <c:v>404</c:v>
                </c:pt>
                <c:pt idx="14">
                  <c:v>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29</c:v>
                </c:pt>
                <c:pt idx="6">
                  <c:v>28</c:v>
                </c:pt>
                <c:pt idx="9">
                  <c:v>28</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244</c:v>
                </c:pt>
                <c:pt idx="3">
                  <c:v>245</c:v>
                </c:pt>
                <c:pt idx="6">
                  <c:v>241</c:v>
                </c:pt>
                <c:pt idx="9">
                  <c:v>229</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435</c:v>
                </c:pt>
                <c:pt idx="3">
                  <c:v>391</c:v>
                </c:pt>
                <c:pt idx="6">
                  <c:v>343</c:v>
                </c:pt>
                <c:pt idx="9">
                  <c:v>329</c:v>
                </c:pt>
                <c:pt idx="12">
                  <c:v>309</c:v>
                </c:pt>
              </c:numCache>
            </c:numRef>
          </c:val>
        </c:ser>
        <c:dLbls>
          <c:showLegendKey val="0"/>
          <c:showVal val="0"/>
          <c:showCatName val="0"/>
          <c:showSerName val="0"/>
          <c:showPercent val="0"/>
          <c:showBubbleSize val="0"/>
        </c:dLbls>
        <c:gapWidth val="100"/>
        <c:overlap val="100"/>
        <c:axId val="2172032"/>
        <c:axId val="217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225</c:v>
                </c:pt>
                <c:pt idx="2">
                  <c:v>#N/A</c:v>
                </c:pt>
                <c:pt idx="3">
                  <c:v>#N/A</c:v>
                </c:pt>
                <c:pt idx="4">
                  <c:v>207</c:v>
                </c:pt>
                <c:pt idx="5">
                  <c:v>#N/A</c:v>
                </c:pt>
                <c:pt idx="6">
                  <c:v>#N/A</c:v>
                </c:pt>
                <c:pt idx="7">
                  <c:v>186</c:v>
                </c:pt>
                <c:pt idx="8">
                  <c:v>#N/A</c:v>
                </c:pt>
                <c:pt idx="9">
                  <c:v>#N/A</c:v>
                </c:pt>
                <c:pt idx="10">
                  <c:v>182</c:v>
                </c:pt>
                <c:pt idx="11">
                  <c:v>#N/A</c:v>
                </c:pt>
                <c:pt idx="12">
                  <c:v>#N/A</c:v>
                </c:pt>
                <c:pt idx="13">
                  <c:v>174</c:v>
                </c:pt>
                <c:pt idx="14">
                  <c:v>#N/A</c:v>
                </c:pt>
              </c:numCache>
            </c:numRef>
          </c:val>
          <c:smooth val="0"/>
        </c:ser>
        <c:dLbls>
          <c:showLegendKey val="0"/>
          <c:showVal val="0"/>
          <c:showCatName val="0"/>
          <c:showSerName val="0"/>
          <c:showPercent val="0"/>
          <c:showBubbleSize val="0"/>
        </c:dLbls>
        <c:marker val="1"/>
        <c:smooth val="0"/>
        <c:axId val="2172032"/>
        <c:axId val="2173952"/>
      </c:lineChart>
      <c:catAx>
        <c:axId val="21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3952"/>
        <c:crosses val="autoZero"/>
        <c:auto val="1"/>
        <c:lblAlgn val="ctr"/>
        <c:lblOffset val="100"/>
        <c:tickLblSkip val="1"/>
        <c:tickMarkSkip val="1"/>
        <c:noMultiLvlLbl val="0"/>
      </c:catAx>
      <c:valAx>
        <c:axId val="217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3052</c:v>
                </c:pt>
                <c:pt idx="5">
                  <c:v>2944</c:v>
                </c:pt>
                <c:pt idx="8">
                  <c:v>2865</c:v>
                </c:pt>
                <c:pt idx="11">
                  <c:v>2781</c:v>
                </c:pt>
                <c:pt idx="14">
                  <c:v>2713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272</c:v>
                </c:pt>
                <c:pt idx="5">
                  <c:v>239</c:v>
                </c:pt>
                <c:pt idx="8">
                  <c:v>265</c:v>
                </c:pt>
                <c:pt idx="11">
                  <c:v>213</c:v>
                </c:pt>
                <c:pt idx="14">
                  <c:v>183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1259</c:v>
                </c:pt>
                <c:pt idx="5">
                  <c:v>1414</c:v>
                </c:pt>
                <c:pt idx="8">
                  <c:v>1636</c:v>
                </c:pt>
                <c:pt idx="11">
                  <c:v>1697</c:v>
                </c:pt>
                <c:pt idx="14">
                  <c:v>2020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863</c:v>
                </c:pt>
                <c:pt idx="3">
                  <c:v>727</c:v>
                </c:pt>
                <c:pt idx="6">
                  <c:v>473</c:v>
                </c:pt>
                <c:pt idx="9">
                  <c:v>443</c:v>
                </c:pt>
                <c:pt idx="12">
                  <c:v>488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168</c:v>
                </c:pt>
                <c:pt idx="3">
                  <c:v>238</c:v>
                </c:pt>
                <c:pt idx="6">
                  <c:v>140</c:v>
                </c:pt>
                <c:pt idx="9">
                  <c:v>159</c:v>
                </c:pt>
                <c:pt idx="12">
                  <c:v>126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2491</c:v>
                </c:pt>
                <c:pt idx="3">
                  <c:v>2300</c:v>
                </c:pt>
                <c:pt idx="6">
                  <c:v>2098</c:v>
                </c:pt>
                <c:pt idx="9">
                  <c:v>1917</c:v>
                </c:pt>
                <c:pt idx="12">
                  <c:v>1752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3155</c:v>
                </c:pt>
                <c:pt idx="3">
                  <c:v>3005</c:v>
                </c:pt>
                <c:pt idx="6">
                  <c:v>2983</c:v>
                </c:pt>
                <c:pt idx="9">
                  <c:v>2937</c:v>
                </c:pt>
                <c:pt idx="12">
                  <c:v>2867</c:v>
                </c:pt>
              </c:numCache>
            </c:numRef>
          </c:val>
        </c:ser>
        <c:dLbls>
          <c:showLegendKey val="0"/>
          <c:showVal val="0"/>
          <c:showCatName val="0"/>
          <c:showSerName val="0"/>
          <c:showPercent val="0"/>
          <c:showBubbleSize val="0"/>
        </c:dLbls>
        <c:gapWidth val="100"/>
        <c:overlap val="100"/>
        <c:axId val="117551872"/>
        <c:axId val="11755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2094</c:v>
                </c:pt>
                <c:pt idx="2">
                  <c:v>#N/A</c:v>
                </c:pt>
                <c:pt idx="3">
                  <c:v>#N/A</c:v>
                </c:pt>
                <c:pt idx="4">
                  <c:v>1673</c:v>
                </c:pt>
                <c:pt idx="5">
                  <c:v>#N/A</c:v>
                </c:pt>
                <c:pt idx="6">
                  <c:v>#N/A</c:v>
                </c:pt>
                <c:pt idx="7">
                  <c:v>929</c:v>
                </c:pt>
                <c:pt idx="8">
                  <c:v>#N/A</c:v>
                </c:pt>
                <c:pt idx="9">
                  <c:v>#N/A</c:v>
                </c:pt>
                <c:pt idx="10">
                  <c:v>764</c:v>
                </c:pt>
                <c:pt idx="11">
                  <c:v>#N/A</c:v>
                </c:pt>
                <c:pt idx="12">
                  <c:v>#N/A</c:v>
                </c:pt>
                <c:pt idx="13">
                  <c:v>317</c:v>
                </c:pt>
                <c:pt idx="14">
                  <c:v>#N/A</c:v>
                </c:pt>
              </c:numCache>
            </c:numRef>
          </c:val>
          <c:smooth val="0"/>
        </c:ser>
        <c:dLbls>
          <c:showLegendKey val="0"/>
          <c:showVal val="0"/>
          <c:showCatName val="0"/>
          <c:showSerName val="0"/>
          <c:showPercent val="0"/>
          <c:showBubbleSize val="0"/>
        </c:dLbls>
        <c:marker val="1"/>
        <c:smooth val="0"/>
        <c:axId val="117551872"/>
        <c:axId val="117553792"/>
      </c:lineChart>
      <c:catAx>
        <c:axId val="1175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553792"/>
        <c:crosses val="autoZero"/>
        <c:auto val="1"/>
        <c:lblAlgn val="ctr"/>
        <c:lblOffset val="100"/>
        <c:tickLblSkip val="1"/>
        <c:tickMarkSkip val="1"/>
        <c:noMultiLvlLbl val="0"/>
      </c:catAx>
      <c:valAx>
        <c:axId val="11755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5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9811200"/>
        <c:axId val="129813120"/>
      </c:scatterChart>
      <c:valAx>
        <c:axId val="129811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813120"/>
        <c:crosses val="autoZero"/>
        <c:crossBetween val="midCat"/>
      </c:valAx>
      <c:valAx>
        <c:axId val="129813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81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11.7</c:v>
                </c:pt>
                <c:pt idx="1">
                  <c:v>11.3</c:v>
                </c:pt>
                <c:pt idx="2">
                  <c:v>10.8</c:v>
                </c:pt>
                <c:pt idx="3">
                  <c:v>10.3</c:v>
                </c:pt>
                <c:pt idx="4">
                  <c:v>9.6999999999999993</c:v>
                </c:pt>
              </c:numCache>
            </c:numRef>
          </c:xVal>
          <c:yVal>
            <c:numRef>
              <c:f>公会計指標分析・財政指標組合せ分析表!$K$73:$O$73</c:f>
              <c:numCache>
                <c:formatCode>#,##0.0;"▲ "#,##0.0</c:formatCode>
                <c:ptCount val="5"/>
                <c:pt idx="0">
                  <c:v>110.2</c:v>
                </c:pt>
                <c:pt idx="1">
                  <c:v>88.1</c:v>
                </c:pt>
                <c:pt idx="2">
                  <c:v>49.6</c:v>
                </c:pt>
                <c:pt idx="3">
                  <c:v>42.2</c:v>
                </c:pt>
                <c:pt idx="4">
                  <c:v>16.7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15302400"/>
        <c:axId val="115304320"/>
      </c:scatterChart>
      <c:valAx>
        <c:axId val="115302400"/>
        <c:scaling>
          <c:orientation val="minMax"/>
          <c:max val="12.1"/>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04320"/>
        <c:crosses val="autoZero"/>
        <c:crossBetween val="midCat"/>
      </c:valAx>
      <c:valAx>
        <c:axId val="11530432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30240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4,705
4,690
94.54
3,456,413
3,307,955
108,421
2,261,078
2,867,359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a:t>
          </a:r>
          <a:r>
            <a:rPr kumimoji="1" lang="en-US" altLang="ja-JP" sz="1300">
              <a:latin typeface="ＭＳ Ｐゴシック"/>
            </a:rPr>
            <a:t>10</a:t>
          </a:r>
          <a:r>
            <a:rPr kumimoji="1" lang="ja-JP" altLang="en-US" sz="1300">
              <a:latin typeface="ＭＳ Ｐゴシック"/>
            </a:rPr>
            <a:t>年間で人口が</a:t>
          </a:r>
          <a:r>
            <a:rPr kumimoji="1" lang="en-US" altLang="ja-JP" sz="1300">
              <a:latin typeface="ＭＳ Ｐゴシック"/>
            </a:rPr>
            <a:t>930</a:t>
          </a:r>
          <a:r>
            <a:rPr kumimoji="1" lang="ja-JP" altLang="en-US" sz="1300">
              <a:latin typeface="ＭＳ Ｐゴシック"/>
            </a:rPr>
            <a:t>人減少し、前回国勢調査時より△</a:t>
          </a:r>
          <a:r>
            <a:rPr kumimoji="1" lang="en-US" altLang="ja-JP" sz="1300">
              <a:latin typeface="ＭＳ Ｐゴシック"/>
            </a:rPr>
            <a:t>9.4</a:t>
          </a:r>
          <a:r>
            <a:rPr kumimoji="1" lang="ja-JP" altLang="en-US" sz="1300">
              <a:latin typeface="ＭＳ Ｐゴシック"/>
            </a:rPr>
            <a:t>％となり、過疎化が進んでいる。また、高齢化も進み、所得が減少している。</a:t>
          </a:r>
          <a:endParaRPr kumimoji="1" lang="en-US" altLang="ja-JP" sz="1300">
            <a:latin typeface="ＭＳ Ｐゴシック"/>
          </a:endParaRPr>
        </a:p>
        <a:p>
          <a:r>
            <a:rPr kumimoji="1" lang="ja-JP" altLang="en-US" sz="1300">
              <a:latin typeface="ＭＳ Ｐゴシック"/>
            </a:rPr>
            <a:t>　本村の主要産業である農業は低迷し、自主財源が少なく財政基盤が弱い状況である。</a:t>
          </a:r>
          <a:endParaRPr kumimoji="1" lang="en-US" altLang="ja-JP" sz="1300">
            <a:latin typeface="ＭＳ Ｐゴシック"/>
          </a:endParaRPr>
        </a:p>
        <a:p>
          <a:r>
            <a:rPr kumimoji="1" lang="ja-JP" altLang="en-US" sz="1300">
              <a:latin typeface="ＭＳ Ｐゴシック"/>
            </a:rPr>
            <a:t>　今後は、税収確保に努め財政基盤強化を図り、定住・移住対策も積極的に行う。</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147155</xdr:rowOff>
    </xdr:from>
    <xdr:ext cx="762000" cy="259045"/>
    <xdr:sp macro="" textlink="">
      <xdr:nvSpPr>
        <xdr:cNvPr id="89" name="財政力該当値テキスト"/>
        <xdr:cNvSpPr txBox="1"/>
      </xdr:nvSpPr>
      <xdr:spPr>
        <a:xfrm>
          <a:off x="50419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7" name="テキスト ボックス 96"/>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扶助費と人件費の決算額が増加したが、補助費と公債費が減少したため、昨年度に比べ</a:t>
          </a:r>
          <a:r>
            <a:rPr kumimoji="1" lang="en-US" altLang="ja-JP" sz="1300">
              <a:latin typeface="ＭＳ Ｐゴシック"/>
            </a:rPr>
            <a:t>2.1</a:t>
          </a:r>
          <a:r>
            <a:rPr kumimoji="1" lang="ja-JP" altLang="en-US" sz="1300">
              <a:latin typeface="ＭＳ Ｐゴシック"/>
            </a:rPr>
            <a:t>ポイント減少し、全国平均に近づいた。</a:t>
          </a:r>
          <a:endParaRPr kumimoji="1" lang="en-US" altLang="ja-JP" sz="1300">
            <a:latin typeface="ＭＳ Ｐゴシック"/>
          </a:endParaRPr>
        </a:p>
        <a:p>
          <a:r>
            <a:rPr kumimoji="1" lang="ja-JP" altLang="en-US" sz="1300">
              <a:latin typeface="ＭＳ Ｐゴシック"/>
            </a:rPr>
            <a:t>　公債費は償還ピークを過ぎており、今後も減少する見込みである。</a:t>
          </a:r>
          <a:endParaRPr kumimoji="1" lang="en-US" altLang="ja-JP" sz="1300">
            <a:latin typeface="ＭＳ Ｐゴシック"/>
          </a:endParaRPr>
        </a:p>
        <a:p>
          <a:r>
            <a:rPr kumimoji="1" lang="ja-JP" altLang="en-US" sz="1300">
              <a:latin typeface="ＭＳ Ｐゴシック"/>
            </a:rPr>
            <a:t>　今後も歳出抑制に努め、更なる経費の削減を図り、経常収支比率の改善に努めたい。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81069</xdr:rowOff>
    </xdr:from>
    <xdr:to>
      <xdr:col>7</xdr:col>
      <xdr:colOff>152400</xdr:colOff>
      <xdr:row>65</xdr:row>
      <xdr:rowOff>165523</xdr:rowOff>
    </xdr:to>
    <xdr:cxnSp macro="">
      <xdr:nvCxnSpPr>
        <xdr:cNvPr id="132" name="直線コネクタ 131"/>
        <xdr:cNvCxnSpPr/>
      </xdr:nvCxnSpPr>
      <xdr:spPr>
        <a:xfrm flipV="1">
          <a:off x="4114800" y="1122531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165523</xdr:rowOff>
    </xdr:to>
    <xdr:cxnSp macro="">
      <xdr:nvCxnSpPr>
        <xdr:cNvPr id="135" name="直線コネクタ 134"/>
        <xdr:cNvCxnSpPr/>
      </xdr:nvCxnSpPr>
      <xdr:spPr>
        <a:xfrm>
          <a:off x="3225800" y="111086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64</xdr:row>
      <xdr:rowOff>135890</xdr:rowOff>
    </xdr:to>
    <xdr:cxnSp macro="">
      <xdr:nvCxnSpPr>
        <xdr:cNvPr id="138" name="直線コネクタ 137"/>
        <xdr:cNvCxnSpPr/>
      </xdr:nvCxnSpPr>
      <xdr:spPr>
        <a:xfrm>
          <a:off x="2336800" y="110443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66</xdr:row>
      <xdr:rowOff>10160</xdr:rowOff>
    </xdr:to>
    <xdr:cxnSp macro="">
      <xdr:nvCxnSpPr>
        <xdr:cNvPr id="141" name="直線コネクタ 140"/>
        <xdr:cNvCxnSpPr/>
      </xdr:nvCxnSpPr>
      <xdr:spPr>
        <a:xfrm flipV="1">
          <a:off x="1447800" y="1104434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51" name="円/楕円 150"/>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52"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3" name="円/楕円 152"/>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4" name="テキスト ボックス 153"/>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5" name="円/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6" name="テキスト ボックス 155"/>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7" name="円/楕円 156"/>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8" name="テキスト ボックス 157"/>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9" name="円/楕円 158"/>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60" name="テキスト ボックス 159"/>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12,250</a:t>
          </a:r>
          <a:r>
            <a:rPr kumimoji="1" lang="ja-JP" altLang="en-US" sz="1300">
              <a:latin typeface="ＭＳ Ｐゴシック"/>
            </a:rPr>
            <a:t>円増加しているが、類似団体を比べ</a:t>
          </a:r>
          <a:r>
            <a:rPr kumimoji="1" lang="en-US" altLang="ja-JP" sz="1300">
              <a:latin typeface="ＭＳ Ｐゴシック"/>
            </a:rPr>
            <a:t>171,213</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委託料が年々増加傾向にあり、今後は内容を精査し削減を図りたい。</a:t>
          </a:r>
          <a:endParaRPr kumimoji="1" lang="en-US" altLang="ja-JP" sz="1300">
            <a:latin typeface="ＭＳ Ｐゴシック"/>
          </a:endParaRPr>
        </a:p>
        <a:p>
          <a:r>
            <a:rPr kumimoji="1" lang="ja-JP" altLang="en-US" sz="1300">
              <a:latin typeface="ＭＳ Ｐゴシック"/>
            </a:rPr>
            <a:t>　また、公共施設等の老朽化により維持補修費の増加も見込まれるため、計画的に実施していくことが必要となる。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89689</xdr:rowOff>
    </xdr:from>
    <xdr:to>
      <xdr:col>7</xdr:col>
      <xdr:colOff>152400</xdr:colOff>
      <xdr:row>81</xdr:row>
      <xdr:rowOff>103764</xdr:rowOff>
    </xdr:to>
    <xdr:cxnSp macro="">
      <xdr:nvCxnSpPr>
        <xdr:cNvPr id="196" name="直線コネクタ 195"/>
        <xdr:cNvCxnSpPr/>
      </xdr:nvCxnSpPr>
      <xdr:spPr>
        <a:xfrm>
          <a:off x="4114800" y="1397713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69027</xdr:rowOff>
    </xdr:from>
    <xdr:to>
      <xdr:col>6</xdr:col>
      <xdr:colOff>0</xdr:colOff>
      <xdr:row>81</xdr:row>
      <xdr:rowOff>89689</xdr:rowOff>
    </xdr:to>
    <xdr:cxnSp macro="">
      <xdr:nvCxnSpPr>
        <xdr:cNvPr id="199" name="直線コネクタ 198"/>
        <xdr:cNvCxnSpPr/>
      </xdr:nvCxnSpPr>
      <xdr:spPr>
        <a:xfrm>
          <a:off x="3225800" y="13956477"/>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64472</xdr:rowOff>
    </xdr:from>
    <xdr:to>
      <xdr:col>4</xdr:col>
      <xdr:colOff>482600</xdr:colOff>
      <xdr:row>81</xdr:row>
      <xdr:rowOff>69027</xdr:rowOff>
    </xdr:to>
    <xdr:cxnSp macro="">
      <xdr:nvCxnSpPr>
        <xdr:cNvPr id="202" name="直線コネクタ 201"/>
        <xdr:cNvCxnSpPr/>
      </xdr:nvCxnSpPr>
      <xdr:spPr>
        <a:xfrm>
          <a:off x="2336800" y="1395192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64472</xdr:rowOff>
    </xdr:from>
    <xdr:to>
      <xdr:col>3</xdr:col>
      <xdr:colOff>279400</xdr:colOff>
      <xdr:row>81</xdr:row>
      <xdr:rowOff>74364</xdr:rowOff>
    </xdr:to>
    <xdr:cxnSp macro="">
      <xdr:nvCxnSpPr>
        <xdr:cNvPr id="205" name="直線コネクタ 204"/>
        <xdr:cNvCxnSpPr/>
      </xdr:nvCxnSpPr>
      <xdr:spPr>
        <a:xfrm flipV="1">
          <a:off x="1447800" y="13951922"/>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52964</xdr:rowOff>
    </xdr:from>
    <xdr:to>
      <xdr:col>7</xdr:col>
      <xdr:colOff>203200</xdr:colOff>
      <xdr:row>81</xdr:row>
      <xdr:rowOff>154564</xdr:rowOff>
    </xdr:to>
    <xdr:sp macro="" textlink="">
      <xdr:nvSpPr>
        <xdr:cNvPr id="215" name="円/楕円 214"/>
        <xdr:cNvSpPr/>
      </xdr:nvSpPr>
      <xdr:spPr>
        <a:xfrm>
          <a:off x="4902200" y="139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145691</xdr:rowOff>
    </xdr:from>
    <xdr:ext cx="762000" cy="259045"/>
    <xdr:sp macro="" textlink="">
      <xdr:nvSpPr>
        <xdr:cNvPr id="216" name="人件費・物件費等の状況該当値テキスト"/>
        <xdr:cNvSpPr txBox="1"/>
      </xdr:nvSpPr>
      <xdr:spPr>
        <a:xfrm>
          <a:off x="5041900" y="1386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215,831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38889</xdr:rowOff>
    </xdr:from>
    <xdr:to>
      <xdr:col>6</xdr:col>
      <xdr:colOff>50800</xdr:colOff>
      <xdr:row>81</xdr:row>
      <xdr:rowOff>140489</xdr:rowOff>
    </xdr:to>
    <xdr:sp macro="" textlink="">
      <xdr:nvSpPr>
        <xdr:cNvPr id="217" name="円/楕円 216"/>
        <xdr:cNvSpPr/>
      </xdr:nvSpPr>
      <xdr:spPr>
        <a:xfrm>
          <a:off x="4064000" y="139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150666</xdr:rowOff>
    </xdr:from>
    <xdr:ext cx="736600" cy="259045"/>
    <xdr:sp macro="" textlink="">
      <xdr:nvSpPr>
        <xdr:cNvPr id="218" name="テキスト ボックス 217"/>
        <xdr:cNvSpPr txBox="1"/>
      </xdr:nvSpPr>
      <xdr:spPr>
        <a:xfrm>
          <a:off x="3733800" y="1369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18227</xdr:rowOff>
    </xdr:from>
    <xdr:to>
      <xdr:col>4</xdr:col>
      <xdr:colOff>533400</xdr:colOff>
      <xdr:row>81</xdr:row>
      <xdr:rowOff>119827</xdr:rowOff>
    </xdr:to>
    <xdr:sp macro="" textlink="">
      <xdr:nvSpPr>
        <xdr:cNvPr id="219" name="円/楕円 218"/>
        <xdr:cNvSpPr/>
      </xdr:nvSpPr>
      <xdr:spPr>
        <a:xfrm>
          <a:off x="3175000" y="139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130004</xdr:rowOff>
    </xdr:from>
    <xdr:ext cx="762000" cy="259045"/>
    <xdr:sp macro="" textlink="">
      <xdr:nvSpPr>
        <xdr:cNvPr id="220" name="テキスト ボックス 219"/>
        <xdr:cNvSpPr txBox="1"/>
      </xdr:nvSpPr>
      <xdr:spPr>
        <a:xfrm>
          <a:off x="2844800" y="1367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13672</xdr:rowOff>
    </xdr:from>
    <xdr:to>
      <xdr:col>3</xdr:col>
      <xdr:colOff>330200</xdr:colOff>
      <xdr:row>81</xdr:row>
      <xdr:rowOff>115272</xdr:rowOff>
    </xdr:to>
    <xdr:sp macro="" textlink="">
      <xdr:nvSpPr>
        <xdr:cNvPr id="221" name="円/楕円 220"/>
        <xdr:cNvSpPr/>
      </xdr:nvSpPr>
      <xdr:spPr>
        <a:xfrm>
          <a:off x="2286000" y="139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125449</xdr:rowOff>
    </xdr:from>
    <xdr:ext cx="762000" cy="259045"/>
    <xdr:sp macro="" textlink="">
      <xdr:nvSpPr>
        <xdr:cNvPr id="222" name="テキスト ボックス 221"/>
        <xdr:cNvSpPr txBox="1"/>
      </xdr:nvSpPr>
      <xdr:spPr>
        <a:xfrm>
          <a:off x="1955800" y="1366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23564</xdr:rowOff>
    </xdr:from>
    <xdr:to>
      <xdr:col>2</xdr:col>
      <xdr:colOff>127000</xdr:colOff>
      <xdr:row>81</xdr:row>
      <xdr:rowOff>125164</xdr:rowOff>
    </xdr:to>
    <xdr:sp macro="" textlink="">
      <xdr:nvSpPr>
        <xdr:cNvPr id="223" name="円/楕円 222"/>
        <xdr:cNvSpPr/>
      </xdr:nvSpPr>
      <xdr:spPr>
        <a:xfrm>
          <a:off x="1397000" y="139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135341</xdr:rowOff>
    </xdr:from>
    <xdr:ext cx="762000" cy="259045"/>
    <xdr:sp macro="" textlink="">
      <xdr:nvSpPr>
        <xdr:cNvPr id="224" name="テキスト ボックス 223"/>
        <xdr:cNvSpPr txBox="1"/>
      </xdr:nvSpPr>
      <xdr:spPr>
        <a:xfrm>
          <a:off x="1066800" y="1367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従来より、国・県の動向に準じて給与体系の見直しを行っており、概ね類似団体と同水準で推移している。</a:t>
          </a:r>
          <a:endParaRPr kumimoji="1" lang="en-US" altLang="ja-JP" sz="1300">
            <a:latin typeface="ＭＳ Ｐゴシック"/>
          </a:endParaRPr>
        </a:p>
        <a:p>
          <a:r>
            <a:rPr kumimoji="1" lang="ja-JP" altLang="en-US" sz="1300">
              <a:latin typeface="ＭＳ Ｐゴシック"/>
            </a:rPr>
            <a:t>　今後も人事管理を進めながら、給与水準の確保に努める。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33232</xdr:rowOff>
    </xdr:from>
    <xdr:to>
      <xdr:col>24</xdr:col>
      <xdr:colOff>558800</xdr:colOff>
      <xdr:row>86</xdr:row>
      <xdr:rowOff>101600</xdr:rowOff>
    </xdr:to>
    <xdr:cxnSp macro="">
      <xdr:nvCxnSpPr>
        <xdr:cNvPr id="258" name="直線コネクタ 257"/>
        <xdr:cNvCxnSpPr/>
      </xdr:nvCxnSpPr>
      <xdr:spPr>
        <a:xfrm>
          <a:off x="16179800" y="1477793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33232</xdr:rowOff>
    </xdr:from>
    <xdr:to>
      <xdr:col>23</xdr:col>
      <xdr:colOff>406400</xdr:colOff>
      <xdr:row>86</xdr:row>
      <xdr:rowOff>105621</xdr:rowOff>
    </xdr:to>
    <xdr:cxnSp macro="">
      <xdr:nvCxnSpPr>
        <xdr:cNvPr id="261" name="直線コネクタ 260"/>
        <xdr:cNvCxnSpPr/>
      </xdr:nvCxnSpPr>
      <xdr:spPr>
        <a:xfrm flipV="1">
          <a:off x="15290800" y="1477793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105621</xdr:rowOff>
    </xdr:from>
    <xdr:to>
      <xdr:col>22</xdr:col>
      <xdr:colOff>203200</xdr:colOff>
      <xdr:row>88</xdr:row>
      <xdr:rowOff>88477</xdr:rowOff>
    </xdr:to>
    <xdr:cxnSp macro="">
      <xdr:nvCxnSpPr>
        <xdr:cNvPr id="264" name="直線コネクタ 263"/>
        <xdr:cNvCxnSpPr/>
      </xdr:nvCxnSpPr>
      <xdr:spPr>
        <a:xfrm flipV="1">
          <a:off x="14401800" y="14850321"/>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52282</xdr:rowOff>
    </xdr:from>
    <xdr:to>
      <xdr:col>21</xdr:col>
      <xdr:colOff>0</xdr:colOff>
      <xdr:row>88</xdr:row>
      <xdr:rowOff>88477</xdr:rowOff>
    </xdr:to>
    <xdr:cxnSp macro="">
      <xdr:nvCxnSpPr>
        <xdr:cNvPr id="267" name="直線コネクタ 266"/>
        <xdr:cNvCxnSpPr/>
      </xdr:nvCxnSpPr>
      <xdr:spPr>
        <a:xfrm>
          <a:off x="13512800" y="151398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7" name="円/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153882</xdr:rowOff>
    </xdr:from>
    <xdr:to>
      <xdr:col>23</xdr:col>
      <xdr:colOff>457200</xdr:colOff>
      <xdr:row>86</xdr:row>
      <xdr:rowOff>84032</xdr:rowOff>
    </xdr:to>
    <xdr:sp macro="" textlink="">
      <xdr:nvSpPr>
        <xdr:cNvPr id="279" name="円/楕円 278"/>
        <xdr:cNvSpPr/>
      </xdr:nvSpPr>
      <xdr:spPr>
        <a:xfrm>
          <a:off x="16129000" y="14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94209</xdr:rowOff>
    </xdr:from>
    <xdr:ext cx="736600" cy="259045"/>
    <xdr:sp macro="" textlink="">
      <xdr:nvSpPr>
        <xdr:cNvPr id="280" name="テキスト ボックス 279"/>
        <xdr:cNvSpPr txBox="1"/>
      </xdr:nvSpPr>
      <xdr:spPr>
        <a:xfrm>
          <a:off x="15798800" y="144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54821</xdr:rowOff>
    </xdr:from>
    <xdr:to>
      <xdr:col>22</xdr:col>
      <xdr:colOff>254000</xdr:colOff>
      <xdr:row>86</xdr:row>
      <xdr:rowOff>156421</xdr:rowOff>
    </xdr:to>
    <xdr:sp macro="" textlink="">
      <xdr:nvSpPr>
        <xdr:cNvPr id="281" name="円/楕円 280"/>
        <xdr:cNvSpPr/>
      </xdr:nvSpPr>
      <xdr:spPr>
        <a:xfrm>
          <a:off x="15240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141198</xdr:rowOff>
    </xdr:from>
    <xdr:ext cx="762000" cy="259045"/>
    <xdr:sp macro="" textlink="">
      <xdr:nvSpPr>
        <xdr:cNvPr id="282" name="テキスト ボックス 281"/>
        <xdr:cNvSpPr txBox="1"/>
      </xdr:nvSpPr>
      <xdr:spPr>
        <a:xfrm>
          <a:off x="14909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3" name="円/楕円 282"/>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4" name="テキスト ボックス 283"/>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1482</xdr:rowOff>
    </xdr:from>
    <xdr:to>
      <xdr:col>19</xdr:col>
      <xdr:colOff>533400</xdr:colOff>
      <xdr:row>88</xdr:row>
      <xdr:rowOff>103082</xdr:rowOff>
    </xdr:to>
    <xdr:sp macro="" textlink="">
      <xdr:nvSpPr>
        <xdr:cNvPr id="285" name="円/楕円 284"/>
        <xdr:cNvSpPr/>
      </xdr:nvSpPr>
      <xdr:spPr>
        <a:xfrm>
          <a:off x="13462000" y="150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87859</xdr:rowOff>
    </xdr:from>
    <xdr:ext cx="762000" cy="259045"/>
    <xdr:sp macro="" textlink="">
      <xdr:nvSpPr>
        <xdr:cNvPr id="286" name="テキスト ボックス 285"/>
        <xdr:cNvSpPr txBox="1"/>
      </xdr:nvSpPr>
      <xdr:spPr>
        <a:xfrm>
          <a:off x="13131800" y="151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0.29</a:t>
          </a:r>
          <a:r>
            <a:rPr kumimoji="1" lang="ja-JP" altLang="en-US" sz="1300">
              <a:latin typeface="ＭＳ Ｐゴシック"/>
            </a:rPr>
            <a:t>人増となっているが、ほぼ横ばいである。</a:t>
          </a:r>
          <a:endParaRPr kumimoji="1" lang="en-US" altLang="ja-JP" sz="1300">
            <a:latin typeface="ＭＳ Ｐゴシック"/>
          </a:endParaRPr>
        </a:p>
        <a:p>
          <a:r>
            <a:rPr kumimoji="1" lang="ja-JP" altLang="en-US" sz="1300">
              <a:latin typeface="ＭＳ Ｐゴシック"/>
            </a:rPr>
            <a:t>　類似団体に比べ</a:t>
          </a:r>
          <a:r>
            <a:rPr kumimoji="1" lang="en-US" altLang="ja-JP" sz="1300">
              <a:latin typeface="ＭＳ Ｐゴシック"/>
            </a:rPr>
            <a:t>8.88</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今後も適正な定員管理に努める。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74625</xdr:rowOff>
    </xdr:from>
    <xdr:to>
      <xdr:col>24</xdr:col>
      <xdr:colOff>558800</xdr:colOff>
      <xdr:row>60</xdr:row>
      <xdr:rowOff>81623</xdr:rowOff>
    </xdr:to>
    <xdr:cxnSp macro="">
      <xdr:nvCxnSpPr>
        <xdr:cNvPr id="318" name="直線コネクタ 317"/>
        <xdr:cNvCxnSpPr/>
      </xdr:nvCxnSpPr>
      <xdr:spPr>
        <a:xfrm>
          <a:off x="16179800" y="10361625"/>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62319</xdr:rowOff>
    </xdr:from>
    <xdr:to>
      <xdr:col>23</xdr:col>
      <xdr:colOff>406400</xdr:colOff>
      <xdr:row>60</xdr:row>
      <xdr:rowOff>74625</xdr:rowOff>
    </xdr:to>
    <xdr:cxnSp macro="">
      <xdr:nvCxnSpPr>
        <xdr:cNvPr id="321" name="直線コネクタ 320"/>
        <xdr:cNvCxnSpPr/>
      </xdr:nvCxnSpPr>
      <xdr:spPr>
        <a:xfrm>
          <a:off x="15290800" y="1034931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57493</xdr:rowOff>
    </xdr:from>
    <xdr:to>
      <xdr:col>22</xdr:col>
      <xdr:colOff>203200</xdr:colOff>
      <xdr:row>60</xdr:row>
      <xdr:rowOff>62319</xdr:rowOff>
    </xdr:to>
    <xdr:cxnSp macro="">
      <xdr:nvCxnSpPr>
        <xdr:cNvPr id="324" name="直線コネクタ 323"/>
        <xdr:cNvCxnSpPr/>
      </xdr:nvCxnSpPr>
      <xdr:spPr>
        <a:xfrm>
          <a:off x="14401800" y="1034449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52908</xdr:rowOff>
    </xdr:from>
    <xdr:to>
      <xdr:col>21</xdr:col>
      <xdr:colOff>0</xdr:colOff>
      <xdr:row>60</xdr:row>
      <xdr:rowOff>57493</xdr:rowOff>
    </xdr:to>
    <xdr:cxnSp macro="">
      <xdr:nvCxnSpPr>
        <xdr:cNvPr id="327" name="直線コネクタ 326"/>
        <xdr:cNvCxnSpPr/>
      </xdr:nvCxnSpPr>
      <xdr:spPr>
        <a:xfrm>
          <a:off x="13512800" y="10339908"/>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30823</xdr:rowOff>
    </xdr:from>
    <xdr:to>
      <xdr:col>24</xdr:col>
      <xdr:colOff>609600</xdr:colOff>
      <xdr:row>60</xdr:row>
      <xdr:rowOff>132423</xdr:rowOff>
    </xdr:to>
    <xdr:sp macro="" textlink="">
      <xdr:nvSpPr>
        <xdr:cNvPr id="337" name="円/楕円 336"/>
        <xdr:cNvSpPr/>
      </xdr:nvSpPr>
      <xdr:spPr>
        <a:xfrm>
          <a:off x="16967200" y="103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123550</xdr:rowOff>
    </xdr:from>
    <xdr:ext cx="762000" cy="259045"/>
    <xdr:sp macro="" textlink="">
      <xdr:nvSpPr>
        <xdr:cNvPr id="338" name="定員管理の状況該当値テキスト"/>
        <xdr:cNvSpPr txBox="1"/>
      </xdr:nvSpPr>
      <xdr:spPr>
        <a:xfrm>
          <a:off x="17106900" y="1023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23825</xdr:rowOff>
    </xdr:from>
    <xdr:to>
      <xdr:col>23</xdr:col>
      <xdr:colOff>457200</xdr:colOff>
      <xdr:row>60</xdr:row>
      <xdr:rowOff>125425</xdr:rowOff>
    </xdr:to>
    <xdr:sp macro="" textlink="">
      <xdr:nvSpPr>
        <xdr:cNvPr id="339" name="円/楕円 338"/>
        <xdr:cNvSpPr/>
      </xdr:nvSpPr>
      <xdr:spPr>
        <a:xfrm>
          <a:off x="16129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135602</xdr:rowOff>
    </xdr:from>
    <xdr:ext cx="736600" cy="259045"/>
    <xdr:sp macro="" textlink="">
      <xdr:nvSpPr>
        <xdr:cNvPr id="340" name="テキスト ボックス 339"/>
        <xdr:cNvSpPr txBox="1"/>
      </xdr:nvSpPr>
      <xdr:spPr>
        <a:xfrm>
          <a:off x="15798800" y="1007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11519</xdr:rowOff>
    </xdr:from>
    <xdr:to>
      <xdr:col>22</xdr:col>
      <xdr:colOff>254000</xdr:colOff>
      <xdr:row>60</xdr:row>
      <xdr:rowOff>113119</xdr:rowOff>
    </xdr:to>
    <xdr:sp macro="" textlink="">
      <xdr:nvSpPr>
        <xdr:cNvPr id="341" name="円/楕円 340"/>
        <xdr:cNvSpPr/>
      </xdr:nvSpPr>
      <xdr:spPr>
        <a:xfrm>
          <a:off x="15240000" y="102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123296</xdr:rowOff>
    </xdr:from>
    <xdr:ext cx="762000" cy="259045"/>
    <xdr:sp macro="" textlink="">
      <xdr:nvSpPr>
        <xdr:cNvPr id="342" name="テキスト ボックス 341"/>
        <xdr:cNvSpPr txBox="1"/>
      </xdr:nvSpPr>
      <xdr:spPr>
        <a:xfrm>
          <a:off x="14909800" y="100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6693</xdr:rowOff>
    </xdr:from>
    <xdr:to>
      <xdr:col>21</xdr:col>
      <xdr:colOff>50800</xdr:colOff>
      <xdr:row>60</xdr:row>
      <xdr:rowOff>108293</xdr:rowOff>
    </xdr:to>
    <xdr:sp macro="" textlink="">
      <xdr:nvSpPr>
        <xdr:cNvPr id="343" name="円/楕円 342"/>
        <xdr:cNvSpPr/>
      </xdr:nvSpPr>
      <xdr:spPr>
        <a:xfrm>
          <a:off x="14351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118470</xdr:rowOff>
    </xdr:from>
    <xdr:ext cx="762000" cy="259045"/>
    <xdr:sp macro="" textlink="">
      <xdr:nvSpPr>
        <xdr:cNvPr id="344" name="テキスト ボックス 343"/>
        <xdr:cNvSpPr txBox="1"/>
      </xdr:nvSpPr>
      <xdr:spPr>
        <a:xfrm>
          <a:off x="14020800" y="100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2108</xdr:rowOff>
    </xdr:from>
    <xdr:to>
      <xdr:col>19</xdr:col>
      <xdr:colOff>533400</xdr:colOff>
      <xdr:row>60</xdr:row>
      <xdr:rowOff>103708</xdr:rowOff>
    </xdr:to>
    <xdr:sp macro="" textlink="">
      <xdr:nvSpPr>
        <xdr:cNvPr id="345" name="円/楕円 344"/>
        <xdr:cNvSpPr/>
      </xdr:nvSpPr>
      <xdr:spPr>
        <a:xfrm>
          <a:off x="13462000" y="102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113885</xdr:rowOff>
    </xdr:from>
    <xdr:ext cx="762000" cy="259045"/>
    <xdr:sp macro="" textlink="">
      <xdr:nvSpPr>
        <xdr:cNvPr id="346" name="テキスト ボックス 345"/>
        <xdr:cNvSpPr txBox="1"/>
      </xdr:nvSpPr>
      <xdr:spPr>
        <a:xfrm>
          <a:off x="13131800" y="1005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0.6</a:t>
          </a:r>
          <a:r>
            <a:rPr kumimoji="1" lang="ja-JP" altLang="en-US" sz="1300">
              <a:latin typeface="ＭＳ Ｐゴシック"/>
            </a:rPr>
            <a:t>ポイントとなり年々負担額が減少しているが、類似団体に比べ</a:t>
          </a:r>
          <a:r>
            <a:rPr kumimoji="1" lang="en-US" altLang="ja-JP" sz="1300">
              <a:latin typeface="ＭＳ Ｐゴシック"/>
            </a:rPr>
            <a:t>1.9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今後も計画的な事業実施と内容見直しを行い、新発債の抑制に努める。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39878</xdr:rowOff>
    </xdr:to>
    <xdr:cxnSp macro="">
      <xdr:nvCxnSpPr>
        <xdr:cNvPr id="377" name="直線コネクタ 376"/>
        <xdr:cNvCxnSpPr/>
      </xdr:nvCxnSpPr>
      <xdr:spPr>
        <a:xfrm flipV="1">
          <a:off x="16179800" y="72118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39878</xdr:rowOff>
    </xdr:from>
    <xdr:to>
      <xdr:col>23</xdr:col>
      <xdr:colOff>406400</xdr:colOff>
      <xdr:row>42</xdr:row>
      <xdr:rowOff>64008</xdr:rowOff>
    </xdr:to>
    <xdr:cxnSp macro="">
      <xdr:nvCxnSpPr>
        <xdr:cNvPr id="380" name="直線コネクタ 379"/>
        <xdr:cNvCxnSpPr/>
      </xdr:nvCxnSpPr>
      <xdr:spPr>
        <a:xfrm flipV="1">
          <a:off x="15290800" y="724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88138</xdr:rowOff>
    </xdr:to>
    <xdr:cxnSp macro="">
      <xdr:nvCxnSpPr>
        <xdr:cNvPr id="383" name="直線コネクタ 382"/>
        <xdr:cNvCxnSpPr/>
      </xdr:nvCxnSpPr>
      <xdr:spPr>
        <a:xfrm flipV="1">
          <a:off x="14401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88138</xdr:rowOff>
    </xdr:from>
    <xdr:to>
      <xdr:col>21</xdr:col>
      <xdr:colOff>0</xdr:colOff>
      <xdr:row>42</xdr:row>
      <xdr:rowOff>107442</xdr:rowOff>
    </xdr:to>
    <xdr:cxnSp macro="">
      <xdr:nvCxnSpPr>
        <xdr:cNvPr id="386" name="直線コネクタ 385"/>
        <xdr:cNvCxnSpPr/>
      </xdr:nvCxnSpPr>
      <xdr:spPr>
        <a:xfrm flipV="1">
          <a:off x="13512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396" name="円/楕円 395"/>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103649</xdr:rowOff>
    </xdr:from>
    <xdr:ext cx="762000" cy="259045"/>
    <xdr:sp macro="" textlink="">
      <xdr:nvSpPr>
        <xdr:cNvPr id="397"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160528</xdr:rowOff>
    </xdr:from>
    <xdr:to>
      <xdr:col>23</xdr:col>
      <xdr:colOff>457200</xdr:colOff>
      <xdr:row>42</xdr:row>
      <xdr:rowOff>90678</xdr:rowOff>
    </xdr:to>
    <xdr:sp macro="" textlink="">
      <xdr:nvSpPr>
        <xdr:cNvPr id="398" name="円/楕円 397"/>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75455</xdr:rowOff>
    </xdr:from>
    <xdr:ext cx="736600" cy="259045"/>
    <xdr:sp macro="" textlink="">
      <xdr:nvSpPr>
        <xdr:cNvPr id="399" name="テキスト ボックス 398"/>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400" name="円/楕円 399"/>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1" name="テキスト ボックス 40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37338</xdr:rowOff>
    </xdr:from>
    <xdr:to>
      <xdr:col>21</xdr:col>
      <xdr:colOff>50800</xdr:colOff>
      <xdr:row>42</xdr:row>
      <xdr:rowOff>138938</xdr:rowOff>
    </xdr:to>
    <xdr:sp macro="" textlink="">
      <xdr:nvSpPr>
        <xdr:cNvPr id="402" name="円/楕円 401"/>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123715</xdr:rowOff>
    </xdr:from>
    <xdr:ext cx="762000" cy="259045"/>
    <xdr:sp macro="" textlink="">
      <xdr:nvSpPr>
        <xdr:cNvPr id="403" name="テキスト ボックス 402"/>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404" name="円/楕円 403"/>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143019</xdr:rowOff>
    </xdr:from>
    <xdr:ext cx="762000" cy="259045"/>
    <xdr:sp macro="" textlink="">
      <xdr:nvSpPr>
        <xdr:cNvPr id="405" name="テキスト ボックス 404"/>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25.5</a:t>
          </a:r>
          <a:r>
            <a:rPr kumimoji="1" lang="ja-JP" altLang="en-US" sz="1300">
              <a:latin typeface="ＭＳ Ｐゴシック"/>
            </a:rPr>
            <a:t>ポイントとなり大きく改善した。これは、余剰金等の財政調整基金積立により充当可能額増加したことによる。</a:t>
          </a:r>
          <a:endParaRPr kumimoji="1" lang="en-US" altLang="ja-JP" sz="1300">
            <a:latin typeface="ＭＳ Ｐゴシック"/>
          </a:endParaRPr>
        </a:p>
        <a:p>
          <a:r>
            <a:rPr kumimoji="1" lang="ja-JP" altLang="en-US" sz="1300">
              <a:latin typeface="ＭＳ Ｐゴシック"/>
            </a:rPr>
            <a:t>　引き続き事業内容を精査し、財政健全化に努める。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22790</xdr:rowOff>
    </xdr:from>
    <xdr:to>
      <xdr:col>24</xdr:col>
      <xdr:colOff>558800</xdr:colOff>
      <xdr:row>17</xdr:row>
      <xdr:rowOff>21731</xdr:rowOff>
    </xdr:to>
    <xdr:cxnSp macro="">
      <xdr:nvCxnSpPr>
        <xdr:cNvPr id="439" name="直線コネクタ 438"/>
        <xdr:cNvCxnSpPr/>
      </xdr:nvCxnSpPr>
      <xdr:spPr>
        <a:xfrm flipV="1">
          <a:off x="16179800" y="2594540"/>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21731</xdr:rowOff>
    </xdr:from>
    <xdr:to>
      <xdr:col>23</xdr:col>
      <xdr:colOff>406400</xdr:colOff>
      <xdr:row>17</xdr:row>
      <xdr:rowOff>120932</xdr:rowOff>
    </xdr:to>
    <xdr:cxnSp macro="">
      <xdr:nvCxnSpPr>
        <xdr:cNvPr id="442" name="直線コネクタ 441"/>
        <xdr:cNvCxnSpPr/>
      </xdr:nvCxnSpPr>
      <xdr:spPr>
        <a:xfrm flipV="1">
          <a:off x="15290800" y="2936381"/>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120932</xdr:rowOff>
    </xdr:from>
    <xdr:to>
      <xdr:col>22</xdr:col>
      <xdr:colOff>203200</xdr:colOff>
      <xdr:row>20</xdr:row>
      <xdr:rowOff>122696</xdr:rowOff>
    </xdr:to>
    <xdr:cxnSp macro="">
      <xdr:nvCxnSpPr>
        <xdr:cNvPr id="445" name="直線コネクタ 444"/>
        <xdr:cNvCxnSpPr/>
      </xdr:nvCxnSpPr>
      <xdr:spPr>
        <a:xfrm flipV="1">
          <a:off x="14401800" y="3035582"/>
          <a:ext cx="889000" cy="5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122696</xdr:rowOff>
    </xdr:from>
    <xdr:to>
      <xdr:col>21</xdr:col>
      <xdr:colOff>0</xdr:colOff>
      <xdr:row>22</xdr:row>
      <xdr:rowOff>76059</xdr:rowOff>
    </xdr:to>
    <xdr:cxnSp macro="">
      <xdr:nvCxnSpPr>
        <xdr:cNvPr id="448" name="直線コネクタ 447"/>
        <xdr:cNvCxnSpPr/>
      </xdr:nvCxnSpPr>
      <xdr:spPr>
        <a:xfrm flipV="1">
          <a:off x="13512800" y="3551696"/>
          <a:ext cx="889000" cy="2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143440</xdr:rowOff>
    </xdr:from>
    <xdr:to>
      <xdr:col>24</xdr:col>
      <xdr:colOff>609600</xdr:colOff>
      <xdr:row>15</xdr:row>
      <xdr:rowOff>73590</xdr:rowOff>
    </xdr:to>
    <xdr:sp macro="" textlink="">
      <xdr:nvSpPr>
        <xdr:cNvPr id="458" name="円/楕円 457"/>
        <xdr:cNvSpPr/>
      </xdr:nvSpPr>
      <xdr:spPr>
        <a:xfrm>
          <a:off x="169672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115517</xdr:rowOff>
    </xdr:from>
    <xdr:ext cx="762000" cy="259045"/>
    <xdr:sp macro="" textlink="">
      <xdr:nvSpPr>
        <xdr:cNvPr id="459" name="将来負担の状況該当値テキスト"/>
        <xdr:cNvSpPr txBox="1"/>
      </xdr:nvSpPr>
      <xdr:spPr>
        <a:xfrm>
          <a:off x="17106900" y="251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142381</xdr:rowOff>
    </xdr:from>
    <xdr:to>
      <xdr:col>23</xdr:col>
      <xdr:colOff>457200</xdr:colOff>
      <xdr:row>17</xdr:row>
      <xdr:rowOff>72531</xdr:rowOff>
    </xdr:to>
    <xdr:sp macro="" textlink="">
      <xdr:nvSpPr>
        <xdr:cNvPr id="460" name="円/楕円 459"/>
        <xdr:cNvSpPr/>
      </xdr:nvSpPr>
      <xdr:spPr>
        <a:xfrm>
          <a:off x="16129000" y="28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57308</xdr:rowOff>
    </xdr:from>
    <xdr:ext cx="736600" cy="259045"/>
    <xdr:sp macro="" textlink="">
      <xdr:nvSpPr>
        <xdr:cNvPr id="461" name="テキスト ボックス 460"/>
        <xdr:cNvSpPr txBox="1"/>
      </xdr:nvSpPr>
      <xdr:spPr>
        <a:xfrm>
          <a:off x="15798800" y="297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70132</xdr:rowOff>
    </xdr:from>
    <xdr:to>
      <xdr:col>22</xdr:col>
      <xdr:colOff>254000</xdr:colOff>
      <xdr:row>18</xdr:row>
      <xdr:rowOff>282</xdr:rowOff>
    </xdr:to>
    <xdr:sp macro="" textlink="">
      <xdr:nvSpPr>
        <xdr:cNvPr id="462" name="円/楕円 461"/>
        <xdr:cNvSpPr/>
      </xdr:nvSpPr>
      <xdr:spPr>
        <a:xfrm>
          <a:off x="15240000" y="2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156509</xdr:rowOff>
    </xdr:from>
    <xdr:ext cx="762000" cy="259045"/>
    <xdr:sp macro="" textlink="">
      <xdr:nvSpPr>
        <xdr:cNvPr id="463" name="テキスト ボックス 462"/>
        <xdr:cNvSpPr txBox="1"/>
      </xdr:nvSpPr>
      <xdr:spPr>
        <a:xfrm>
          <a:off x="14909800" y="307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71896</xdr:rowOff>
    </xdr:from>
    <xdr:to>
      <xdr:col>21</xdr:col>
      <xdr:colOff>50800</xdr:colOff>
      <xdr:row>21</xdr:row>
      <xdr:rowOff>2046</xdr:rowOff>
    </xdr:to>
    <xdr:sp macro="" textlink="">
      <xdr:nvSpPr>
        <xdr:cNvPr id="464" name="円/楕円 463"/>
        <xdr:cNvSpPr/>
      </xdr:nvSpPr>
      <xdr:spPr>
        <a:xfrm>
          <a:off x="14351000" y="35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158273</xdr:rowOff>
    </xdr:from>
    <xdr:ext cx="762000" cy="259045"/>
    <xdr:sp macro="" textlink="">
      <xdr:nvSpPr>
        <xdr:cNvPr id="465" name="テキスト ボックス 464"/>
        <xdr:cNvSpPr txBox="1"/>
      </xdr:nvSpPr>
      <xdr:spPr>
        <a:xfrm>
          <a:off x="14020800" y="358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25259</xdr:rowOff>
    </xdr:from>
    <xdr:to>
      <xdr:col>19</xdr:col>
      <xdr:colOff>533400</xdr:colOff>
      <xdr:row>22</xdr:row>
      <xdr:rowOff>126859</xdr:rowOff>
    </xdr:to>
    <xdr:sp macro="" textlink="">
      <xdr:nvSpPr>
        <xdr:cNvPr id="466" name="円/楕円 465"/>
        <xdr:cNvSpPr/>
      </xdr:nvSpPr>
      <xdr:spPr>
        <a:xfrm>
          <a:off x="13462000" y="3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111636</xdr:rowOff>
    </xdr:from>
    <xdr:ext cx="762000" cy="259045"/>
    <xdr:sp macro="" textlink="">
      <xdr:nvSpPr>
        <xdr:cNvPr id="467" name="テキスト ボックス 466"/>
        <xdr:cNvSpPr txBox="1"/>
      </xdr:nvSpPr>
      <xdr:spPr>
        <a:xfrm>
          <a:off x="13131800" y="388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4,705
4,690
94.54
3,456,413
3,307,955
108,421
2,261,078
2,867,359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0.7</a:t>
          </a:r>
          <a:r>
            <a:rPr kumimoji="1" lang="ja-JP" altLang="en-US" sz="1300">
              <a:latin typeface="ＭＳ Ｐゴシック"/>
            </a:rPr>
            <a:t>ポイントとなり、類似団体を</a:t>
          </a:r>
          <a:r>
            <a:rPr kumimoji="1" lang="en-US" altLang="ja-JP" sz="1300">
              <a:latin typeface="ＭＳ Ｐゴシック"/>
            </a:rPr>
            <a:t>1.6</a:t>
          </a:r>
          <a:r>
            <a:rPr kumimoji="1" lang="ja-JP" altLang="en-US" sz="1300">
              <a:latin typeface="ＭＳ Ｐゴシック"/>
            </a:rPr>
            <a:t>ポイント下回っている。　</a:t>
          </a:r>
          <a:endParaRPr kumimoji="1" lang="en-US" altLang="ja-JP" sz="1300">
            <a:latin typeface="ＭＳ Ｐゴシック"/>
          </a:endParaRPr>
        </a:p>
        <a:p>
          <a:r>
            <a:rPr kumimoji="1" lang="ja-JP" altLang="en-US" sz="1300">
              <a:latin typeface="ＭＳ Ｐゴシック"/>
            </a:rPr>
            <a:t>　ゴミ処理業務や消防業務を一部事務組合で行っているため類似団体より人件費が下回っていると考えられる。</a:t>
          </a:r>
          <a:endParaRPr kumimoji="1" lang="en-US" altLang="ja-JP" sz="1300">
            <a:latin typeface="ＭＳ Ｐゴシック"/>
          </a:endParaRPr>
        </a:p>
        <a:p>
          <a:r>
            <a:rPr kumimoji="1" lang="ja-JP" altLang="en-US" sz="1300">
              <a:latin typeface="ＭＳ Ｐゴシック"/>
            </a:rPr>
            <a:t>　今後も適正な定員管理を行い、人件費の抑制に努める。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113284</xdr:rowOff>
    </xdr:to>
    <xdr:cxnSp macro="">
      <xdr:nvCxnSpPr>
        <xdr:cNvPr id="64" name="直線コネクタ 63"/>
        <xdr:cNvCxnSpPr/>
      </xdr:nvCxnSpPr>
      <xdr:spPr>
        <a:xfrm flipV="1">
          <a:off x="3987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113284</xdr:rowOff>
    </xdr:to>
    <xdr:cxnSp macro="">
      <xdr:nvCxnSpPr>
        <xdr:cNvPr id="67" name="直線コネクタ 66"/>
        <xdr:cNvCxnSpPr/>
      </xdr:nvCxnSpPr>
      <xdr:spPr>
        <a:xfrm>
          <a:off x="3098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49276</xdr:rowOff>
    </xdr:to>
    <xdr:cxnSp macro="">
      <xdr:nvCxnSpPr>
        <xdr:cNvPr id="70" name="直線コネクタ 69"/>
        <xdr:cNvCxnSpPr/>
      </xdr:nvCxnSpPr>
      <xdr:spPr>
        <a:xfrm>
          <a:off x="2209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154432</xdr:rowOff>
    </xdr:to>
    <xdr:cxnSp macro="">
      <xdr:nvCxnSpPr>
        <xdr:cNvPr id="73" name="直線コネクタ 72"/>
        <xdr:cNvCxnSpPr/>
      </xdr:nvCxnSpPr>
      <xdr:spPr>
        <a:xfrm flipV="1">
          <a:off x="1320800" y="62169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62484</xdr:rowOff>
    </xdr:from>
    <xdr:to>
      <xdr:col>5</xdr:col>
      <xdr:colOff>600075</xdr:colOff>
      <xdr:row>36</xdr:row>
      <xdr:rowOff>164084</xdr:rowOff>
    </xdr:to>
    <xdr:sp macro="" textlink="">
      <xdr:nvSpPr>
        <xdr:cNvPr id="85" name="円/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1" name="円/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掲示板設置委託料、人口ビジョン業務委託料、村勢要覧作成業務委託料、各種システム改修・保守等委託料の増加、地域ブランド化推進事業費の増加等により昨年より微増したが、ほぼ類似団体と同じように推移している。</a:t>
          </a:r>
          <a:endParaRPr kumimoji="1" lang="en-US" altLang="ja-JP" sz="1300">
            <a:latin typeface="ＭＳ Ｐゴシック"/>
          </a:endParaRPr>
        </a:p>
        <a:p>
          <a:r>
            <a:rPr kumimoji="1" lang="ja-JP" altLang="en-US" sz="1300">
              <a:latin typeface="ＭＳ Ｐゴシック"/>
            </a:rPr>
            <a:t>　今後も相良村行財政健全化計画に基づき経費削減に努める。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134620</xdr:rowOff>
    </xdr:to>
    <xdr:cxnSp macro="">
      <xdr:nvCxnSpPr>
        <xdr:cNvPr id="125" name="直線コネクタ 124"/>
        <xdr:cNvCxnSpPr/>
      </xdr:nvCxnSpPr>
      <xdr:spPr>
        <a:xfrm>
          <a:off x="15671800" y="2870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127000</xdr:rowOff>
    </xdr:to>
    <xdr:cxnSp macro="">
      <xdr:nvCxnSpPr>
        <xdr:cNvPr id="128" name="直線コネクタ 127"/>
        <xdr:cNvCxnSpPr/>
      </xdr:nvCxnSpPr>
      <xdr:spPr>
        <a:xfrm>
          <a:off x="14782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50800</xdr:rowOff>
    </xdr:to>
    <xdr:cxnSp macro="">
      <xdr:nvCxnSpPr>
        <xdr:cNvPr id="131" name="直線コネクタ 130"/>
        <xdr:cNvCxnSpPr/>
      </xdr:nvCxnSpPr>
      <xdr:spPr>
        <a:xfrm>
          <a:off x="13893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153670</xdr:rowOff>
    </xdr:to>
    <xdr:cxnSp macro="">
      <xdr:nvCxnSpPr>
        <xdr:cNvPr id="134" name="直線コネクタ 133"/>
        <xdr:cNvCxnSpPr/>
      </xdr:nvCxnSpPr>
      <xdr:spPr>
        <a:xfrm>
          <a:off x="13004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4" name="円/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5"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2" name="円/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0.1</a:t>
          </a:r>
          <a:r>
            <a:rPr kumimoji="1" lang="ja-JP" altLang="en-US" sz="1300">
              <a:latin typeface="ＭＳ Ｐゴシック"/>
            </a:rPr>
            <a:t>ポイントであるが、依然類似団体を大きく上回る状態が続いているが、全国平均・県平均より大きく下回っている状況にある。</a:t>
          </a:r>
          <a:endParaRPr kumimoji="1" lang="en-US" altLang="ja-JP" sz="1300">
            <a:latin typeface="ＭＳ Ｐゴシック"/>
          </a:endParaRPr>
        </a:p>
        <a:p>
          <a:r>
            <a:rPr kumimoji="1" lang="ja-JP" altLang="en-US" sz="1300">
              <a:latin typeface="ＭＳ Ｐゴシック"/>
            </a:rPr>
            <a:t>　類似団体より高い要因として</a:t>
          </a:r>
          <a:r>
            <a:rPr kumimoji="1" lang="ja-JP" altLang="ja-JP" sz="1300">
              <a:solidFill>
                <a:schemeClr val="dk1"/>
              </a:solidFill>
              <a:effectLst/>
              <a:latin typeface="+mn-lt"/>
              <a:ea typeface="+mn-ea"/>
              <a:cs typeface="+mn-cs"/>
            </a:rPr>
            <a:t>障がい福祉サービス</a:t>
          </a:r>
          <a:r>
            <a:rPr kumimoji="1" lang="ja-JP" altLang="en-US" sz="1300">
              <a:solidFill>
                <a:schemeClr val="dk1"/>
              </a:solidFill>
              <a:effectLst/>
              <a:latin typeface="+mn-lt"/>
              <a:ea typeface="+mn-ea"/>
              <a:cs typeface="+mn-cs"/>
            </a:rPr>
            <a:t>費や子ども医療費の増加が考えられる。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個別の事業の必要性を精査</a:t>
          </a:r>
          <a:r>
            <a:rPr kumimoji="1" lang="ja-JP" altLang="en-US" sz="1300">
              <a:solidFill>
                <a:schemeClr val="dk1"/>
              </a:solidFill>
              <a:effectLst/>
              <a:latin typeface="+mn-lt"/>
              <a:ea typeface="+mn-ea"/>
              <a:cs typeface="+mn-cs"/>
            </a:rPr>
            <a:t>し、全国平均・県平均へ近づけるよう努める。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118835</xdr:rowOff>
    </xdr:from>
    <xdr:to>
      <xdr:col>7</xdr:col>
      <xdr:colOff>15875</xdr:colOff>
      <xdr:row>59</xdr:row>
      <xdr:rowOff>135165</xdr:rowOff>
    </xdr:to>
    <xdr:cxnSp macro="">
      <xdr:nvCxnSpPr>
        <xdr:cNvPr id="187" name="直線コネクタ 186"/>
        <xdr:cNvCxnSpPr/>
      </xdr:nvCxnSpPr>
      <xdr:spPr>
        <a:xfrm flipV="1">
          <a:off x="3987800" y="102343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37193</xdr:rowOff>
    </xdr:from>
    <xdr:to>
      <xdr:col>5</xdr:col>
      <xdr:colOff>549275</xdr:colOff>
      <xdr:row>59</xdr:row>
      <xdr:rowOff>135165</xdr:rowOff>
    </xdr:to>
    <xdr:cxnSp macro="">
      <xdr:nvCxnSpPr>
        <xdr:cNvPr id="190" name="直線コネクタ 189"/>
        <xdr:cNvCxnSpPr/>
      </xdr:nvCxnSpPr>
      <xdr:spPr>
        <a:xfrm>
          <a:off x="3098800" y="10152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37193</xdr:rowOff>
    </xdr:to>
    <xdr:cxnSp macro="">
      <xdr:nvCxnSpPr>
        <xdr:cNvPr id="193" name="直線コネクタ 192"/>
        <xdr:cNvCxnSpPr/>
      </xdr:nvCxnSpPr>
      <xdr:spPr>
        <a:xfrm>
          <a:off x="2209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20865</xdr:rowOff>
    </xdr:to>
    <xdr:cxnSp macro="">
      <xdr:nvCxnSpPr>
        <xdr:cNvPr id="196" name="直線コネクタ 195"/>
        <xdr:cNvCxnSpPr/>
      </xdr:nvCxnSpPr>
      <xdr:spPr>
        <a:xfrm>
          <a:off x="1320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06" name="円/楕円 205"/>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07"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84365</xdr:rowOff>
    </xdr:from>
    <xdr:to>
      <xdr:col>5</xdr:col>
      <xdr:colOff>600075</xdr:colOff>
      <xdr:row>60</xdr:row>
      <xdr:rowOff>14515</xdr:rowOff>
    </xdr:to>
    <xdr:sp macro="" textlink="">
      <xdr:nvSpPr>
        <xdr:cNvPr id="208" name="円/楕円 207"/>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170742</xdr:rowOff>
    </xdr:from>
    <xdr:ext cx="736600" cy="259045"/>
    <xdr:sp macro="" textlink="">
      <xdr:nvSpPr>
        <xdr:cNvPr id="209" name="テキスト ボックス 208"/>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157843</xdr:rowOff>
    </xdr:from>
    <xdr:to>
      <xdr:col>4</xdr:col>
      <xdr:colOff>396875</xdr:colOff>
      <xdr:row>59</xdr:row>
      <xdr:rowOff>87993</xdr:rowOff>
    </xdr:to>
    <xdr:sp macro="" textlink="">
      <xdr:nvSpPr>
        <xdr:cNvPr id="210" name="円/楕円 209"/>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72770</xdr:rowOff>
    </xdr:from>
    <xdr:ext cx="762000" cy="259045"/>
    <xdr:sp macro="" textlink="">
      <xdr:nvSpPr>
        <xdr:cNvPr id="211" name="テキスト ボックス 210"/>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2" name="円/楕円 211"/>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3" name="テキスト ボックス 212"/>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4" name="円/楕円 213"/>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5" name="テキスト ボックス 214"/>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特別会計への繰出金、及び公営企業会計であ農業集落排水事業への繰出金が増加している。</a:t>
          </a:r>
          <a:endParaRPr kumimoji="1" lang="en-US" altLang="ja-JP" sz="1300">
            <a:latin typeface="ＭＳ Ｐゴシック"/>
          </a:endParaRPr>
        </a:p>
        <a:p>
          <a:r>
            <a:rPr kumimoji="1" lang="ja-JP" altLang="en-US" sz="1300">
              <a:latin typeface="ＭＳ Ｐゴシック"/>
            </a:rPr>
            <a:t>　今後、</a:t>
          </a:r>
          <a:r>
            <a:rPr kumimoji="1" lang="ja-JP" altLang="ja-JP" sz="1300">
              <a:solidFill>
                <a:schemeClr val="dk1"/>
              </a:solidFill>
              <a:effectLst/>
              <a:latin typeface="+mn-lt"/>
              <a:ea typeface="+mn-ea"/>
              <a:cs typeface="+mn-cs"/>
            </a:rPr>
            <a:t>独立採算の原則に立ち返った使用料の見直しも含め、健全化・適正化を図る。国民健康保険特別会計においても、国民健康保険税の適正化や医療費削減のための健康づくりを推進し、一般会計の負担額を軽減していく。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5842</xdr:rowOff>
    </xdr:from>
    <xdr:to>
      <xdr:col>24</xdr:col>
      <xdr:colOff>31750</xdr:colOff>
      <xdr:row>59</xdr:row>
      <xdr:rowOff>10414</xdr:rowOff>
    </xdr:to>
    <xdr:cxnSp macro="">
      <xdr:nvCxnSpPr>
        <xdr:cNvPr id="245" name="直線コネクタ 244"/>
        <xdr:cNvCxnSpPr/>
      </xdr:nvCxnSpPr>
      <xdr:spPr>
        <a:xfrm flipV="1">
          <a:off x="15671800" y="101213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136144</xdr:rowOff>
    </xdr:from>
    <xdr:to>
      <xdr:col>22</xdr:col>
      <xdr:colOff>565150</xdr:colOff>
      <xdr:row>59</xdr:row>
      <xdr:rowOff>10414</xdr:rowOff>
    </xdr:to>
    <xdr:cxnSp macro="">
      <xdr:nvCxnSpPr>
        <xdr:cNvPr id="248" name="直線コネクタ 247"/>
        <xdr:cNvCxnSpPr/>
      </xdr:nvCxnSpPr>
      <xdr:spPr>
        <a:xfrm>
          <a:off x="14782800" y="10080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136144</xdr:rowOff>
    </xdr:to>
    <xdr:cxnSp macro="">
      <xdr:nvCxnSpPr>
        <xdr:cNvPr id="251" name="直線コネクタ 250"/>
        <xdr:cNvCxnSpPr/>
      </xdr:nvCxnSpPr>
      <xdr:spPr>
        <a:xfrm>
          <a:off x="13893800" y="99796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59</xdr:row>
      <xdr:rowOff>51562</xdr:rowOff>
    </xdr:to>
    <xdr:cxnSp macro="">
      <xdr:nvCxnSpPr>
        <xdr:cNvPr id="254" name="直線コネクタ 253"/>
        <xdr:cNvCxnSpPr/>
      </xdr:nvCxnSpPr>
      <xdr:spPr>
        <a:xfrm flipV="1">
          <a:off x="13004800" y="99796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126492</xdr:rowOff>
    </xdr:from>
    <xdr:to>
      <xdr:col>24</xdr:col>
      <xdr:colOff>82550</xdr:colOff>
      <xdr:row>59</xdr:row>
      <xdr:rowOff>56642</xdr:rowOff>
    </xdr:to>
    <xdr:sp macro="" textlink="">
      <xdr:nvSpPr>
        <xdr:cNvPr id="264" name="円/楕円 263"/>
        <xdr:cNvSpPr/>
      </xdr:nvSpPr>
      <xdr:spPr>
        <a:xfrm>
          <a:off x="164592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35069</xdr:rowOff>
    </xdr:from>
    <xdr:ext cx="762000" cy="259045"/>
    <xdr:sp macro="" textlink="">
      <xdr:nvSpPr>
        <xdr:cNvPr id="265" name="その他該当値テキスト"/>
        <xdr:cNvSpPr txBox="1"/>
      </xdr:nvSpPr>
      <xdr:spPr>
        <a:xfrm>
          <a:off x="16598900" y="997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131064</xdr:rowOff>
    </xdr:from>
    <xdr:to>
      <xdr:col>22</xdr:col>
      <xdr:colOff>615950</xdr:colOff>
      <xdr:row>59</xdr:row>
      <xdr:rowOff>61214</xdr:rowOff>
    </xdr:to>
    <xdr:sp macro="" textlink="">
      <xdr:nvSpPr>
        <xdr:cNvPr id="266" name="円/楕円 265"/>
        <xdr:cNvSpPr/>
      </xdr:nvSpPr>
      <xdr:spPr>
        <a:xfrm>
          <a:off x="15621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45991</xdr:rowOff>
    </xdr:from>
    <xdr:ext cx="736600" cy="259045"/>
    <xdr:sp macro="" textlink="">
      <xdr:nvSpPr>
        <xdr:cNvPr id="267" name="テキスト ボックス 266"/>
        <xdr:cNvSpPr txBox="1"/>
      </xdr:nvSpPr>
      <xdr:spPr>
        <a:xfrm>
          <a:off x="15290800" y="1016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85344</xdr:rowOff>
    </xdr:from>
    <xdr:to>
      <xdr:col>21</xdr:col>
      <xdr:colOff>412750</xdr:colOff>
      <xdr:row>59</xdr:row>
      <xdr:rowOff>15494</xdr:rowOff>
    </xdr:to>
    <xdr:sp macro="" textlink="">
      <xdr:nvSpPr>
        <xdr:cNvPr id="268" name="円/楕円 267"/>
        <xdr:cNvSpPr/>
      </xdr:nvSpPr>
      <xdr:spPr>
        <a:xfrm>
          <a:off x="14732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271</xdr:rowOff>
    </xdr:from>
    <xdr:ext cx="762000" cy="259045"/>
    <xdr:sp macro="" textlink="">
      <xdr:nvSpPr>
        <xdr:cNvPr id="269" name="テキスト ボックス 268"/>
        <xdr:cNvSpPr txBox="1"/>
      </xdr:nvSpPr>
      <xdr:spPr>
        <a:xfrm>
          <a:off x="14401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0" name="円/楕円 269"/>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1" name="テキスト ボックス 270"/>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762</xdr:rowOff>
    </xdr:from>
    <xdr:to>
      <xdr:col>19</xdr:col>
      <xdr:colOff>6350</xdr:colOff>
      <xdr:row>59</xdr:row>
      <xdr:rowOff>102362</xdr:rowOff>
    </xdr:to>
    <xdr:sp macro="" textlink="">
      <xdr:nvSpPr>
        <xdr:cNvPr id="272" name="円/楕円 271"/>
        <xdr:cNvSpPr/>
      </xdr:nvSpPr>
      <xdr:spPr>
        <a:xfrm>
          <a:off x="12954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87139</xdr:rowOff>
    </xdr:from>
    <xdr:ext cx="762000" cy="259045"/>
    <xdr:sp macro="" textlink="">
      <xdr:nvSpPr>
        <xdr:cNvPr id="273" name="テキスト ボックス 272"/>
        <xdr:cNvSpPr txBox="1"/>
      </xdr:nvSpPr>
      <xdr:spPr>
        <a:xfrm>
          <a:off x="126238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一部事務組合負担金額、緑の産業再生プロジェクト事業補助金、介護予防拠点整備計画補助金等が減少しているが、保育所措置費、多面的機能支払交付金事業補助金が増加している。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24130</xdr:rowOff>
    </xdr:to>
    <xdr:cxnSp macro="">
      <xdr:nvCxnSpPr>
        <xdr:cNvPr id="303" name="直線コネクタ 302"/>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24130</xdr:rowOff>
    </xdr:to>
    <xdr:cxnSp macro="">
      <xdr:nvCxnSpPr>
        <xdr:cNvPr id="306" name="直線コネクタ 305"/>
        <xdr:cNvCxnSpPr/>
      </xdr:nvCxnSpPr>
      <xdr:spPr>
        <a:xfrm>
          <a:off x="14782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149860</xdr:rowOff>
    </xdr:to>
    <xdr:cxnSp macro="">
      <xdr:nvCxnSpPr>
        <xdr:cNvPr id="309" name="直線コネクタ 308"/>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2" name="直線コネクタ 311"/>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2" name="円/楕円 32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3"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4" name="円/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6" name="円/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8" name="円/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9" name="テキスト ボックス 32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0" name="円/楕円 329"/>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1" name="テキスト ボックス 33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1.3</a:t>
          </a:r>
          <a:r>
            <a:rPr kumimoji="1" lang="ja-JP" altLang="en-US" sz="1300">
              <a:latin typeface="ＭＳ Ｐゴシック"/>
            </a:rPr>
            <a:t>ポイントとなり、年々減少傾向となっている。</a:t>
          </a:r>
          <a:endParaRPr kumimoji="1" lang="en-US" altLang="ja-JP" sz="1300">
            <a:latin typeface="ＭＳ Ｐゴシック"/>
          </a:endParaRPr>
        </a:p>
        <a:p>
          <a:r>
            <a:rPr kumimoji="1" lang="ja-JP" altLang="en-US" sz="1300">
              <a:latin typeface="ＭＳ Ｐゴシック"/>
            </a:rPr>
            <a:t>　公営企業会計である簡易水道の元利償還金は平成</a:t>
          </a:r>
          <a:r>
            <a:rPr kumimoji="1" lang="en-US" altLang="ja-JP" sz="1300">
              <a:latin typeface="ＭＳ Ｐゴシック"/>
            </a:rPr>
            <a:t>35</a:t>
          </a:r>
          <a:r>
            <a:rPr kumimoji="1" lang="ja-JP" altLang="en-US" sz="1300">
              <a:latin typeface="ＭＳ Ｐゴシック"/>
            </a:rPr>
            <a:t>年度をピークとして減少する見込みであるが、一般会計を含めた全体の元利償還金額は年々減少する見込みである。</a:t>
          </a:r>
          <a:endParaRPr kumimoji="1" lang="en-US" altLang="ja-JP" sz="1300">
            <a:latin typeface="ＭＳ Ｐゴシック"/>
          </a:endParaRPr>
        </a:p>
        <a:p>
          <a:r>
            <a:rPr kumimoji="1" lang="ja-JP" altLang="en-US" sz="1300">
              <a:latin typeface="ＭＳ Ｐゴシック"/>
            </a:rPr>
            <a:t>　今後も計画的な事業実施を図り、適切な公債費の管理に努める。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76</xdr:row>
      <xdr:rowOff>27939</xdr:rowOff>
    </xdr:to>
    <xdr:cxnSp macro="">
      <xdr:nvCxnSpPr>
        <xdr:cNvPr id="363" name="直線コネクタ 362"/>
        <xdr:cNvCxnSpPr/>
      </xdr:nvCxnSpPr>
      <xdr:spPr>
        <a:xfrm flipV="1">
          <a:off x="3987800" y="130086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27939</xdr:rowOff>
    </xdr:to>
    <xdr:cxnSp macro="">
      <xdr:nvCxnSpPr>
        <xdr:cNvPr id="366" name="直線コネクタ 365"/>
        <xdr:cNvCxnSpPr/>
      </xdr:nvCxnSpPr>
      <xdr:spPr>
        <a:xfrm>
          <a:off x="3098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92711</xdr:rowOff>
    </xdr:to>
    <xdr:cxnSp macro="">
      <xdr:nvCxnSpPr>
        <xdr:cNvPr id="369" name="直線コネクタ 368"/>
        <xdr:cNvCxnSpPr/>
      </xdr:nvCxnSpPr>
      <xdr:spPr>
        <a:xfrm flipV="1">
          <a:off x="2209800" y="13058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92711</xdr:rowOff>
    </xdr:from>
    <xdr:to>
      <xdr:col>3</xdr:col>
      <xdr:colOff>142875</xdr:colOff>
      <xdr:row>76</xdr:row>
      <xdr:rowOff>161289</xdr:rowOff>
    </xdr:to>
    <xdr:cxnSp macro="">
      <xdr:nvCxnSpPr>
        <xdr:cNvPr id="372" name="直線コネクタ 371"/>
        <xdr:cNvCxnSpPr/>
      </xdr:nvCxnSpPr>
      <xdr:spPr>
        <a:xfrm flipV="1">
          <a:off x="1320800" y="13122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82" name="円/楕円 381"/>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115587</xdr:rowOff>
    </xdr:from>
    <xdr:ext cx="762000" cy="259045"/>
    <xdr:sp macro="" textlink="">
      <xdr:nvSpPr>
        <xdr:cNvPr id="383"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84" name="円/楕円 383"/>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85" name="テキスト ボックス 384"/>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6" name="円/楕円 38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7" name="テキスト ボックス 38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41911</xdr:rowOff>
    </xdr:from>
    <xdr:to>
      <xdr:col>3</xdr:col>
      <xdr:colOff>193675</xdr:colOff>
      <xdr:row>76</xdr:row>
      <xdr:rowOff>143511</xdr:rowOff>
    </xdr:to>
    <xdr:sp macro="" textlink="">
      <xdr:nvSpPr>
        <xdr:cNvPr id="388" name="円/楕円 387"/>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89" name="テキスト ボックス 388"/>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90" name="円/楕円 389"/>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91" name="テキスト ボックス 39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0.8</a:t>
          </a:r>
          <a:r>
            <a:rPr kumimoji="1" lang="ja-JP" altLang="en-US" sz="1300">
              <a:latin typeface="ＭＳ Ｐゴシック"/>
            </a:rPr>
            <a:t>ポイント改善しているが、類似団体と比較しても大きく上回っている。</a:t>
          </a:r>
          <a:endParaRPr kumimoji="1" lang="en-US" altLang="ja-JP" sz="1300">
            <a:latin typeface="ＭＳ Ｐゴシック"/>
          </a:endParaRPr>
        </a:p>
        <a:p>
          <a:r>
            <a:rPr kumimoji="1" lang="ja-JP" altLang="en-US" sz="1300">
              <a:latin typeface="ＭＳ Ｐゴシック"/>
            </a:rPr>
            <a:t>　今後も計画的な事業推進、経常経費の見直しを行い、経常経費削減、財政健全化を図るよう努める。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54611</xdr:rowOff>
    </xdr:from>
    <xdr:to>
      <xdr:col>24</xdr:col>
      <xdr:colOff>31750</xdr:colOff>
      <xdr:row>81</xdr:row>
      <xdr:rowOff>85089</xdr:rowOff>
    </xdr:to>
    <xdr:cxnSp macro="">
      <xdr:nvCxnSpPr>
        <xdr:cNvPr id="424" name="直線コネクタ 423"/>
        <xdr:cNvCxnSpPr/>
      </xdr:nvCxnSpPr>
      <xdr:spPr>
        <a:xfrm flipV="1">
          <a:off x="15671800" y="13942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66039</xdr:rowOff>
    </xdr:from>
    <xdr:to>
      <xdr:col>22</xdr:col>
      <xdr:colOff>565150</xdr:colOff>
      <xdr:row>81</xdr:row>
      <xdr:rowOff>85089</xdr:rowOff>
    </xdr:to>
    <xdr:cxnSp macro="">
      <xdr:nvCxnSpPr>
        <xdr:cNvPr id="427" name="直線コネクタ 426"/>
        <xdr:cNvCxnSpPr/>
      </xdr:nvCxnSpPr>
      <xdr:spPr>
        <a:xfrm>
          <a:off x="14782800" y="137820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111761</xdr:rowOff>
    </xdr:from>
    <xdr:to>
      <xdr:col>21</xdr:col>
      <xdr:colOff>361950</xdr:colOff>
      <xdr:row>80</xdr:row>
      <xdr:rowOff>66039</xdr:rowOff>
    </xdr:to>
    <xdr:cxnSp macro="">
      <xdr:nvCxnSpPr>
        <xdr:cNvPr id="430" name="直線コネクタ 429"/>
        <xdr:cNvCxnSpPr/>
      </xdr:nvCxnSpPr>
      <xdr:spPr>
        <a:xfrm>
          <a:off x="13893800" y="136563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111761</xdr:rowOff>
    </xdr:from>
    <xdr:to>
      <xdr:col>20</xdr:col>
      <xdr:colOff>158750</xdr:colOff>
      <xdr:row>80</xdr:row>
      <xdr:rowOff>138430</xdr:rowOff>
    </xdr:to>
    <xdr:cxnSp macro="">
      <xdr:nvCxnSpPr>
        <xdr:cNvPr id="433" name="直線コネクタ 432"/>
        <xdr:cNvCxnSpPr/>
      </xdr:nvCxnSpPr>
      <xdr:spPr>
        <a:xfrm flipV="1">
          <a:off x="13004800" y="136563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3811</xdr:rowOff>
    </xdr:from>
    <xdr:to>
      <xdr:col>24</xdr:col>
      <xdr:colOff>82550</xdr:colOff>
      <xdr:row>81</xdr:row>
      <xdr:rowOff>105411</xdr:rowOff>
    </xdr:to>
    <xdr:sp macro="" textlink="">
      <xdr:nvSpPr>
        <xdr:cNvPr id="443" name="円/楕円 442"/>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83838</xdr:rowOff>
    </xdr:from>
    <xdr:ext cx="762000" cy="259045"/>
    <xdr:sp macro="" textlink="">
      <xdr:nvSpPr>
        <xdr:cNvPr id="444"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34289</xdr:rowOff>
    </xdr:from>
    <xdr:to>
      <xdr:col>22</xdr:col>
      <xdr:colOff>615950</xdr:colOff>
      <xdr:row>81</xdr:row>
      <xdr:rowOff>135889</xdr:rowOff>
    </xdr:to>
    <xdr:sp macro="" textlink="">
      <xdr:nvSpPr>
        <xdr:cNvPr id="445" name="円/楕円 444"/>
        <xdr:cNvSpPr/>
      </xdr:nvSpPr>
      <xdr:spPr>
        <a:xfrm>
          <a:off x="15621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120666</xdr:rowOff>
    </xdr:from>
    <xdr:ext cx="736600" cy="259045"/>
    <xdr:sp macro="" textlink="">
      <xdr:nvSpPr>
        <xdr:cNvPr id="446" name="テキスト ボックス 445"/>
        <xdr:cNvSpPr txBox="1"/>
      </xdr:nvSpPr>
      <xdr:spPr>
        <a:xfrm>
          <a:off x="15290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15239</xdr:rowOff>
    </xdr:from>
    <xdr:to>
      <xdr:col>21</xdr:col>
      <xdr:colOff>412750</xdr:colOff>
      <xdr:row>80</xdr:row>
      <xdr:rowOff>116839</xdr:rowOff>
    </xdr:to>
    <xdr:sp macro="" textlink="">
      <xdr:nvSpPr>
        <xdr:cNvPr id="447" name="円/楕円 446"/>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101616</xdr:rowOff>
    </xdr:from>
    <xdr:ext cx="762000" cy="259045"/>
    <xdr:sp macro="" textlink="">
      <xdr:nvSpPr>
        <xdr:cNvPr id="448" name="テキスト ボックス 447"/>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60961</xdr:rowOff>
    </xdr:from>
    <xdr:to>
      <xdr:col>20</xdr:col>
      <xdr:colOff>209550</xdr:colOff>
      <xdr:row>79</xdr:row>
      <xdr:rowOff>162561</xdr:rowOff>
    </xdr:to>
    <xdr:sp macro="" textlink="">
      <xdr:nvSpPr>
        <xdr:cNvPr id="449" name="円/楕円 448"/>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147338</xdr:rowOff>
    </xdr:from>
    <xdr:ext cx="762000" cy="259045"/>
    <xdr:sp macro="" textlink="">
      <xdr:nvSpPr>
        <xdr:cNvPr id="450" name="テキスト ボックス 449"/>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87630</xdr:rowOff>
    </xdr:from>
    <xdr:to>
      <xdr:col>19</xdr:col>
      <xdr:colOff>6350</xdr:colOff>
      <xdr:row>81</xdr:row>
      <xdr:rowOff>17780</xdr:rowOff>
    </xdr:to>
    <xdr:sp macro="" textlink="">
      <xdr:nvSpPr>
        <xdr:cNvPr id="451" name="円/楕円 450"/>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2557</xdr:rowOff>
    </xdr:from>
    <xdr:ext cx="762000" cy="259045"/>
    <xdr:sp macro="" textlink="">
      <xdr:nvSpPr>
        <xdr:cNvPr id="452" name="テキスト ボックス 451"/>
        <xdr:cNvSpPr txBox="1"/>
      </xdr:nvSpPr>
      <xdr:spPr>
        <a:xfrm>
          <a:off x="12623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熊本県相良村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160939</xdr:rowOff>
    </xdr:from>
    <xdr:to>
      <xdr:col>4</xdr:col>
      <xdr:colOff>1117600</xdr:colOff>
      <xdr:row>18</xdr:row>
      <xdr:rowOff>171257</xdr:rowOff>
    </xdr:to>
    <xdr:cxnSp macro="">
      <xdr:nvCxnSpPr>
        <xdr:cNvPr id="49" name="直線コネクタ 48"/>
        <xdr:cNvCxnSpPr/>
      </xdr:nvCxnSpPr>
      <xdr:spPr bwMode="auto">
        <a:xfrm flipV="1">
          <a:off x="5003800" y="3294664"/>
          <a:ext cx="647700" cy="1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171257</xdr:rowOff>
    </xdr:from>
    <xdr:to>
      <xdr:col>4</xdr:col>
      <xdr:colOff>469900</xdr:colOff>
      <xdr:row>19</xdr:row>
      <xdr:rowOff>13725</xdr:rowOff>
    </xdr:to>
    <xdr:cxnSp macro="">
      <xdr:nvCxnSpPr>
        <xdr:cNvPr id="52" name="直線コネクタ 51"/>
        <xdr:cNvCxnSpPr/>
      </xdr:nvCxnSpPr>
      <xdr:spPr bwMode="auto">
        <a:xfrm flipV="1">
          <a:off x="4305300" y="3304982"/>
          <a:ext cx="698500" cy="1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13725</xdr:rowOff>
    </xdr:from>
    <xdr:to>
      <xdr:col>3</xdr:col>
      <xdr:colOff>904875</xdr:colOff>
      <xdr:row>19</xdr:row>
      <xdr:rowOff>15786</xdr:rowOff>
    </xdr:to>
    <xdr:cxnSp macro="">
      <xdr:nvCxnSpPr>
        <xdr:cNvPr id="55" name="直線コネクタ 54"/>
        <xdr:cNvCxnSpPr/>
      </xdr:nvCxnSpPr>
      <xdr:spPr bwMode="auto">
        <a:xfrm flipV="1">
          <a:off x="3606800" y="3318900"/>
          <a:ext cx="698500" cy="2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171423</xdr:rowOff>
    </xdr:from>
    <xdr:to>
      <xdr:col>3</xdr:col>
      <xdr:colOff>206375</xdr:colOff>
      <xdr:row>19</xdr:row>
      <xdr:rowOff>15786</xdr:rowOff>
    </xdr:to>
    <xdr:cxnSp macro="">
      <xdr:nvCxnSpPr>
        <xdr:cNvPr id="58" name="直線コネクタ 57"/>
        <xdr:cNvCxnSpPr/>
      </xdr:nvCxnSpPr>
      <xdr:spPr bwMode="auto">
        <a:xfrm>
          <a:off x="2908300" y="3305148"/>
          <a:ext cx="698500" cy="1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110139</xdr:rowOff>
    </xdr:from>
    <xdr:to>
      <xdr:col>5</xdr:col>
      <xdr:colOff>34925</xdr:colOff>
      <xdr:row>19</xdr:row>
      <xdr:rowOff>40289</xdr:rowOff>
    </xdr:to>
    <xdr:sp macro="" textlink="">
      <xdr:nvSpPr>
        <xdr:cNvPr id="68" name="円/楕円 67"/>
        <xdr:cNvSpPr/>
      </xdr:nvSpPr>
      <xdr:spPr bwMode="auto">
        <a:xfrm>
          <a:off x="5600700" y="32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18716</xdr:rowOff>
    </xdr:from>
    <xdr:ext cx="762000" cy="259045"/>
    <xdr:sp macro="" textlink="">
      <xdr:nvSpPr>
        <xdr:cNvPr id="69" name="人口1人当たり決算額の推移該当値テキスト130"/>
        <xdr:cNvSpPr txBox="1"/>
      </xdr:nvSpPr>
      <xdr:spPr>
        <a:xfrm>
          <a:off x="5740400" y="31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120457</xdr:rowOff>
    </xdr:from>
    <xdr:to>
      <xdr:col>4</xdr:col>
      <xdr:colOff>520700</xdr:colOff>
      <xdr:row>19</xdr:row>
      <xdr:rowOff>50607</xdr:rowOff>
    </xdr:to>
    <xdr:sp macro="" textlink="">
      <xdr:nvSpPr>
        <xdr:cNvPr id="70" name="円/楕円 69"/>
        <xdr:cNvSpPr/>
      </xdr:nvSpPr>
      <xdr:spPr bwMode="auto">
        <a:xfrm>
          <a:off x="4953000" y="325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35384</xdr:rowOff>
    </xdr:from>
    <xdr:ext cx="736600" cy="259045"/>
    <xdr:sp macro="" textlink="">
      <xdr:nvSpPr>
        <xdr:cNvPr id="71" name="テキスト ボックス 70"/>
        <xdr:cNvSpPr txBox="1"/>
      </xdr:nvSpPr>
      <xdr:spPr>
        <a:xfrm>
          <a:off x="4622800" y="334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134375</xdr:rowOff>
    </xdr:from>
    <xdr:to>
      <xdr:col>3</xdr:col>
      <xdr:colOff>955675</xdr:colOff>
      <xdr:row>19</xdr:row>
      <xdr:rowOff>64525</xdr:rowOff>
    </xdr:to>
    <xdr:sp macro="" textlink="">
      <xdr:nvSpPr>
        <xdr:cNvPr id="72" name="円/楕円 71"/>
        <xdr:cNvSpPr/>
      </xdr:nvSpPr>
      <xdr:spPr bwMode="auto">
        <a:xfrm>
          <a:off x="4254500" y="326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49302</xdr:rowOff>
    </xdr:from>
    <xdr:ext cx="762000" cy="259045"/>
    <xdr:sp macro="" textlink="">
      <xdr:nvSpPr>
        <xdr:cNvPr id="73" name="テキスト ボックス 72"/>
        <xdr:cNvSpPr txBox="1"/>
      </xdr:nvSpPr>
      <xdr:spPr>
        <a:xfrm>
          <a:off x="3924300" y="33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136436</xdr:rowOff>
    </xdr:from>
    <xdr:to>
      <xdr:col>3</xdr:col>
      <xdr:colOff>257175</xdr:colOff>
      <xdr:row>19</xdr:row>
      <xdr:rowOff>66586</xdr:rowOff>
    </xdr:to>
    <xdr:sp macro="" textlink="">
      <xdr:nvSpPr>
        <xdr:cNvPr id="74" name="円/楕円 73"/>
        <xdr:cNvSpPr/>
      </xdr:nvSpPr>
      <xdr:spPr bwMode="auto">
        <a:xfrm>
          <a:off x="3556000" y="327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51363</xdr:rowOff>
    </xdr:from>
    <xdr:ext cx="762000" cy="259045"/>
    <xdr:sp macro="" textlink="">
      <xdr:nvSpPr>
        <xdr:cNvPr id="75" name="テキスト ボックス 74"/>
        <xdr:cNvSpPr txBox="1"/>
      </xdr:nvSpPr>
      <xdr:spPr>
        <a:xfrm>
          <a:off x="3225800" y="335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120623</xdr:rowOff>
    </xdr:from>
    <xdr:to>
      <xdr:col>2</xdr:col>
      <xdr:colOff>692150</xdr:colOff>
      <xdr:row>19</xdr:row>
      <xdr:rowOff>50773</xdr:rowOff>
    </xdr:to>
    <xdr:sp macro="" textlink="">
      <xdr:nvSpPr>
        <xdr:cNvPr id="76" name="円/楕円 75"/>
        <xdr:cNvSpPr/>
      </xdr:nvSpPr>
      <xdr:spPr bwMode="auto">
        <a:xfrm>
          <a:off x="2857500" y="325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35550</xdr:rowOff>
    </xdr:from>
    <xdr:ext cx="762000" cy="259045"/>
    <xdr:sp macro="" textlink="">
      <xdr:nvSpPr>
        <xdr:cNvPr id="77" name="テキスト ボックス 76"/>
        <xdr:cNvSpPr txBox="1"/>
      </xdr:nvSpPr>
      <xdr:spPr>
        <a:xfrm>
          <a:off x="2527300" y="334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276649</xdr:rowOff>
    </xdr:from>
    <xdr:to>
      <xdr:col>4</xdr:col>
      <xdr:colOff>1117600</xdr:colOff>
      <xdr:row>35</xdr:row>
      <xdr:rowOff>283263</xdr:rowOff>
    </xdr:to>
    <xdr:cxnSp macro="">
      <xdr:nvCxnSpPr>
        <xdr:cNvPr id="110" name="直線コネクタ 109"/>
        <xdr:cNvCxnSpPr/>
      </xdr:nvCxnSpPr>
      <xdr:spPr bwMode="auto">
        <a:xfrm>
          <a:off x="5003800" y="6886999"/>
          <a:ext cx="647700" cy="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272869</xdr:rowOff>
    </xdr:from>
    <xdr:to>
      <xdr:col>4</xdr:col>
      <xdr:colOff>469900</xdr:colOff>
      <xdr:row>35</xdr:row>
      <xdr:rowOff>276649</xdr:rowOff>
    </xdr:to>
    <xdr:cxnSp macro="">
      <xdr:nvCxnSpPr>
        <xdr:cNvPr id="113" name="直線コネクタ 112"/>
        <xdr:cNvCxnSpPr/>
      </xdr:nvCxnSpPr>
      <xdr:spPr bwMode="auto">
        <a:xfrm>
          <a:off x="4305300" y="6883219"/>
          <a:ext cx="698500" cy="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246444</xdr:rowOff>
    </xdr:from>
    <xdr:to>
      <xdr:col>3</xdr:col>
      <xdr:colOff>904875</xdr:colOff>
      <xdr:row>35</xdr:row>
      <xdr:rowOff>272869</xdr:rowOff>
    </xdr:to>
    <xdr:cxnSp macro="">
      <xdr:nvCxnSpPr>
        <xdr:cNvPr id="116" name="直線コネクタ 115"/>
        <xdr:cNvCxnSpPr/>
      </xdr:nvCxnSpPr>
      <xdr:spPr bwMode="auto">
        <a:xfrm>
          <a:off x="3606800" y="6856794"/>
          <a:ext cx="698500" cy="2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224635</xdr:rowOff>
    </xdr:from>
    <xdr:to>
      <xdr:col>3</xdr:col>
      <xdr:colOff>206375</xdr:colOff>
      <xdr:row>35</xdr:row>
      <xdr:rowOff>246444</xdr:rowOff>
    </xdr:to>
    <xdr:cxnSp macro="">
      <xdr:nvCxnSpPr>
        <xdr:cNvPr id="119" name="直線コネクタ 118"/>
        <xdr:cNvCxnSpPr/>
      </xdr:nvCxnSpPr>
      <xdr:spPr bwMode="auto">
        <a:xfrm>
          <a:off x="2908300" y="6834985"/>
          <a:ext cx="698500" cy="2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232463</xdr:rowOff>
    </xdr:from>
    <xdr:to>
      <xdr:col>5</xdr:col>
      <xdr:colOff>34925</xdr:colOff>
      <xdr:row>35</xdr:row>
      <xdr:rowOff>334063</xdr:rowOff>
    </xdr:to>
    <xdr:sp macro="" textlink="">
      <xdr:nvSpPr>
        <xdr:cNvPr id="129" name="円/楕円 128"/>
        <xdr:cNvSpPr/>
      </xdr:nvSpPr>
      <xdr:spPr bwMode="auto">
        <a:xfrm>
          <a:off x="5600700" y="684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204540</xdr:rowOff>
    </xdr:from>
    <xdr:ext cx="762000" cy="259045"/>
    <xdr:sp macro="" textlink="">
      <xdr:nvSpPr>
        <xdr:cNvPr id="130" name="人口1人当たり決算額の推移該当値テキスト445"/>
        <xdr:cNvSpPr txBox="1"/>
      </xdr:nvSpPr>
      <xdr:spPr>
        <a:xfrm>
          <a:off x="5740400" y="681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225849</xdr:rowOff>
    </xdr:from>
    <xdr:to>
      <xdr:col>4</xdr:col>
      <xdr:colOff>520700</xdr:colOff>
      <xdr:row>35</xdr:row>
      <xdr:rowOff>327449</xdr:rowOff>
    </xdr:to>
    <xdr:sp macro="" textlink="">
      <xdr:nvSpPr>
        <xdr:cNvPr id="131" name="円/楕円 130"/>
        <xdr:cNvSpPr/>
      </xdr:nvSpPr>
      <xdr:spPr bwMode="auto">
        <a:xfrm>
          <a:off x="4953000" y="683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312226</xdr:rowOff>
    </xdr:from>
    <xdr:ext cx="736600" cy="259045"/>
    <xdr:sp macro="" textlink="">
      <xdr:nvSpPr>
        <xdr:cNvPr id="132" name="テキスト ボックス 131"/>
        <xdr:cNvSpPr txBox="1"/>
      </xdr:nvSpPr>
      <xdr:spPr>
        <a:xfrm>
          <a:off x="4622800" y="692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222069</xdr:rowOff>
    </xdr:from>
    <xdr:to>
      <xdr:col>3</xdr:col>
      <xdr:colOff>955675</xdr:colOff>
      <xdr:row>35</xdr:row>
      <xdr:rowOff>323669</xdr:rowOff>
    </xdr:to>
    <xdr:sp macro="" textlink="">
      <xdr:nvSpPr>
        <xdr:cNvPr id="133" name="円/楕円 132"/>
        <xdr:cNvSpPr/>
      </xdr:nvSpPr>
      <xdr:spPr bwMode="auto">
        <a:xfrm>
          <a:off x="4254500" y="683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308446</xdr:rowOff>
    </xdr:from>
    <xdr:ext cx="762000" cy="259045"/>
    <xdr:sp macro="" textlink="">
      <xdr:nvSpPr>
        <xdr:cNvPr id="134" name="テキスト ボックス 133"/>
        <xdr:cNvSpPr txBox="1"/>
      </xdr:nvSpPr>
      <xdr:spPr>
        <a:xfrm>
          <a:off x="3924300" y="691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195644</xdr:rowOff>
    </xdr:from>
    <xdr:to>
      <xdr:col>3</xdr:col>
      <xdr:colOff>257175</xdr:colOff>
      <xdr:row>35</xdr:row>
      <xdr:rowOff>297244</xdr:rowOff>
    </xdr:to>
    <xdr:sp macro="" textlink="">
      <xdr:nvSpPr>
        <xdr:cNvPr id="135" name="円/楕円 134"/>
        <xdr:cNvSpPr/>
      </xdr:nvSpPr>
      <xdr:spPr bwMode="auto">
        <a:xfrm>
          <a:off x="3556000" y="680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282021</xdr:rowOff>
    </xdr:from>
    <xdr:ext cx="762000" cy="259045"/>
    <xdr:sp macro="" textlink="">
      <xdr:nvSpPr>
        <xdr:cNvPr id="136" name="テキスト ボックス 135"/>
        <xdr:cNvSpPr txBox="1"/>
      </xdr:nvSpPr>
      <xdr:spPr>
        <a:xfrm>
          <a:off x="3225800" y="68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173835</xdr:rowOff>
    </xdr:from>
    <xdr:to>
      <xdr:col>2</xdr:col>
      <xdr:colOff>692150</xdr:colOff>
      <xdr:row>35</xdr:row>
      <xdr:rowOff>275435</xdr:rowOff>
    </xdr:to>
    <xdr:sp macro="" textlink="">
      <xdr:nvSpPr>
        <xdr:cNvPr id="137" name="円/楕円 136"/>
        <xdr:cNvSpPr/>
      </xdr:nvSpPr>
      <xdr:spPr bwMode="auto">
        <a:xfrm>
          <a:off x="2857500" y="678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260212</xdr:rowOff>
    </xdr:from>
    <xdr:ext cx="762000" cy="259045"/>
    <xdr:sp macro="" textlink="">
      <xdr:nvSpPr>
        <xdr:cNvPr id="138" name="テキスト ボックス 137"/>
        <xdr:cNvSpPr txBox="1"/>
      </xdr:nvSpPr>
      <xdr:spPr>
        <a:xfrm>
          <a:off x="2527300" y="68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4,705
4,690
9,454.00
3,456,413
3,307,955
108,421
2,261,078
2,867,359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46108</xdr:rowOff>
    </xdr:from>
    <xdr:to>
      <xdr:col>6</xdr:col>
      <xdr:colOff>511175</xdr:colOff>
      <xdr:row>39</xdr:row>
      <xdr:rowOff>64419</xdr:rowOff>
    </xdr:to>
    <xdr:cxnSp macro="">
      <xdr:nvCxnSpPr>
        <xdr:cNvPr id="63" name="直線コネクタ 62"/>
        <xdr:cNvCxnSpPr/>
      </xdr:nvCxnSpPr>
      <xdr:spPr>
        <a:xfrm flipV="1">
          <a:off x="3797300" y="6732658"/>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64419</xdr:rowOff>
    </xdr:from>
    <xdr:to>
      <xdr:col>5</xdr:col>
      <xdr:colOff>358775</xdr:colOff>
      <xdr:row>39</xdr:row>
      <xdr:rowOff>86292</xdr:rowOff>
    </xdr:to>
    <xdr:cxnSp macro="">
      <xdr:nvCxnSpPr>
        <xdr:cNvPr id="66" name="直線コネクタ 65"/>
        <xdr:cNvCxnSpPr/>
      </xdr:nvCxnSpPr>
      <xdr:spPr>
        <a:xfrm flipV="1">
          <a:off x="2908300" y="6750969"/>
          <a:ext cx="8890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82308</xdr:rowOff>
    </xdr:from>
    <xdr:to>
      <xdr:col>4</xdr:col>
      <xdr:colOff>155575</xdr:colOff>
      <xdr:row>39</xdr:row>
      <xdr:rowOff>86292</xdr:rowOff>
    </xdr:to>
    <xdr:cxnSp macro="">
      <xdr:nvCxnSpPr>
        <xdr:cNvPr id="69" name="直線コネクタ 68"/>
        <xdr:cNvCxnSpPr/>
      </xdr:nvCxnSpPr>
      <xdr:spPr>
        <a:xfrm>
          <a:off x="2019300" y="6768858"/>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57228</xdr:rowOff>
    </xdr:from>
    <xdr:to>
      <xdr:col>2</xdr:col>
      <xdr:colOff>638175</xdr:colOff>
      <xdr:row>39</xdr:row>
      <xdr:rowOff>82308</xdr:rowOff>
    </xdr:to>
    <xdr:cxnSp macro="">
      <xdr:nvCxnSpPr>
        <xdr:cNvPr id="72" name="直線コネクタ 71"/>
        <xdr:cNvCxnSpPr/>
      </xdr:nvCxnSpPr>
      <xdr:spPr>
        <a:xfrm>
          <a:off x="1130300" y="6743778"/>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166758</xdr:rowOff>
    </xdr:from>
    <xdr:to>
      <xdr:col>6</xdr:col>
      <xdr:colOff>561975</xdr:colOff>
      <xdr:row>39</xdr:row>
      <xdr:rowOff>96908</xdr:rowOff>
    </xdr:to>
    <xdr:sp macro="" textlink="">
      <xdr:nvSpPr>
        <xdr:cNvPr id="82" name="円/楕円 81"/>
        <xdr:cNvSpPr/>
      </xdr:nvSpPr>
      <xdr:spPr>
        <a:xfrm>
          <a:off x="4584700" y="66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81685</xdr:rowOff>
    </xdr:from>
    <xdr:ext cx="599010" cy="259045"/>
    <xdr:sp macro="" textlink="">
      <xdr:nvSpPr>
        <xdr:cNvPr id="83" name="人件費該当値テキスト"/>
        <xdr:cNvSpPr txBox="1"/>
      </xdr:nvSpPr>
      <xdr:spPr>
        <a:xfrm>
          <a:off x="4686300" y="659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116,159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13619</xdr:rowOff>
    </xdr:from>
    <xdr:to>
      <xdr:col>5</xdr:col>
      <xdr:colOff>409575</xdr:colOff>
      <xdr:row>39</xdr:row>
      <xdr:rowOff>115219</xdr:rowOff>
    </xdr:to>
    <xdr:sp macro="" textlink="">
      <xdr:nvSpPr>
        <xdr:cNvPr id="84" name="円/楕円 83"/>
        <xdr:cNvSpPr/>
      </xdr:nvSpPr>
      <xdr:spPr>
        <a:xfrm>
          <a:off x="3746500" y="67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106346</xdr:rowOff>
    </xdr:from>
    <xdr:ext cx="599010" cy="259045"/>
    <xdr:sp macro="" textlink="">
      <xdr:nvSpPr>
        <xdr:cNvPr id="85" name="テキスト ボックス 84"/>
        <xdr:cNvSpPr txBox="1"/>
      </xdr:nvSpPr>
      <xdr:spPr>
        <a:xfrm>
          <a:off x="3497794" y="679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110,552</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35492</xdr:rowOff>
    </xdr:from>
    <xdr:to>
      <xdr:col>4</xdr:col>
      <xdr:colOff>206375</xdr:colOff>
      <xdr:row>39</xdr:row>
      <xdr:rowOff>137092</xdr:rowOff>
    </xdr:to>
    <xdr:sp macro="" textlink="">
      <xdr:nvSpPr>
        <xdr:cNvPr id="86" name="円/楕円 85"/>
        <xdr:cNvSpPr/>
      </xdr:nvSpPr>
      <xdr:spPr>
        <a:xfrm>
          <a:off x="2857500" y="67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128219</xdr:rowOff>
    </xdr:from>
    <xdr:ext cx="599010" cy="259045"/>
    <xdr:sp macro="" textlink="">
      <xdr:nvSpPr>
        <xdr:cNvPr id="87" name="テキスト ボックス 86"/>
        <xdr:cNvSpPr txBox="1"/>
      </xdr:nvSpPr>
      <xdr:spPr>
        <a:xfrm>
          <a:off x="2608794" y="681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103,854</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31508</xdr:rowOff>
    </xdr:from>
    <xdr:to>
      <xdr:col>3</xdr:col>
      <xdr:colOff>3175</xdr:colOff>
      <xdr:row>39</xdr:row>
      <xdr:rowOff>133108</xdr:rowOff>
    </xdr:to>
    <xdr:sp macro="" textlink="">
      <xdr:nvSpPr>
        <xdr:cNvPr id="88" name="円/楕円 87"/>
        <xdr:cNvSpPr/>
      </xdr:nvSpPr>
      <xdr:spPr>
        <a:xfrm>
          <a:off x="1968500" y="67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124235</xdr:rowOff>
    </xdr:from>
    <xdr:ext cx="599010" cy="259045"/>
    <xdr:sp macro="" textlink="">
      <xdr:nvSpPr>
        <xdr:cNvPr id="89" name="テキスト ボックス 88"/>
        <xdr:cNvSpPr txBox="1"/>
      </xdr:nvSpPr>
      <xdr:spPr>
        <a:xfrm>
          <a:off x="1719794" y="681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105,074</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6428</xdr:rowOff>
    </xdr:from>
    <xdr:to>
      <xdr:col>1</xdr:col>
      <xdr:colOff>485775</xdr:colOff>
      <xdr:row>39</xdr:row>
      <xdr:rowOff>108028</xdr:rowOff>
    </xdr:to>
    <xdr:sp macro="" textlink="">
      <xdr:nvSpPr>
        <xdr:cNvPr id="90" name="円/楕円 89"/>
        <xdr:cNvSpPr/>
      </xdr:nvSpPr>
      <xdr:spPr>
        <a:xfrm>
          <a:off x="1079500" y="6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99155</xdr:rowOff>
    </xdr:from>
    <xdr:ext cx="599010" cy="259045"/>
    <xdr:sp macro="" textlink="">
      <xdr:nvSpPr>
        <xdr:cNvPr id="91" name="テキスト ボックス 90"/>
        <xdr:cNvSpPr txBox="1"/>
      </xdr:nvSpPr>
      <xdr:spPr>
        <a:xfrm>
          <a:off x="830794" y="678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113315</xdr:rowOff>
    </xdr:from>
    <xdr:to>
      <xdr:col>6</xdr:col>
      <xdr:colOff>511175</xdr:colOff>
      <xdr:row>58</xdr:row>
      <xdr:rowOff>123016</xdr:rowOff>
    </xdr:to>
    <xdr:cxnSp macro="">
      <xdr:nvCxnSpPr>
        <xdr:cNvPr id="122" name="直線コネクタ 121"/>
        <xdr:cNvCxnSpPr/>
      </xdr:nvCxnSpPr>
      <xdr:spPr>
        <a:xfrm flipV="1">
          <a:off x="3797300" y="10057415"/>
          <a:ext cx="8382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123016</xdr:rowOff>
    </xdr:from>
    <xdr:to>
      <xdr:col>5</xdr:col>
      <xdr:colOff>358775</xdr:colOff>
      <xdr:row>58</xdr:row>
      <xdr:rowOff>139114</xdr:rowOff>
    </xdr:to>
    <xdr:cxnSp macro="">
      <xdr:nvCxnSpPr>
        <xdr:cNvPr id="125" name="直線コネクタ 124"/>
        <xdr:cNvCxnSpPr/>
      </xdr:nvCxnSpPr>
      <xdr:spPr>
        <a:xfrm flipV="1">
          <a:off x="2908300" y="10067116"/>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139114</xdr:rowOff>
    </xdr:from>
    <xdr:to>
      <xdr:col>4</xdr:col>
      <xdr:colOff>155575</xdr:colOff>
      <xdr:row>58</xdr:row>
      <xdr:rowOff>145973</xdr:rowOff>
    </xdr:to>
    <xdr:cxnSp macro="">
      <xdr:nvCxnSpPr>
        <xdr:cNvPr id="128" name="直線コネクタ 127"/>
        <xdr:cNvCxnSpPr/>
      </xdr:nvCxnSpPr>
      <xdr:spPr>
        <a:xfrm flipV="1">
          <a:off x="2019300" y="100832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145304</xdr:rowOff>
    </xdr:from>
    <xdr:to>
      <xdr:col>2</xdr:col>
      <xdr:colOff>638175</xdr:colOff>
      <xdr:row>58</xdr:row>
      <xdr:rowOff>145973</xdr:rowOff>
    </xdr:to>
    <xdr:cxnSp macro="">
      <xdr:nvCxnSpPr>
        <xdr:cNvPr id="131" name="直線コネクタ 130"/>
        <xdr:cNvCxnSpPr/>
      </xdr:nvCxnSpPr>
      <xdr:spPr>
        <a:xfrm>
          <a:off x="1130300" y="10089404"/>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62515</xdr:rowOff>
    </xdr:from>
    <xdr:to>
      <xdr:col>6</xdr:col>
      <xdr:colOff>561975</xdr:colOff>
      <xdr:row>58</xdr:row>
      <xdr:rowOff>164115</xdr:rowOff>
    </xdr:to>
    <xdr:sp macro="" textlink="">
      <xdr:nvSpPr>
        <xdr:cNvPr id="141" name="円/楕円 140"/>
        <xdr:cNvSpPr/>
      </xdr:nvSpPr>
      <xdr:spPr>
        <a:xfrm>
          <a:off x="45847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148892</xdr:rowOff>
    </xdr:from>
    <xdr:ext cx="534377" cy="259045"/>
    <xdr:sp macro="" textlink="">
      <xdr:nvSpPr>
        <xdr:cNvPr id="142" name="物件費該当値テキスト"/>
        <xdr:cNvSpPr txBox="1"/>
      </xdr:nvSpPr>
      <xdr:spPr>
        <a:xfrm>
          <a:off x="4686300" y="99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72216</xdr:rowOff>
    </xdr:from>
    <xdr:to>
      <xdr:col>5</xdr:col>
      <xdr:colOff>409575</xdr:colOff>
      <xdr:row>59</xdr:row>
      <xdr:rowOff>2366</xdr:rowOff>
    </xdr:to>
    <xdr:sp macro="" textlink="">
      <xdr:nvSpPr>
        <xdr:cNvPr id="143" name="円/楕円 142"/>
        <xdr:cNvSpPr/>
      </xdr:nvSpPr>
      <xdr:spPr>
        <a:xfrm>
          <a:off x="3746500" y="100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164943</xdr:rowOff>
    </xdr:from>
    <xdr:ext cx="534377" cy="259045"/>
    <xdr:sp macro="" textlink="">
      <xdr:nvSpPr>
        <xdr:cNvPr id="144" name="テキスト ボックス 143"/>
        <xdr:cNvSpPr txBox="1"/>
      </xdr:nvSpPr>
      <xdr:spPr>
        <a:xfrm>
          <a:off x="3530111" y="10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88314</xdr:rowOff>
    </xdr:from>
    <xdr:to>
      <xdr:col>4</xdr:col>
      <xdr:colOff>206375</xdr:colOff>
      <xdr:row>59</xdr:row>
      <xdr:rowOff>18464</xdr:rowOff>
    </xdr:to>
    <xdr:sp macro="" textlink="">
      <xdr:nvSpPr>
        <xdr:cNvPr id="145" name="円/楕円 144"/>
        <xdr:cNvSpPr/>
      </xdr:nvSpPr>
      <xdr:spPr>
        <a:xfrm>
          <a:off x="2857500" y="100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9591</xdr:rowOff>
    </xdr:from>
    <xdr:ext cx="534377" cy="259045"/>
    <xdr:sp macro="" textlink="">
      <xdr:nvSpPr>
        <xdr:cNvPr id="146" name="テキスト ボックス 145"/>
        <xdr:cNvSpPr txBox="1"/>
      </xdr:nvSpPr>
      <xdr:spPr>
        <a:xfrm>
          <a:off x="2641111" y="101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95173</xdr:rowOff>
    </xdr:from>
    <xdr:to>
      <xdr:col>3</xdr:col>
      <xdr:colOff>3175</xdr:colOff>
      <xdr:row>59</xdr:row>
      <xdr:rowOff>25323</xdr:rowOff>
    </xdr:to>
    <xdr:sp macro="" textlink="">
      <xdr:nvSpPr>
        <xdr:cNvPr id="147" name="円/楕円 146"/>
        <xdr:cNvSpPr/>
      </xdr:nvSpPr>
      <xdr:spPr>
        <a:xfrm>
          <a:off x="1968500" y="10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16450</xdr:rowOff>
    </xdr:from>
    <xdr:ext cx="534377" cy="259045"/>
    <xdr:sp macro="" textlink="">
      <xdr:nvSpPr>
        <xdr:cNvPr id="148" name="テキスト ボックス 147"/>
        <xdr:cNvSpPr txBox="1"/>
      </xdr:nvSpPr>
      <xdr:spPr>
        <a:xfrm>
          <a:off x="1752111" y="101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94504</xdr:rowOff>
    </xdr:from>
    <xdr:to>
      <xdr:col>1</xdr:col>
      <xdr:colOff>485775</xdr:colOff>
      <xdr:row>59</xdr:row>
      <xdr:rowOff>24654</xdr:rowOff>
    </xdr:to>
    <xdr:sp macro="" textlink="">
      <xdr:nvSpPr>
        <xdr:cNvPr id="149" name="円/楕円 148"/>
        <xdr:cNvSpPr/>
      </xdr:nvSpPr>
      <xdr:spPr>
        <a:xfrm>
          <a:off x="1079500" y="100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15781</xdr:rowOff>
    </xdr:from>
    <xdr:ext cx="534377" cy="259045"/>
    <xdr:sp macro="" textlink="">
      <xdr:nvSpPr>
        <xdr:cNvPr id="150" name="テキスト ボックス 149"/>
        <xdr:cNvSpPr txBox="1"/>
      </xdr:nvSpPr>
      <xdr:spPr>
        <a:xfrm>
          <a:off x="863111" y="101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75857</xdr:rowOff>
    </xdr:from>
    <xdr:to>
      <xdr:col>6</xdr:col>
      <xdr:colOff>511175</xdr:colOff>
      <xdr:row>78</xdr:row>
      <xdr:rowOff>93498</xdr:rowOff>
    </xdr:to>
    <xdr:cxnSp macro="">
      <xdr:nvCxnSpPr>
        <xdr:cNvPr id="179" name="直線コネクタ 178"/>
        <xdr:cNvCxnSpPr/>
      </xdr:nvCxnSpPr>
      <xdr:spPr>
        <a:xfrm flipV="1">
          <a:off x="3797300" y="13448957"/>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93498</xdr:rowOff>
    </xdr:from>
    <xdr:to>
      <xdr:col>5</xdr:col>
      <xdr:colOff>358775</xdr:colOff>
      <xdr:row>78</xdr:row>
      <xdr:rowOff>114948</xdr:rowOff>
    </xdr:to>
    <xdr:cxnSp macro="">
      <xdr:nvCxnSpPr>
        <xdr:cNvPr id="182" name="直線コネクタ 181"/>
        <xdr:cNvCxnSpPr/>
      </xdr:nvCxnSpPr>
      <xdr:spPr>
        <a:xfrm flipV="1">
          <a:off x="2908300" y="1346659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113258</xdr:rowOff>
    </xdr:from>
    <xdr:to>
      <xdr:col>4</xdr:col>
      <xdr:colOff>155575</xdr:colOff>
      <xdr:row>78</xdr:row>
      <xdr:rowOff>114948</xdr:rowOff>
    </xdr:to>
    <xdr:cxnSp macro="">
      <xdr:nvCxnSpPr>
        <xdr:cNvPr id="185" name="直線コネクタ 184"/>
        <xdr:cNvCxnSpPr/>
      </xdr:nvCxnSpPr>
      <xdr:spPr>
        <a:xfrm>
          <a:off x="2019300" y="1348635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68135</xdr:rowOff>
    </xdr:from>
    <xdr:to>
      <xdr:col>2</xdr:col>
      <xdr:colOff>638175</xdr:colOff>
      <xdr:row>78</xdr:row>
      <xdr:rowOff>113258</xdr:rowOff>
    </xdr:to>
    <xdr:cxnSp macro="">
      <xdr:nvCxnSpPr>
        <xdr:cNvPr id="188" name="直線コネクタ 187"/>
        <xdr:cNvCxnSpPr/>
      </xdr:nvCxnSpPr>
      <xdr:spPr>
        <a:xfrm>
          <a:off x="1130300" y="13441235"/>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25057</xdr:rowOff>
    </xdr:from>
    <xdr:to>
      <xdr:col>6</xdr:col>
      <xdr:colOff>561975</xdr:colOff>
      <xdr:row>78</xdr:row>
      <xdr:rowOff>126657</xdr:rowOff>
    </xdr:to>
    <xdr:sp macro="" textlink="">
      <xdr:nvSpPr>
        <xdr:cNvPr id="198" name="円/楕円 197"/>
        <xdr:cNvSpPr/>
      </xdr:nvSpPr>
      <xdr:spPr>
        <a:xfrm>
          <a:off x="4584700" y="133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3484</xdr:rowOff>
    </xdr:from>
    <xdr:ext cx="534377" cy="259045"/>
    <xdr:sp macro="" textlink="">
      <xdr:nvSpPr>
        <xdr:cNvPr id="199" name="維持補修費該当値テキスト"/>
        <xdr:cNvSpPr txBox="1"/>
      </xdr:nvSpPr>
      <xdr:spPr>
        <a:xfrm>
          <a:off x="4686300" y="133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42698</xdr:rowOff>
    </xdr:from>
    <xdr:to>
      <xdr:col>5</xdr:col>
      <xdr:colOff>409575</xdr:colOff>
      <xdr:row>78</xdr:row>
      <xdr:rowOff>144298</xdr:rowOff>
    </xdr:to>
    <xdr:sp macro="" textlink="">
      <xdr:nvSpPr>
        <xdr:cNvPr id="200" name="円/楕円 199"/>
        <xdr:cNvSpPr/>
      </xdr:nvSpPr>
      <xdr:spPr>
        <a:xfrm>
          <a:off x="3746500" y="134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135425</xdr:rowOff>
    </xdr:from>
    <xdr:ext cx="469744" cy="259045"/>
    <xdr:sp macro="" textlink="">
      <xdr:nvSpPr>
        <xdr:cNvPr id="201" name="テキスト ボックス 200"/>
        <xdr:cNvSpPr txBox="1"/>
      </xdr:nvSpPr>
      <xdr:spPr>
        <a:xfrm>
          <a:off x="3562427" y="135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64148</xdr:rowOff>
    </xdr:from>
    <xdr:to>
      <xdr:col>4</xdr:col>
      <xdr:colOff>206375</xdr:colOff>
      <xdr:row>78</xdr:row>
      <xdr:rowOff>165748</xdr:rowOff>
    </xdr:to>
    <xdr:sp macro="" textlink="">
      <xdr:nvSpPr>
        <xdr:cNvPr id="202" name="円/楕円 201"/>
        <xdr:cNvSpPr/>
      </xdr:nvSpPr>
      <xdr:spPr>
        <a:xfrm>
          <a:off x="2857500" y="134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156875</xdr:rowOff>
    </xdr:from>
    <xdr:ext cx="469744" cy="259045"/>
    <xdr:sp macro="" textlink="">
      <xdr:nvSpPr>
        <xdr:cNvPr id="203" name="テキスト ボックス 202"/>
        <xdr:cNvSpPr txBox="1"/>
      </xdr:nvSpPr>
      <xdr:spPr>
        <a:xfrm>
          <a:off x="2673427" y="1352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62458</xdr:rowOff>
    </xdr:from>
    <xdr:to>
      <xdr:col>3</xdr:col>
      <xdr:colOff>3175</xdr:colOff>
      <xdr:row>78</xdr:row>
      <xdr:rowOff>164058</xdr:rowOff>
    </xdr:to>
    <xdr:sp macro="" textlink="">
      <xdr:nvSpPr>
        <xdr:cNvPr id="204" name="円/楕円 203"/>
        <xdr:cNvSpPr/>
      </xdr:nvSpPr>
      <xdr:spPr>
        <a:xfrm>
          <a:off x="19685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155185</xdr:rowOff>
    </xdr:from>
    <xdr:ext cx="469744" cy="259045"/>
    <xdr:sp macro="" textlink="">
      <xdr:nvSpPr>
        <xdr:cNvPr id="205" name="テキスト ボックス 204"/>
        <xdr:cNvSpPr txBox="1"/>
      </xdr:nvSpPr>
      <xdr:spPr>
        <a:xfrm>
          <a:off x="1784427" y="135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17335</xdr:rowOff>
    </xdr:from>
    <xdr:to>
      <xdr:col>1</xdr:col>
      <xdr:colOff>485775</xdr:colOff>
      <xdr:row>78</xdr:row>
      <xdr:rowOff>118935</xdr:rowOff>
    </xdr:to>
    <xdr:sp macro="" textlink="">
      <xdr:nvSpPr>
        <xdr:cNvPr id="206" name="円/楕円 205"/>
        <xdr:cNvSpPr/>
      </xdr:nvSpPr>
      <xdr:spPr>
        <a:xfrm>
          <a:off x="1079500" y="133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110062</xdr:rowOff>
    </xdr:from>
    <xdr:ext cx="534377" cy="259045"/>
    <xdr:sp macro="" textlink="">
      <xdr:nvSpPr>
        <xdr:cNvPr id="207" name="テキスト ボックス 206"/>
        <xdr:cNvSpPr txBox="1"/>
      </xdr:nvSpPr>
      <xdr:spPr>
        <a:xfrm>
          <a:off x="863111" y="134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16078</xdr:rowOff>
    </xdr:from>
    <xdr:to>
      <xdr:col>6</xdr:col>
      <xdr:colOff>511175</xdr:colOff>
      <xdr:row>93</xdr:row>
      <xdr:rowOff>63602</xdr:rowOff>
    </xdr:to>
    <xdr:cxnSp macro="">
      <xdr:nvCxnSpPr>
        <xdr:cNvPr id="237" name="直線コネクタ 236"/>
        <xdr:cNvCxnSpPr/>
      </xdr:nvCxnSpPr>
      <xdr:spPr>
        <a:xfrm flipV="1">
          <a:off x="3797300" y="15960928"/>
          <a:ext cx="838200" cy="4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63602</xdr:rowOff>
    </xdr:from>
    <xdr:to>
      <xdr:col>5</xdr:col>
      <xdr:colOff>358775</xdr:colOff>
      <xdr:row>94</xdr:row>
      <xdr:rowOff>7505</xdr:rowOff>
    </xdr:to>
    <xdr:cxnSp macro="">
      <xdr:nvCxnSpPr>
        <xdr:cNvPr id="240" name="直線コネクタ 239"/>
        <xdr:cNvCxnSpPr/>
      </xdr:nvCxnSpPr>
      <xdr:spPr>
        <a:xfrm flipV="1">
          <a:off x="2908300" y="16008452"/>
          <a:ext cx="889000" cy="1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159969</xdr:rowOff>
    </xdr:from>
    <xdr:to>
      <xdr:col>4</xdr:col>
      <xdr:colOff>155575</xdr:colOff>
      <xdr:row>94</xdr:row>
      <xdr:rowOff>7505</xdr:rowOff>
    </xdr:to>
    <xdr:cxnSp macro="">
      <xdr:nvCxnSpPr>
        <xdr:cNvPr id="243" name="直線コネクタ 242"/>
        <xdr:cNvCxnSpPr/>
      </xdr:nvCxnSpPr>
      <xdr:spPr>
        <a:xfrm>
          <a:off x="2019300" y="16104819"/>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159969</xdr:rowOff>
    </xdr:from>
    <xdr:to>
      <xdr:col>2</xdr:col>
      <xdr:colOff>638175</xdr:colOff>
      <xdr:row>94</xdr:row>
      <xdr:rowOff>17768</xdr:rowOff>
    </xdr:to>
    <xdr:cxnSp macro="">
      <xdr:nvCxnSpPr>
        <xdr:cNvPr id="246" name="直線コネクタ 245"/>
        <xdr:cNvCxnSpPr/>
      </xdr:nvCxnSpPr>
      <xdr:spPr>
        <a:xfrm flipV="1">
          <a:off x="1130300" y="16104819"/>
          <a:ext cx="889000" cy="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136728</xdr:rowOff>
    </xdr:from>
    <xdr:to>
      <xdr:col>6</xdr:col>
      <xdr:colOff>561975</xdr:colOff>
      <xdr:row>93</xdr:row>
      <xdr:rowOff>66878</xdr:rowOff>
    </xdr:to>
    <xdr:sp macro="" textlink="">
      <xdr:nvSpPr>
        <xdr:cNvPr id="256" name="円/楕円 255"/>
        <xdr:cNvSpPr/>
      </xdr:nvSpPr>
      <xdr:spPr>
        <a:xfrm>
          <a:off x="4584700" y="15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159605</xdr:rowOff>
    </xdr:from>
    <xdr:ext cx="599010" cy="259045"/>
    <xdr:sp macro="" textlink="">
      <xdr:nvSpPr>
        <xdr:cNvPr id="257" name="扶助費該当値テキスト"/>
        <xdr:cNvSpPr txBox="1"/>
      </xdr:nvSpPr>
      <xdr:spPr>
        <a:xfrm>
          <a:off x="4686300" y="1576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113,234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12802</xdr:rowOff>
    </xdr:from>
    <xdr:to>
      <xdr:col>5</xdr:col>
      <xdr:colOff>409575</xdr:colOff>
      <xdr:row>93</xdr:row>
      <xdr:rowOff>114402</xdr:rowOff>
    </xdr:to>
    <xdr:sp macro="" textlink="">
      <xdr:nvSpPr>
        <xdr:cNvPr id="258" name="円/楕円 257"/>
        <xdr:cNvSpPr/>
      </xdr:nvSpPr>
      <xdr:spPr>
        <a:xfrm>
          <a:off x="3746500" y="1595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130929</xdr:rowOff>
    </xdr:from>
    <xdr:ext cx="599010" cy="259045"/>
    <xdr:sp macro="" textlink="">
      <xdr:nvSpPr>
        <xdr:cNvPr id="259" name="テキスト ボックス 258"/>
        <xdr:cNvSpPr txBox="1"/>
      </xdr:nvSpPr>
      <xdr:spPr>
        <a:xfrm>
          <a:off x="3497794" y="157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128155</xdr:rowOff>
    </xdr:from>
    <xdr:to>
      <xdr:col>4</xdr:col>
      <xdr:colOff>206375</xdr:colOff>
      <xdr:row>94</xdr:row>
      <xdr:rowOff>58305</xdr:rowOff>
    </xdr:to>
    <xdr:sp macro="" textlink="">
      <xdr:nvSpPr>
        <xdr:cNvPr id="260" name="円/楕円 259"/>
        <xdr:cNvSpPr/>
      </xdr:nvSpPr>
      <xdr:spPr>
        <a:xfrm>
          <a:off x="2857500" y="16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74832</xdr:rowOff>
    </xdr:from>
    <xdr:ext cx="599010" cy="259045"/>
    <xdr:sp macro="" textlink="">
      <xdr:nvSpPr>
        <xdr:cNvPr id="261" name="テキスト ボックス 260"/>
        <xdr:cNvSpPr txBox="1"/>
      </xdr:nvSpPr>
      <xdr:spPr>
        <a:xfrm>
          <a:off x="2608794" y="158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109169</xdr:rowOff>
    </xdr:from>
    <xdr:to>
      <xdr:col>3</xdr:col>
      <xdr:colOff>3175</xdr:colOff>
      <xdr:row>94</xdr:row>
      <xdr:rowOff>39319</xdr:rowOff>
    </xdr:to>
    <xdr:sp macro="" textlink="">
      <xdr:nvSpPr>
        <xdr:cNvPr id="262" name="円/楕円 261"/>
        <xdr:cNvSpPr/>
      </xdr:nvSpPr>
      <xdr:spPr>
        <a:xfrm>
          <a:off x="1968500" y="160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55846</xdr:rowOff>
    </xdr:from>
    <xdr:ext cx="599010" cy="259045"/>
    <xdr:sp macro="" textlink="">
      <xdr:nvSpPr>
        <xdr:cNvPr id="263" name="テキスト ボックス 262"/>
        <xdr:cNvSpPr txBox="1"/>
      </xdr:nvSpPr>
      <xdr:spPr>
        <a:xfrm>
          <a:off x="1719794" y="158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101,904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138418</xdr:rowOff>
    </xdr:from>
    <xdr:to>
      <xdr:col>1</xdr:col>
      <xdr:colOff>485775</xdr:colOff>
      <xdr:row>94</xdr:row>
      <xdr:rowOff>68568</xdr:rowOff>
    </xdr:to>
    <xdr:sp macro="" textlink="">
      <xdr:nvSpPr>
        <xdr:cNvPr id="264" name="円/楕円 263"/>
        <xdr:cNvSpPr/>
      </xdr:nvSpPr>
      <xdr:spPr>
        <a:xfrm>
          <a:off x="1079500" y="160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85095</xdr:rowOff>
    </xdr:from>
    <xdr:ext cx="534377" cy="259045"/>
    <xdr:sp macro="" textlink="">
      <xdr:nvSpPr>
        <xdr:cNvPr id="265" name="テキスト ボックス 264"/>
        <xdr:cNvSpPr txBox="1"/>
      </xdr:nvSpPr>
      <xdr:spPr>
        <a:xfrm>
          <a:off x="863111" y="158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143849</xdr:rowOff>
    </xdr:from>
    <xdr:to>
      <xdr:col>15</xdr:col>
      <xdr:colOff>180975</xdr:colOff>
      <xdr:row>38</xdr:row>
      <xdr:rowOff>24509</xdr:rowOff>
    </xdr:to>
    <xdr:cxnSp macro="">
      <xdr:nvCxnSpPr>
        <xdr:cNvPr id="294" name="直線コネクタ 293"/>
        <xdr:cNvCxnSpPr/>
      </xdr:nvCxnSpPr>
      <xdr:spPr>
        <a:xfrm>
          <a:off x="9639300" y="6487499"/>
          <a:ext cx="8382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143849</xdr:rowOff>
    </xdr:from>
    <xdr:to>
      <xdr:col>14</xdr:col>
      <xdr:colOff>28575</xdr:colOff>
      <xdr:row>38</xdr:row>
      <xdr:rowOff>37950</xdr:rowOff>
    </xdr:to>
    <xdr:cxnSp macro="">
      <xdr:nvCxnSpPr>
        <xdr:cNvPr id="297" name="直線コネクタ 296"/>
        <xdr:cNvCxnSpPr/>
      </xdr:nvCxnSpPr>
      <xdr:spPr>
        <a:xfrm flipV="1">
          <a:off x="8750300" y="6487499"/>
          <a:ext cx="889000" cy="6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37950</xdr:rowOff>
    </xdr:from>
    <xdr:to>
      <xdr:col>12</xdr:col>
      <xdr:colOff>511175</xdr:colOff>
      <xdr:row>38</xdr:row>
      <xdr:rowOff>58429</xdr:rowOff>
    </xdr:to>
    <xdr:cxnSp macro="">
      <xdr:nvCxnSpPr>
        <xdr:cNvPr id="300" name="直線コネクタ 299"/>
        <xdr:cNvCxnSpPr/>
      </xdr:nvCxnSpPr>
      <xdr:spPr>
        <a:xfrm flipV="1">
          <a:off x="7861300" y="6553050"/>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58429</xdr:rowOff>
    </xdr:from>
    <xdr:to>
      <xdr:col>11</xdr:col>
      <xdr:colOff>307975</xdr:colOff>
      <xdr:row>38</xdr:row>
      <xdr:rowOff>72465</xdr:rowOff>
    </xdr:to>
    <xdr:cxnSp macro="">
      <xdr:nvCxnSpPr>
        <xdr:cNvPr id="303" name="直線コネクタ 302"/>
        <xdr:cNvCxnSpPr/>
      </xdr:nvCxnSpPr>
      <xdr:spPr>
        <a:xfrm flipV="1">
          <a:off x="6972300" y="6573529"/>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145159</xdr:rowOff>
    </xdr:from>
    <xdr:to>
      <xdr:col>15</xdr:col>
      <xdr:colOff>231775</xdr:colOff>
      <xdr:row>38</xdr:row>
      <xdr:rowOff>75309</xdr:rowOff>
    </xdr:to>
    <xdr:sp macro="" textlink="">
      <xdr:nvSpPr>
        <xdr:cNvPr id="313" name="円/楕円 312"/>
        <xdr:cNvSpPr/>
      </xdr:nvSpPr>
      <xdr:spPr>
        <a:xfrm>
          <a:off x="10426700" y="64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60086</xdr:rowOff>
    </xdr:from>
    <xdr:ext cx="599010" cy="259045"/>
    <xdr:sp macro="" textlink="">
      <xdr:nvSpPr>
        <xdr:cNvPr id="314" name="補助費等該当値テキスト"/>
        <xdr:cNvSpPr txBox="1"/>
      </xdr:nvSpPr>
      <xdr:spPr>
        <a:xfrm>
          <a:off x="10528300" y="640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93049</xdr:rowOff>
    </xdr:from>
    <xdr:to>
      <xdr:col>14</xdr:col>
      <xdr:colOff>79375</xdr:colOff>
      <xdr:row>38</xdr:row>
      <xdr:rowOff>23199</xdr:rowOff>
    </xdr:to>
    <xdr:sp macro="" textlink="">
      <xdr:nvSpPr>
        <xdr:cNvPr id="315" name="円/楕円 314"/>
        <xdr:cNvSpPr/>
      </xdr:nvSpPr>
      <xdr:spPr>
        <a:xfrm>
          <a:off x="9588500" y="64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14326</xdr:rowOff>
    </xdr:from>
    <xdr:ext cx="599010" cy="259045"/>
    <xdr:sp macro="" textlink="">
      <xdr:nvSpPr>
        <xdr:cNvPr id="316" name="テキスト ボックス 315"/>
        <xdr:cNvSpPr txBox="1"/>
      </xdr:nvSpPr>
      <xdr:spPr>
        <a:xfrm>
          <a:off x="9339794" y="652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158600</xdr:rowOff>
    </xdr:from>
    <xdr:to>
      <xdr:col>12</xdr:col>
      <xdr:colOff>561975</xdr:colOff>
      <xdr:row>38</xdr:row>
      <xdr:rowOff>88750</xdr:rowOff>
    </xdr:to>
    <xdr:sp macro="" textlink="">
      <xdr:nvSpPr>
        <xdr:cNvPr id="317" name="円/楕円 316"/>
        <xdr:cNvSpPr/>
      </xdr:nvSpPr>
      <xdr:spPr>
        <a:xfrm>
          <a:off x="8699500" y="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79877</xdr:rowOff>
    </xdr:from>
    <xdr:ext cx="534377" cy="259045"/>
    <xdr:sp macro="" textlink="">
      <xdr:nvSpPr>
        <xdr:cNvPr id="318" name="テキスト ボックス 317"/>
        <xdr:cNvSpPr txBox="1"/>
      </xdr:nvSpPr>
      <xdr:spPr>
        <a:xfrm>
          <a:off x="8483111" y="65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7629</xdr:rowOff>
    </xdr:from>
    <xdr:to>
      <xdr:col>11</xdr:col>
      <xdr:colOff>358775</xdr:colOff>
      <xdr:row>38</xdr:row>
      <xdr:rowOff>109229</xdr:rowOff>
    </xdr:to>
    <xdr:sp macro="" textlink="">
      <xdr:nvSpPr>
        <xdr:cNvPr id="319" name="円/楕円 318"/>
        <xdr:cNvSpPr/>
      </xdr:nvSpPr>
      <xdr:spPr>
        <a:xfrm>
          <a:off x="7810500" y="65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100356</xdr:rowOff>
    </xdr:from>
    <xdr:ext cx="534377" cy="259045"/>
    <xdr:sp macro="" textlink="">
      <xdr:nvSpPr>
        <xdr:cNvPr id="320" name="テキスト ボックス 319"/>
        <xdr:cNvSpPr txBox="1"/>
      </xdr:nvSpPr>
      <xdr:spPr>
        <a:xfrm>
          <a:off x="7594111" y="66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21665</xdr:rowOff>
    </xdr:from>
    <xdr:to>
      <xdr:col>10</xdr:col>
      <xdr:colOff>155575</xdr:colOff>
      <xdr:row>38</xdr:row>
      <xdr:rowOff>123265</xdr:rowOff>
    </xdr:to>
    <xdr:sp macro="" textlink="">
      <xdr:nvSpPr>
        <xdr:cNvPr id="321" name="円/楕円 320"/>
        <xdr:cNvSpPr/>
      </xdr:nvSpPr>
      <xdr:spPr>
        <a:xfrm>
          <a:off x="6921500" y="6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114392</xdr:rowOff>
    </xdr:from>
    <xdr:ext cx="534377" cy="259045"/>
    <xdr:sp macro="" textlink="">
      <xdr:nvSpPr>
        <xdr:cNvPr id="322" name="テキスト ボックス 321"/>
        <xdr:cNvSpPr txBox="1"/>
      </xdr:nvSpPr>
      <xdr:spPr>
        <a:xfrm>
          <a:off x="6705111" y="66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143283</xdr:rowOff>
    </xdr:from>
    <xdr:to>
      <xdr:col>15</xdr:col>
      <xdr:colOff>180975</xdr:colOff>
      <xdr:row>59</xdr:row>
      <xdr:rowOff>9945</xdr:rowOff>
    </xdr:to>
    <xdr:cxnSp macro="">
      <xdr:nvCxnSpPr>
        <xdr:cNvPr id="351" name="直線コネクタ 350"/>
        <xdr:cNvCxnSpPr/>
      </xdr:nvCxnSpPr>
      <xdr:spPr>
        <a:xfrm>
          <a:off x="9639300" y="10087383"/>
          <a:ext cx="8382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133276</xdr:rowOff>
    </xdr:from>
    <xdr:to>
      <xdr:col>14</xdr:col>
      <xdr:colOff>28575</xdr:colOff>
      <xdr:row>58</xdr:row>
      <xdr:rowOff>143283</xdr:rowOff>
    </xdr:to>
    <xdr:cxnSp macro="">
      <xdr:nvCxnSpPr>
        <xdr:cNvPr id="354" name="直線コネクタ 353"/>
        <xdr:cNvCxnSpPr/>
      </xdr:nvCxnSpPr>
      <xdr:spPr>
        <a:xfrm>
          <a:off x="8750300" y="10077376"/>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133276</xdr:rowOff>
    </xdr:from>
    <xdr:to>
      <xdr:col>12</xdr:col>
      <xdr:colOff>511175</xdr:colOff>
      <xdr:row>59</xdr:row>
      <xdr:rowOff>19612</xdr:rowOff>
    </xdr:to>
    <xdr:cxnSp macro="">
      <xdr:nvCxnSpPr>
        <xdr:cNvPr id="357" name="直線コネクタ 356"/>
        <xdr:cNvCxnSpPr/>
      </xdr:nvCxnSpPr>
      <xdr:spPr>
        <a:xfrm flipV="1">
          <a:off x="7861300" y="10077376"/>
          <a:ext cx="889000" cy="5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4524</xdr:rowOff>
    </xdr:from>
    <xdr:to>
      <xdr:col>11</xdr:col>
      <xdr:colOff>307975</xdr:colOff>
      <xdr:row>59</xdr:row>
      <xdr:rowOff>19612</xdr:rowOff>
    </xdr:to>
    <xdr:cxnSp macro="">
      <xdr:nvCxnSpPr>
        <xdr:cNvPr id="360" name="直線コネクタ 359"/>
        <xdr:cNvCxnSpPr/>
      </xdr:nvCxnSpPr>
      <xdr:spPr>
        <a:xfrm>
          <a:off x="6972300" y="101200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130595</xdr:rowOff>
    </xdr:from>
    <xdr:to>
      <xdr:col>15</xdr:col>
      <xdr:colOff>231775</xdr:colOff>
      <xdr:row>59</xdr:row>
      <xdr:rowOff>60745</xdr:rowOff>
    </xdr:to>
    <xdr:sp macro="" textlink="">
      <xdr:nvSpPr>
        <xdr:cNvPr id="370" name="円/楕円 369"/>
        <xdr:cNvSpPr/>
      </xdr:nvSpPr>
      <xdr:spPr>
        <a:xfrm>
          <a:off x="10426700" y="100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45522</xdr:rowOff>
    </xdr:from>
    <xdr:ext cx="534377" cy="259045"/>
    <xdr:sp macro="" textlink="">
      <xdr:nvSpPr>
        <xdr:cNvPr id="371" name="普通建設事業費該当値テキスト"/>
        <xdr:cNvSpPr txBox="1"/>
      </xdr:nvSpPr>
      <xdr:spPr>
        <a:xfrm>
          <a:off x="10528300" y="99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92483</xdr:rowOff>
    </xdr:from>
    <xdr:to>
      <xdr:col>14</xdr:col>
      <xdr:colOff>79375</xdr:colOff>
      <xdr:row>59</xdr:row>
      <xdr:rowOff>22633</xdr:rowOff>
    </xdr:to>
    <xdr:sp macro="" textlink="">
      <xdr:nvSpPr>
        <xdr:cNvPr id="372" name="円/楕円 371"/>
        <xdr:cNvSpPr/>
      </xdr:nvSpPr>
      <xdr:spPr>
        <a:xfrm>
          <a:off x="9588500" y="100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13760</xdr:rowOff>
    </xdr:from>
    <xdr:ext cx="534377" cy="259045"/>
    <xdr:sp macro="" textlink="">
      <xdr:nvSpPr>
        <xdr:cNvPr id="373" name="テキスト ボックス 372"/>
        <xdr:cNvSpPr txBox="1"/>
      </xdr:nvSpPr>
      <xdr:spPr>
        <a:xfrm>
          <a:off x="9372111" y="101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82476</xdr:rowOff>
    </xdr:from>
    <xdr:to>
      <xdr:col>12</xdr:col>
      <xdr:colOff>561975</xdr:colOff>
      <xdr:row>59</xdr:row>
      <xdr:rowOff>12626</xdr:rowOff>
    </xdr:to>
    <xdr:sp macro="" textlink="">
      <xdr:nvSpPr>
        <xdr:cNvPr id="374" name="円/楕円 373"/>
        <xdr:cNvSpPr/>
      </xdr:nvSpPr>
      <xdr:spPr>
        <a:xfrm>
          <a:off x="8699500" y="100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3753</xdr:rowOff>
    </xdr:from>
    <xdr:ext cx="599010" cy="259045"/>
    <xdr:sp macro="" textlink="">
      <xdr:nvSpPr>
        <xdr:cNvPr id="375" name="テキスト ボックス 374"/>
        <xdr:cNvSpPr txBox="1"/>
      </xdr:nvSpPr>
      <xdr:spPr>
        <a:xfrm>
          <a:off x="8450794" y="1011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140262</xdr:rowOff>
    </xdr:from>
    <xdr:to>
      <xdr:col>11</xdr:col>
      <xdr:colOff>358775</xdr:colOff>
      <xdr:row>59</xdr:row>
      <xdr:rowOff>70412</xdr:rowOff>
    </xdr:to>
    <xdr:sp macro="" textlink="">
      <xdr:nvSpPr>
        <xdr:cNvPr id="376" name="円/楕円 375"/>
        <xdr:cNvSpPr/>
      </xdr:nvSpPr>
      <xdr:spPr>
        <a:xfrm>
          <a:off x="7810500" y="100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61539</xdr:rowOff>
    </xdr:from>
    <xdr:ext cx="534377" cy="259045"/>
    <xdr:sp macro="" textlink="">
      <xdr:nvSpPr>
        <xdr:cNvPr id="377" name="テキスト ボックス 376"/>
        <xdr:cNvSpPr txBox="1"/>
      </xdr:nvSpPr>
      <xdr:spPr>
        <a:xfrm>
          <a:off x="7594111" y="1017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125174</xdr:rowOff>
    </xdr:from>
    <xdr:to>
      <xdr:col>10</xdr:col>
      <xdr:colOff>155575</xdr:colOff>
      <xdr:row>59</xdr:row>
      <xdr:rowOff>55324</xdr:rowOff>
    </xdr:to>
    <xdr:sp macro="" textlink="">
      <xdr:nvSpPr>
        <xdr:cNvPr id="378" name="円/楕円 377"/>
        <xdr:cNvSpPr/>
      </xdr:nvSpPr>
      <xdr:spPr>
        <a:xfrm>
          <a:off x="6921500" y="100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46451</xdr:rowOff>
    </xdr:from>
    <xdr:ext cx="534377" cy="259045"/>
    <xdr:sp macro="" textlink="">
      <xdr:nvSpPr>
        <xdr:cNvPr id="379" name="テキスト ボックス 378"/>
        <xdr:cNvSpPr txBox="1"/>
      </xdr:nvSpPr>
      <xdr:spPr>
        <a:xfrm>
          <a:off x="6705111" y="101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134764</xdr:rowOff>
    </xdr:from>
    <xdr:to>
      <xdr:col>15</xdr:col>
      <xdr:colOff>180975</xdr:colOff>
      <xdr:row>79</xdr:row>
      <xdr:rowOff>41625</xdr:rowOff>
    </xdr:to>
    <xdr:cxnSp macro="">
      <xdr:nvCxnSpPr>
        <xdr:cNvPr id="408" name="直線コネクタ 407"/>
        <xdr:cNvCxnSpPr/>
      </xdr:nvCxnSpPr>
      <xdr:spPr>
        <a:xfrm>
          <a:off x="9639300" y="13507864"/>
          <a:ext cx="8382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162275</xdr:rowOff>
    </xdr:from>
    <xdr:to>
      <xdr:col>15</xdr:col>
      <xdr:colOff>231775</xdr:colOff>
      <xdr:row>79</xdr:row>
      <xdr:rowOff>92425</xdr:rowOff>
    </xdr:to>
    <xdr:sp macro="" textlink="">
      <xdr:nvSpPr>
        <xdr:cNvPr id="418" name="円/楕円 417"/>
        <xdr:cNvSpPr/>
      </xdr:nvSpPr>
      <xdr:spPr>
        <a:xfrm>
          <a:off x="10426700" y="13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77202</xdr:rowOff>
    </xdr:from>
    <xdr:ext cx="469744" cy="259045"/>
    <xdr:sp macro="" textlink="">
      <xdr:nvSpPr>
        <xdr:cNvPr id="419" name="普通建設事業費 （ うち新規整備　）該当値テキスト"/>
        <xdr:cNvSpPr txBox="1"/>
      </xdr:nvSpPr>
      <xdr:spPr>
        <a:xfrm>
          <a:off x="10528300"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83964</xdr:rowOff>
    </xdr:from>
    <xdr:to>
      <xdr:col>14</xdr:col>
      <xdr:colOff>79375</xdr:colOff>
      <xdr:row>79</xdr:row>
      <xdr:rowOff>14114</xdr:rowOff>
    </xdr:to>
    <xdr:sp macro="" textlink="">
      <xdr:nvSpPr>
        <xdr:cNvPr id="420" name="円/楕円 419"/>
        <xdr:cNvSpPr/>
      </xdr:nvSpPr>
      <xdr:spPr>
        <a:xfrm>
          <a:off x="9588500" y="134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5241</xdr:rowOff>
    </xdr:from>
    <xdr:ext cx="534377" cy="259045"/>
    <xdr:sp macro="" textlink="">
      <xdr:nvSpPr>
        <xdr:cNvPr id="421" name="テキスト ボックス 420"/>
        <xdr:cNvSpPr txBox="1"/>
      </xdr:nvSpPr>
      <xdr:spPr>
        <a:xfrm>
          <a:off x="9372111" y="135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100327</xdr:rowOff>
    </xdr:from>
    <xdr:to>
      <xdr:col>15</xdr:col>
      <xdr:colOff>180975</xdr:colOff>
      <xdr:row>98</xdr:row>
      <xdr:rowOff>111353</xdr:rowOff>
    </xdr:to>
    <xdr:cxnSp macro="">
      <xdr:nvCxnSpPr>
        <xdr:cNvPr id="448" name="直線コネクタ 447"/>
        <xdr:cNvCxnSpPr/>
      </xdr:nvCxnSpPr>
      <xdr:spPr>
        <a:xfrm flipV="1">
          <a:off x="9639300" y="16902427"/>
          <a:ext cx="8382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49527</xdr:rowOff>
    </xdr:from>
    <xdr:to>
      <xdr:col>15</xdr:col>
      <xdr:colOff>231775</xdr:colOff>
      <xdr:row>98</xdr:row>
      <xdr:rowOff>151127</xdr:rowOff>
    </xdr:to>
    <xdr:sp macro="" textlink="">
      <xdr:nvSpPr>
        <xdr:cNvPr id="458" name="円/楕円 457"/>
        <xdr:cNvSpPr/>
      </xdr:nvSpPr>
      <xdr:spPr>
        <a:xfrm>
          <a:off x="10426700" y="168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135904</xdr:rowOff>
    </xdr:from>
    <xdr:ext cx="534377" cy="259045"/>
    <xdr:sp macro="" textlink="">
      <xdr:nvSpPr>
        <xdr:cNvPr id="459" name="普通建設事業費 （ うち更新整備　）該当値テキスト"/>
        <xdr:cNvSpPr txBox="1"/>
      </xdr:nvSpPr>
      <xdr:spPr>
        <a:xfrm>
          <a:off x="10528300" y="167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60553</xdr:rowOff>
    </xdr:from>
    <xdr:to>
      <xdr:col>14</xdr:col>
      <xdr:colOff>79375</xdr:colOff>
      <xdr:row>98</xdr:row>
      <xdr:rowOff>162153</xdr:rowOff>
    </xdr:to>
    <xdr:sp macro="" textlink="">
      <xdr:nvSpPr>
        <xdr:cNvPr id="460" name="円/楕円 459"/>
        <xdr:cNvSpPr/>
      </xdr:nvSpPr>
      <xdr:spPr>
        <a:xfrm>
          <a:off x="9588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153280</xdr:rowOff>
    </xdr:from>
    <xdr:ext cx="534377" cy="259045"/>
    <xdr:sp macro="" textlink="">
      <xdr:nvSpPr>
        <xdr:cNvPr id="461" name="テキスト ボックス 460"/>
        <xdr:cNvSpPr txBox="1"/>
      </xdr:nvSpPr>
      <xdr:spPr>
        <a:xfrm>
          <a:off x="9372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118305</xdr:rowOff>
    </xdr:from>
    <xdr:to>
      <xdr:col>23</xdr:col>
      <xdr:colOff>517525</xdr:colOff>
      <xdr:row>38</xdr:row>
      <xdr:rowOff>139691</xdr:rowOff>
    </xdr:to>
    <xdr:cxnSp macro="">
      <xdr:nvCxnSpPr>
        <xdr:cNvPr id="488" name="直線コネクタ 487"/>
        <xdr:cNvCxnSpPr/>
      </xdr:nvCxnSpPr>
      <xdr:spPr>
        <a:xfrm>
          <a:off x="15481300" y="6633405"/>
          <a:ext cx="8382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118305</xdr:rowOff>
    </xdr:from>
    <xdr:to>
      <xdr:col>22</xdr:col>
      <xdr:colOff>365125</xdr:colOff>
      <xdr:row>38</xdr:row>
      <xdr:rowOff>133135</xdr:rowOff>
    </xdr:to>
    <xdr:cxnSp macro="">
      <xdr:nvCxnSpPr>
        <xdr:cNvPr id="491" name="直線コネクタ 490"/>
        <xdr:cNvCxnSpPr/>
      </xdr:nvCxnSpPr>
      <xdr:spPr>
        <a:xfrm flipV="1">
          <a:off x="14592300" y="6633405"/>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121915</xdr:rowOff>
    </xdr:from>
    <xdr:to>
      <xdr:col>21</xdr:col>
      <xdr:colOff>161925</xdr:colOff>
      <xdr:row>38</xdr:row>
      <xdr:rowOff>133135</xdr:rowOff>
    </xdr:to>
    <xdr:cxnSp macro="">
      <xdr:nvCxnSpPr>
        <xdr:cNvPr id="494" name="直線コネクタ 493"/>
        <xdr:cNvCxnSpPr/>
      </xdr:nvCxnSpPr>
      <xdr:spPr>
        <a:xfrm>
          <a:off x="13703300" y="6637015"/>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121915</xdr:rowOff>
    </xdr:from>
    <xdr:to>
      <xdr:col>19</xdr:col>
      <xdr:colOff>644525</xdr:colOff>
      <xdr:row>38</xdr:row>
      <xdr:rowOff>133546</xdr:rowOff>
    </xdr:to>
    <xdr:cxnSp macro="">
      <xdr:nvCxnSpPr>
        <xdr:cNvPr id="497" name="直線コネクタ 496"/>
        <xdr:cNvCxnSpPr/>
      </xdr:nvCxnSpPr>
      <xdr:spPr>
        <a:xfrm flipV="1">
          <a:off x="12814300" y="6637015"/>
          <a:ext cx="889000" cy="1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88891</xdr:rowOff>
    </xdr:from>
    <xdr:to>
      <xdr:col>23</xdr:col>
      <xdr:colOff>568325</xdr:colOff>
      <xdr:row>39</xdr:row>
      <xdr:rowOff>19041</xdr:rowOff>
    </xdr:to>
    <xdr:sp macro="" textlink="">
      <xdr:nvSpPr>
        <xdr:cNvPr id="507" name="円/楕円 506"/>
        <xdr:cNvSpPr/>
      </xdr:nvSpPr>
      <xdr:spPr>
        <a:xfrm>
          <a:off x="162687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67505</xdr:rowOff>
    </xdr:from>
    <xdr:to>
      <xdr:col>22</xdr:col>
      <xdr:colOff>415925</xdr:colOff>
      <xdr:row>38</xdr:row>
      <xdr:rowOff>169105</xdr:rowOff>
    </xdr:to>
    <xdr:sp macro="" textlink="">
      <xdr:nvSpPr>
        <xdr:cNvPr id="509" name="円/楕円 508"/>
        <xdr:cNvSpPr/>
      </xdr:nvSpPr>
      <xdr:spPr>
        <a:xfrm>
          <a:off x="15430500" y="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160232</xdr:rowOff>
    </xdr:from>
    <xdr:ext cx="469744" cy="259045"/>
    <xdr:sp macro="" textlink="">
      <xdr:nvSpPr>
        <xdr:cNvPr id="510" name="テキスト ボックス 509"/>
        <xdr:cNvSpPr txBox="1"/>
      </xdr:nvSpPr>
      <xdr:spPr>
        <a:xfrm>
          <a:off x="15246427" y="66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82335</xdr:rowOff>
    </xdr:from>
    <xdr:to>
      <xdr:col>21</xdr:col>
      <xdr:colOff>212725</xdr:colOff>
      <xdr:row>39</xdr:row>
      <xdr:rowOff>12485</xdr:rowOff>
    </xdr:to>
    <xdr:sp macro="" textlink="">
      <xdr:nvSpPr>
        <xdr:cNvPr id="511" name="円/楕円 510"/>
        <xdr:cNvSpPr/>
      </xdr:nvSpPr>
      <xdr:spPr>
        <a:xfrm>
          <a:off x="14541500" y="6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3612</xdr:rowOff>
    </xdr:from>
    <xdr:ext cx="469744" cy="259045"/>
    <xdr:sp macro="" textlink="">
      <xdr:nvSpPr>
        <xdr:cNvPr id="512" name="テキスト ボックス 511"/>
        <xdr:cNvSpPr txBox="1"/>
      </xdr:nvSpPr>
      <xdr:spPr>
        <a:xfrm>
          <a:off x="14357427" y="66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71115</xdr:rowOff>
    </xdr:from>
    <xdr:to>
      <xdr:col>20</xdr:col>
      <xdr:colOff>9525</xdr:colOff>
      <xdr:row>39</xdr:row>
      <xdr:rowOff>1265</xdr:rowOff>
    </xdr:to>
    <xdr:sp macro="" textlink="">
      <xdr:nvSpPr>
        <xdr:cNvPr id="513" name="円/楕円 512"/>
        <xdr:cNvSpPr/>
      </xdr:nvSpPr>
      <xdr:spPr>
        <a:xfrm>
          <a:off x="13652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163842</xdr:rowOff>
    </xdr:from>
    <xdr:ext cx="469744" cy="259045"/>
    <xdr:sp macro="" textlink="">
      <xdr:nvSpPr>
        <xdr:cNvPr id="514" name="テキスト ボックス 513"/>
        <xdr:cNvSpPr txBox="1"/>
      </xdr:nvSpPr>
      <xdr:spPr>
        <a:xfrm>
          <a:off x="13468427" y="667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82746</xdr:rowOff>
    </xdr:from>
    <xdr:to>
      <xdr:col>18</xdr:col>
      <xdr:colOff>492125</xdr:colOff>
      <xdr:row>39</xdr:row>
      <xdr:rowOff>12896</xdr:rowOff>
    </xdr:to>
    <xdr:sp macro="" textlink="">
      <xdr:nvSpPr>
        <xdr:cNvPr id="515" name="円/楕円 514"/>
        <xdr:cNvSpPr/>
      </xdr:nvSpPr>
      <xdr:spPr>
        <a:xfrm>
          <a:off x="12763500" y="65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4023</xdr:rowOff>
    </xdr:from>
    <xdr:ext cx="469744" cy="259045"/>
    <xdr:sp macro="" textlink="">
      <xdr:nvSpPr>
        <xdr:cNvPr id="516" name="テキスト ボックス 515"/>
        <xdr:cNvSpPr txBox="1"/>
      </xdr:nvSpPr>
      <xdr:spPr>
        <a:xfrm>
          <a:off x="12579427" y="669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85627</xdr:rowOff>
    </xdr:from>
    <xdr:to>
      <xdr:col>23</xdr:col>
      <xdr:colOff>517525</xdr:colOff>
      <xdr:row>78</xdr:row>
      <xdr:rowOff>90667</xdr:rowOff>
    </xdr:to>
    <xdr:cxnSp macro="">
      <xdr:nvCxnSpPr>
        <xdr:cNvPr id="600" name="直線コネクタ 599"/>
        <xdr:cNvCxnSpPr/>
      </xdr:nvCxnSpPr>
      <xdr:spPr>
        <a:xfrm>
          <a:off x="15481300" y="13458727"/>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81452</xdr:rowOff>
    </xdr:from>
    <xdr:to>
      <xdr:col>22</xdr:col>
      <xdr:colOff>365125</xdr:colOff>
      <xdr:row>78</xdr:row>
      <xdr:rowOff>85627</xdr:rowOff>
    </xdr:to>
    <xdr:cxnSp macro="">
      <xdr:nvCxnSpPr>
        <xdr:cNvPr id="603" name="直線コネクタ 602"/>
        <xdr:cNvCxnSpPr/>
      </xdr:nvCxnSpPr>
      <xdr:spPr>
        <a:xfrm>
          <a:off x="14592300" y="13454552"/>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65356</xdr:rowOff>
    </xdr:from>
    <xdr:to>
      <xdr:col>21</xdr:col>
      <xdr:colOff>161925</xdr:colOff>
      <xdr:row>78</xdr:row>
      <xdr:rowOff>81452</xdr:rowOff>
    </xdr:to>
    <xdr:cxnSp macro="">
      <xdr:nvCxnSpPr>
        <xdr:cNvPr id="606" name="直線コネクタ 605"/>
        <xdr:cNvCxnSpPr/>
      </xdr:nvCxnSpPr>
      <xdr:spPr>
        <a:xfrm>
          <a:off x="13703300" y="13438456"/>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50358</xdr:rowOff>
    </xdr:from>
    <xdr:to>
      <xdr:col>19</xdr:col>
      <xdr:colOff>644525</xdr:colOff>
      <xdr:row>78</xdr:row>
      <xdr:rowOff>65356</xdr:rowOff>
    </xdr:to>
    <xdr:cxnSp macro="">
      <xdr:nvCxnSpPr>
        <xdr:cNvPr id="609" name="直線コネクタ 608"/>
        <xdr:cNvCxnSpPr/>
      </xdr:nvCxnSpPr>
      <xdr:spPr>
        <a:xfrm>
          <a:off x="12814300" y="13423458"/>
          <a:ext cx="8890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39867</xdr:rowOff>
    </xdr:from>
    <xdr:to>
      <xdr:col>23</xdr:col>
      <xdr:colOff>568325</xdr:colOff>
      <xdr:row>78</xdr:row>
      <xdr:rowOff>141467</xdr:rowOff>
    </xdr:to>
    <xdr:sp macro="" textlink="">
      <xdr:nvSpPr>
        <xdr:cNvPr id="619" name="円/楕円 618"/>
        <xdr:cNvSpPr/>
      </xdr:nvSpPr>
      <xdr:spPr>
        <a:xfrm>
          <a:off x="16268700" y="134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126244</xdr:rowOff>
    </xdr:from>
    <xdr:ext cx="534377" cy="259045"/>
    <xdr:sp macro="" textlink="">
      <xdr:nvSpPr>
        <xdr:cNvPr id="620" name="公債費該当値テキスト"/>
        <xdr:cNvSpPr txBox="1"/>
      </xdr:nvSpPr>
      <xdr:spPr>
        <a:xfrm>
          <a:off x="16370300" y="133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34827</xdr:rowOff>
    </xdr:from>
    <xdr:to>
      <xdr:col>22</xdr:col>
      <xdr:colOff>415925</xdr:colOff>
      <xdr:row>78</xdr:row>
      <xdr:rowOff>136427</xdr:rowOff>
    </xdr:to>
    <xdr:sp macro="" textlink="">
      <xdr:nvSpPr>
        <xdr:cNvPr id="621" name="円/楕円 620"/>
        <xdr:cNvSpPr/>
      </xdr:nvSpPr>
      <xdr:spPr>
        <a:xfrm>
          <a:off x="15430500" y="134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127554</xdr:rowOff>
    </xdr:from>
    <xdr:ext cx="534377" cy="259045"/>
    <xdr:sp macro="" textlink="">
      <xdr:nvSpPr>
        <xdr:cNvPr id="622" name="テキスト ボックス 621"/>
        <xdr:cNvSpPr txBox="1"/>
      </xdr:nvSpPr>
      <xdr:spPr>
        <a:xfrm>
          <a:off x="15214111" y="135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30652</xdr:rowOff>
    </xdr:from>
    <xdr:to>
      <xdr:col>21</xdr:col>
      <xdr:colOff>212725</xdr:colOff>
      <xdr:row>78</xdr:row>
      <xdr:rowOff>132252</xdr:rowOff>
    </xdr:to>
    <xdr:sp macro="" textlink="">
      <xdr:nvSpPr>
        <xdr:cNvPr id="623" name="円/楕円 622"/>
        <xdr:cNvSpPr/>
      </xdr:nvSpPr>
      <xdr:spPr>
        <a:xfrm>
          <a:off x="14541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123379</xdr:rowOff>
    </xdr:from>
    <xdr:ext cx="534377" cy="259045"/>
    <xdr:sp macro="" textlink="">
      <xdr:nvSpPr>
        <xdr:cNvPr id="624" name="テキスト ボックス 623"/>
        <xdr:cNvSpPr txBox="1"/>
      </xdr:nvSpPr>
      <xdr:spPr>
        <a:xfrm>
          <a:off x="14325111" y="134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14556</xdr:rowOff>
    </xdr:from>
    <xdr:to>
      <xdr:col>20</xdr:col>
      <xdr:colOff>9525</xdr:colOff>
      <xdr:row>78</xdr:row>
      <xdr:rowOff>116156</xdr:rowOff>
    </xdr:to>
    <xdr:sp macro="" textlink="">
      <xdr:nvSpPr>
        <xdr:cNvPr id="625" name="円/楕円 624"/>
        <xdr:cNvSpPr/>
      </xdr:nvSpPr>
      <xdr:spPr>
        <a:xfrm>
          <a:off x="13652500" y="133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107283</xdr:rowOff>
    </xdr:from>
    <xdr:ext cx="534377" cy="259045"/>
    <xdr:sp macro="" textlink="">
      <xdr:nvSpPr>
        <xdr:cNvPr id="626" name="テキスト ボックス 625"/>
        <xdr:cNvSpPr txBox="1"/>
      </xdr:nvSpPr>
      <xdr:spPr>
        <a:xfrm>
          <a:off x="13436111" y="134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171008</xdr:rowOff>
    </xdr:from>
    <xdr:to>
      <xdr:col>18</xdr:col>
      <xdr:colOff>492125</xdr:colOff>
      <xdr:row>78</xdr:row>
      <xdr:rowOff>101158</xdr:rowOff>
    </xdr:to>
    <xdr:sp macro="" textlink="">
      <xdr:nvSpPr>
        <xdr:cNvPr id="627" name="円/楕円 626"/>
        <xdr:cNvSpPr/>
      </xdr:nvSpPr>
      <xdr:spPr>
        <a:xfrm>
          <a:off x="12763500" y="133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92285</xdr:rowOff>
    </xdr:from>
    <xdr:ext cx="534377" cy="259045"/>
    <xdr:sp macro="" textlink="">
      <xdr:nvSpPr>
        <xdr:cNvPr id="628" name="テキスト ボックス 627"/>
        <xdr:cNvSpPr txBox="1"/>
      </xdr:nvSpPr>
      <xdr:spPr>
        <a:xfrm>
          <a:off x="12547111" y="134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154167</xdr:rowOff>
    </xdr:from>
    <xdr:to>
      <xdr:col>23</xdr:col>
      <xdr:colOff>517525</xdr:colOff>
      <xdr:row>99</xdr:row>
      <xdr:rowOff>29113</xdr:rowOff>
    </xdr:to>
    <xdr:cxnSp macro="">
      <xdr:nvCxnSpPr>
        <xdr:cNvPr id="657" name="直線コネクタ 656"/>
        <xdr:cNvCxnSpPr/>
      </xdr:nvCxnSpPr>
      <xdr:spPr>
        <a:xfrm flipV="1">
          <a:off x="15481300" y="16956267"/>
          <a:ext cx="838200" cy="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154798</xdr:rowOff>
    </xdr:from>
    <xdr:to>
      <xdr:col>22</xdr:col>
      <xdr:colOff>365125</xdr:colOff>
      <xdr:row>99</xdr:row>
      <xdr:rowOff>29113</xdr:rowOff>
    </xdr:to>
    <xdr:cxnSp macro="">
      <xdr:nvCxnSpPr>
        <xdr:cNvPr id="660" name="直線コネクタ 659"/>
        <xdr:cNvCxnSpPr/>
      </xdr:nvCxnSpPr>
      <xdr:spPr>
        <a:xfrm>
          <a:off x="14592300" y="16956898"/>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154798</xdr:rowOff>
    </xdr:from>
    <xdr:to>
      <xdr:col>21</xdr:col>
      <xdr:colOff>161925</xdr:colOff>
      <xdr:row>98</xdr:row>
      <xdr:rowOff>169484</xdr:rowOff>
    </xdr:to>
    <xdr:cxnSp macro="">
      <xdr:nvCxnSpPr>
        <xdr:cNvPr id="663" name="直線コネクタ 662"/>
        <xdr:cNvCxnSpPr/>
      </xdr:nvCxnSpPr>
      <xdr:spPr>
        <a:xfrm flipV="1">
          <a:off x="13703300" y="16956898"/>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169484</xdr:rowOff>
    </xdr:from>
    <xdr:to>
      <xdr:col>19</xdr:col>
      <xdr:colOff>644525</xdr:colOff>
      <xdr:row>99</xdr:row>
      <xdr:rowOff>15695</xdr:rowOff>
    </xdr:to>
    <xdr:cxnSp macro="">
      <xdr:nvCxnSpPr>
        <xdr:cNvPr id="666" name="直線コネクタ 665"/>
        <xdr:cNvCxnSpPr/>
      </xdr:nvCxnSpPr>
      <xdr:spPr>
        <a:xfrm flipV="1">
          <a:off x="12814300" y="16971584"/>
          <a:ext cx="8890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103367</xdr:rowOff>
    </xdr:from>
    <xdr:to>
      <xdr:col>23</xdr:col>
      <xdr:colOff>568325</xdr:colOff>
      <xdr:row>99</xdr:row>
      <xdr:rowOff>33517</xdr:rowOff>
    </xdr:to>
    <xdr:sp macro="" textlink="">
      <xdr:nvSpPr>
        <xdr:cNvPr id="676" name="円/楕円 675"/>
        <xdr:cNvSpPr/>
      </xdr:nvSpPr>
      <xdr:spPr>
        <a:xfrm>
          <a:off x="16268700" y="169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149763</xdr:rowOff>
    </xdr:from>
    <xdr:to>
      <xdr:col>22</xdr:col>
      <xdr:colOff>415925</xdr:colOff>
      <xdr:row>99</xdr:row>
      <xdr:rowOff>79913</xdr:rowOff>
    </xdr:to>
    <xdr:sp macro="" textlink="">
      <xdr:nvSpPr>
        <xdr:cNvPr id="678" name="円/楕円 677"/>
        <xdr:cNvSpPr/>
      </xdr:nvSpPr>
      <xdr:spPr>
        <a:xfrm>
          <a:off x="15430500" y="1695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71040</xdr:rowOff>
    </xdr:from>
    <xdr:ext cx="534377" cy="259045"/>
    <xdr:sp macro="" textlink="">
      <xdr:nvSpPr>
        <xdr:cNvPr id="679" name="テキスト ボックス 678"/>
        <xdr:cNvSpPr txBox="1"/>
      </xdr:nvSpPr>
      <xdr:spPr>
        <a:xfrm>
          <a:off x="15214111" y="170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103998</xdr:rowOff>
    </xdr:from>
    <xdr:to>
      <xdr:col>21</xdr:col>
      <xdr:colOff>212725</xdr:colOff>
      <xdr:row>99</xdr:row>
      <xdr:rowOff>34148</xdr:rowOff>
    </xdr:to>
    <xdr:sp macro="" textlink="">
      <xdr:nvSpPr>
        <xdr:cNvPr id="680" name="円/楕円 679"/>
        <xdr:cNvSpPr/>
      </xdr:nvSpPr>
      <xdr:spPr>
        <a:xfrm>
          <a:off x="14541500" y="169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25275</xdr:rowOff>
    </xdr:from>
    <xdr:ext cx="534377" cy="259045"/>
    <xdr:sp macro="" textlink="">
      <xdr:nvSpPr>
        <xdr:cNvPr id="681" name="テキスト ボックス 680"/>
        <xdr:cNvSpPr txBox="1"/>
      </xdr:nvSpPr>
      <xdr:spPr>
        <a:xfrm>
          <a:off x="14325111" y="169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118684</xdr:rowOff>
    </xdr:from>
    <xdr:to>
      <xdr:col>20</xdr:col>
      <xdr:colOff>9525</xdr:colOff>
      <xdr:row>99</xdr:row>
      <xdr:rowOff>48834</xdr:rowOff>
    </xdr:to>
    <xdr:sp macro="" textlink="">
      <xdr:nvSpPr>
        <xdr:cNvPr id="682" name="円/楕円 681"/>
        <xdr:cNvSpPr/>
      </xdr:nvSpPr>
      <xdr:spPr>
        <a:xfrm>
          <a:off x="13652500" y="169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39961</xdr:rowOff>
    </xdr:from>
    <xdr:ext cx="534377" cy="259045"/>
    <xdr:sp macro="" textlink="">
      <xdr:nvSpPr>
        <xdr:cNvPr id="683" name="テキスト ボックス 682"/>
        <xdr:cNvSpPr txBox="1"/>
      </xdr:nvSpPr>
      <xdr:spPr>
        <a:xfrm>
          <a:off x="13436111" y="170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136345</xdr:rowOff>
    </xdr:from>
    <xdr:to>
      <xdr:col>18</xdr:col>
      <xdr:colOff>492125</xdr:colOff>
      <xdr:row>99</xdr:row>
      <xdr:rowOff>66495</xdr:rowOff>
    </xdr:to>
    <xdr:sp macro="" textlink="">
      <xdr:nvSpPr>
        <xdr:cNvPr id="684" name="円/楕円 683"/>
        <xdr:cNvSpPr/>
      </xdr:nvSpPr>
      <xdr:spPr>
        <a:xfrm>
          <a:off x="12763500" y="169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57622</xdr:rowOff>
    </xdr:from>
    <xdr:ext cx="534377" cy="259045"/>
    <xdr:sp macro="" textlink="">
      <xdr:nvSpPr>
        <xdr:cNvPr id="685" name="テキスト ボックス 684"/>
        <xdr:cNvSpPr txBox="1"/>
      </xdr:nvSpPr>
      <xdr:spPr>
        <a:xfrm>
          <a:off x="12547111" y="170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153443</xdr:rowOff>
    </xdr:from>
    <xdr:to>
      <xdr:col>32</xdr:col>
      <xdr:colOff>187325</xdr:colOff>
      <xdr:row>76</xdr:row>
      <xdr:rowOff>165829</xdr:rowOff>
    </xdr:to>
    <xdr:cxnSp macro="">
      <xdr:nvCxnSpPr>
        <xdr:cNvPr id="828" name="直線コネクタ 827"/>
        <xdr:cNvCxnSpPr/>
      </xdr:nvCxnSpPr>
      <xdr:spPr>
        <a:xfrm flipV="1">
          <a:off x="21323300" y="13183643"/>
          <a:ext cx="8382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162827</xdr:rowOff>
    </xdr:from>
    <xdr:to>
      <xdr:col>31</xdr:col>
      <xdr:colOff>34925</xdr:colOff>
      <xdr:row>76</xdr:row>
      <xdr:rowOff>165829</xdr:rowOff>
    </xdr:to>
    <xdr:cxnSp macro="">
      <xdr:nvCxnSpPr>
        <xdr:cNvPr id="831" name="直線コネクタ 830"/>
        <xdr:cNvCxnSpPr/>
      </xdr:nvCxnSpPr>
      <xdr:spPr>
        <a:xfrm>
          <a:off x="20434300" y="13193027"/>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162827</xdr:rowOff>
    </xdr:from>
    <xdr:to>
      <xdr:col>29</xdr:col>
      <xdr:colOff>517525</xdr:colOff>
      <xdr:row>77</xdr:row>
      <xdr:rowOff>5242</xdr:rowOff>
    </xdr:to>
    <xdr:cxnSp macro="">
      <xdr:nvCxnSpPr>
        <xdr:cNvPr id="834" name="直線コネクタ 833"/>
        <xdr:cNvCxnSpPr/>
      </xdr:nvCxnSpPr>
      <xdr:spPr>
        <a:xfrm flipV="1">
          <a:off x="19545300" y="13193027"/>
          <a:ext cx="8890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151847</xdr:rowOff>
    </xdr:from>
    <xdr:to>
      <xdr:col>28</xdr:col>
      <xdr:colOff>314325</xdr:colOff>
      <xdr:row>77</xdr:row>
      <xdr:rowOff>5242</xdr:rowOff>
    </xdr:to>
    <xdr:cxnSp macro="">
      <xdr:nvCxnSpPr>
        <xdr:cNvPr id="837" name="直線コネクタ 836"/>
        <xdr:cNvCxnSpPr/>
      </xdr:nvCxnSpPr>
      <xdr:spPr>
        <a:xfrm>
          <a:off x="18656300" y="13182047"/>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102643</xdr:rowOff>
    </xdr:from>
    <xdr:to>
      <xdr:col>32</xdr:col>
      <xdr:colOff>238125</xdr:colOff>
      <xdr:row>77</xdr:row>
      <xdr:rowOff>32793</xdr:rowOff>
    </xdr:to>
    <xdr:sp macro="" textlink="">
      <xdr:nvSpPr>
        <xdr:cNvPr id="847" name="円/楕円 846"/>
        <xdr:cNvSpPr/>
      </xdr:nvSpPr>
      <xdr:spPr>
        <a:xfrm>
          <a:off x="22110700" y="131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81070</xdr:rowOff>
    </xdr:from>
    <xdr:ext cx="599010" cy="259045"/>
    <xdr:sp macro="" textlink="">
      <xdr:nvSpPr>
        <xdr:cNvPr id="848" name="繰出金該当値テキスト"/>
        <xdr:cNvSpPr txBox="1"/>
      </xdr:nvSpPr>
      <xdr:spPr>
        <a:xfrm>
          <a:off x="22212300" y="1311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106,393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115029</xdr:rowOff>
    </xdr:from>
    <xdr:to>
      <xdr:col>31</xdr:col>
      <xdr:colOff>85725</xdr:colOff>
      <xdr:row>77</xdr:row>
      <xdr:rowOff>45179</xdr:rowOff>
    </xdr:to>
    <xdr:sp macro="" textlink="">
      <xdr:nvSpPr>
        <xdr:cNvPr id="849" name="円/楕円 848"/>
        <xdr:cNvSpPr/>
      </xdr:nvSpPr>
      <xdr:spPr>
        <a:xfrm>
          <a:off x="21272500" y="131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36306</xdr:rowOff>
    </xdr:from>
    <xdr:ext cx="599010" cy="259045"/>
    <xdr:sp macro="" textlink="">
      <xdr:nvSpPr>
        <xdr:cNvPr id="850" name="テキスト ボックス 849"/>
        <xdr:cNvSpPr txBox="1"/>
      </xdr:nvSpPr>
      <xdr:spPr>
        <a:xfrm>
          <a:off x="21023794" y="1323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112027</xdr:rowOff>
    </xdr:from>
    <xdr:to>
      <xdr:col>29</xdr:col>
      <xdr:colOff>568325</xdr:colOff>
      <xdr:row>77</xdr:row>
      <xdr:rowOff>42177</xdr:rowOff>
    </xdr:to>
    <xdr:sp macro="" textlink="">
      <xdr:nvSpPr>
        <xdr:cNvPr id="851" name="円/楕円 850"/>
        <xdr:cNvSpPr/>
      </xdr:nvSpPr>
      <xdr:spPr>
        <a:xfrm>
          <a:off x="20383500" y="131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58703</xdr:rowOff>
    </xdr:from>
    <xdr:ext cx="599010" cy="259045"/>
    <xdr:sp macro="" textlink="">
      <xdr:nvSpPr>
        <xdr:cNvPr id="852" name="テキスト ボックス 851"/>
        <xdr:cNvSpPr txBox="1"/>
      </xdr:nvSpPr>
      <xdr:spPr>
        <a:xfrm>
          <a:off x="20134794" y="129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125892</xdr:rowOff>
    </xdr:from>
    <xdr:to>
      <xdr:col>28</xdr:col>
      <xdr:colOff>365125</xdr:colOff>
      <xdr:row>77</xdr:row>
      <xdr:rowOff>56042</xdr:rowOff>
    </xdr:to>
    <xdr:sp macro="" textlink="">
      <xdr:nvSpPr>
        <xdr:cNvPr id="853" name="円/楕円 852"/>
        <xdr:cNvSpPr/>
      </xdr:nvSpPr>
      <xdr:spPr>
        <a:xfrm>
          <a:off x="19494500" y="131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72569</xdr:rowOff>
    </xdr:from>
    <xdr:ext cx="599010" cy="259045"/>
    <xdr:sp macro="" textlink="">
      <xdr:nvSpPr>
        <xdr:cNvPr id="854" name="テキスト ボックス 853"/>
        <xdr:cNvSpPr txBox="1"/>
      </xdr:nvSpPr>
      <xdr:spPr>
        <a:xfrm>
          <a:off x="19245794" y="129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101047</xdr:rowOff>
    </xdr:from>
    <xdr:to>
      <xdr:col>27</xdr:col>
      <xdr:colOff>161925</xdr:colOff>
      <xdr:row>77</xdr:row>
      <xdr:rowOff>31197</xdr:rowOff>
    </xdr:to>
    <xdr:sp macro="" textlink="">
      <xdr:nvSpPr>
        <xdr:cNvPr id="855" name="円/楕円 854"/>
        <xdr:cNvSpPr/>
      </xdr:nvSpPr>
      <xdr:spPr>
        <a:xfrm>
          <a:off x="18605500" y="131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47724</xdr:rowOff>
    </xdr:from>
    <xdr:ext cx="599010" cy="259045"/>
    <xdr:sp macro="" textlink="">
      <xdr:nvSpPr>
        <xdr:cNvPr id="856" name="テキスト ボックス 855"/>
        <xdr:cNvSpPr txBox="1"/>
      </xdr:nvSpPr>
      <xdr:spPr>
        <a:xfrm>
          <a:off x="18356794" y="1290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703</a:t>
          </a:r>
          <a:r>
            <a:rPr kumimoji="1" lang="ja-JP" altLang="en-US" sz="1300">
              <a:latin typeface="ＭＳ Ｐゴシック"/>
            </a:rPr>
            <a:t>千円となっている。主な構成項目である人件費は住民一人当たり</a:t>
          </a:r>
          <a:r>
            <a:rPr kumimoji="1" lang="en-US" altLang="ja-JP" sz="1300">
              <a:latin typeface="ＭＳ Ｐゴシック"/>
            </a:rPr>
            <a:t>116,159</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11</a:t>
          </a:r>
          <a:r>
            <a:rPr kumimoji="1" lang="ja-JP" altLang="en-US" sz="1300">
              <a:latin typeface="ＭＳ Ｐゴシック"/>
            </a:rPr>
            <a:t>万円前後で推移している。類似団体と比較して</a:t>
          </a:r>
          <a:r>
            <a:rPr kumimoji="1" lang="en-US" altLang="ja-JP" sz="1300">
              <a:latin typeface="ＭＳ Ｐゴシック"/>
            </a:rPr>
            <a:t>70,996</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・維持補修費は、類似団体を大きく下回っているが、今後公共施設等の老朽化により増額が見込まれる。公共施設等総合管理計画等に基づき計画的に維持管理をおこなっていく。</a:t>
          </a:r>
          <a:endParaRPr kumimoji="1" lang="en-US" altLang="ja-JP" sz="1300">
            <a:latin typeface="ＭＳ Ｐゴシック"/>
          </a:endParaRPr>
        </a:p>
        <a:p>
          <a:r>
            <a:rPr kumimoji="1" lang="ja-JP" altLang="en-US" sz="1300">
              <a:latin typeface="ＭＳ Ｐゴシック"/>
            </a:rPr>
            <a:t>・普通建設事業費は、前年度に比べ半減しているが、今後公共施設等の更新整備の増加が見込まれる。</a:t>
          </a:r>
          <a:endParaRPr kumimoji="1" lang="en-US" altLang="ja-JP" sz="1300">
            <a:latin typeface="ＭＳ Ｐゴシック"/>
          </a:endParaRPr>
        </a:p>
        <a:p>
          <a:r>
            <a:rPr kumimoji="1" lang="ja-JP" altLang="en-US" sz="1300">
              <a:latin typeface="ＭＳ Ｐゴシック"/>
            </a:rPr>
            <a:t>・扶助費は、類似団体と比較し大きな差があるが、障害福祉サービス費や子ども医療費、保育所措置費の増加が考えられる。今後も扶助費は増加する見込みである。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4,705
4,690
9,454.00
3,456,413
3,307,955
108,421
2,261,078
2,867,359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50644</xdr:rowOff>
    </xdr:from>
    <xdr:to>
      <xdr:col>6</xdr:col>
      <xdr:colOff>511175</xdr:colOff>
      <xdr:row>38</xdr:row>
      <xdr:rowOff>62678</xdr:rowOff>
    </xdr:to>
    <xdr:cxnSp macro="">
      <xdr:nvCxnSpPr>
        <xdr:cNvPr id="62" name="直線コネクタ 61"/>
        <xdr:cNvCxnSpPr/>
      </xdr:nvCxnSpPr>
      <xdr:spPr>
        <a:xfrm flipV="1">
          <a:off x="3797300" y="6565744"/>
          <a:ext cx="8382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62678</xdr:rowOff>
    </xdr:from>
    <xdr:to>
      <xdr:col>5</xdr:col>
      <xdr:colOff>358775</xdr:colOff>
      <xdr:row>38</xdr:row>
      <xdr:rowOff>66613</xdr:rowOff>
    </xdr:to>
    <xdr:cxnSp macro="">
      <xdr:nvCxnSpPr>
        <xdr:cNvPr id="65" name="直線コネクタ 64"/>
        <xdr:cNvCxnSpPr/>
      </xdr:nvCxnSpPr>
      <xdr:spPr>
        <a:xfrm flipV="1">
          <a:off x="2908300" y="6577778"/>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53550</xdr:rowOff>
    </xdr:from>
    <xdr:to>
      <xdr:col>4</xdr:col>
      <xdr:colOff>155575</xdr:colOff>
      <xdr:row>38</xdr:row>
      <xdr:rowOff>66613</xdr:rowOff>
    </xdr:to>
    <xdr:cxnSp macro="">
      <xdr:nvCxnSpPr>
        <xdr:cNvPr id="68" name="直線コネクタ 67"/>
        <xdr:cNvCxnSpPr/>
      </xdr:nvCxnSpPr>
      <xdr:spPr>
        <a:xfrm>
          <a:off x="2019300" y="65686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14591</xdr:rowOff>
    </xdr:from>
    <xdr:to>
      <xdr:col>2</xdr:col>
      <xdr:colOff>638175</xdr:colOff>
      <xdr:row>38</xdr:row>
      <xdr:rowOff>53550</xdr:rowOff>
    </xdr:to>
    <xdr:cxnSp macro="">
      <xdr:nvCxnSpPr>
        <xdr:cNvPr id="71" name="直線コネクタ 70"/>
        <xdr:cNvCxnSpPr/>
      </xdr:nvCxnSpPr>
      <xdr:spPr>
        <a:xfrm>
          <a:off x="1130300" y="6529691"/>
          <a:ext cx="8890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171294</xdr:rowOff>
    </xdr:from>
    <xdr:to>
      <xdr:col>6</xdr:col>
      <xdr:colOff>561975</xdr:colOff>
      <xdr:row>38</xdr:row>
      <xdr:rowOff>101444</xdr:rowOff>
    </xdr:to>
    <xdr:sp macro="" textlink="">
      <xdr:nvSpPr>
        <xdr:cNvPr id="81" name="円/楕円 80"/>
        <xdr:cNvSpPr/>
      </xdr:nvSpPr>
      <xdr:spPr>
        <a:xfrm>
          <a:off x="4584700" y="65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86221</xdr:rowOff>
    </xdr:from>
    <xdr:ext cx="534377" cy="259045"/>
    <xdr:sp macro="" textlink="">
      <xdr:nvSpPr>
        <xdr:cNvPr id="82" name="議会費該当値テキスト"/>
        <xdr:cNvSpPr txBox="1"/>
      </xdr:nvSpPr>
      <xdr:spPr>
        <a:xfrm>
          <a:off x="4686300" y="64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11878</xdr:rowOff>
    </xdr:from>
    <xdr:to>
      <xdr:col>5</xdr:col>
      <xdr:colOff>409575</xdr:colOff>
      <xdr:row>38</xdr:row>
      <xdr:rowOff>113478</xdr:rowOff>
    </xdr:to>
    <xdr:sp macro="" textlink="">
      <xdr:nvSpPr>
        <xdr:cNvPr id="83" name="円/楕円 82"/>
        <xdr:cNvSpPr/>
      </xdr:nvSpPr>
      <xdr:spPr>
        <a:xfrm>
          <a:off x="3746500" y="652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104605</xdr:rowOff>
    </xdr:from>
    <xdr:ext cx="534377" cy="259045"/>
    <xdr:sp macro="" textlink="">
      <xdr:nvSpPr>
        <xdr:cNvPr id="84" name="テキスト ボックス 83"/>
        <xdr:cNvSpPr txBox="1"/>
      </xdr:nvSpPr>
      <xdr:spPr>
        <a:xfrm>
          <a:off x="3530111" y="66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15813</xdr:rowOff>
    </xdr:from>
    <xdr:to>
      <xdr:col>4</xdr:col>
      <xdr:colOff>206375</xdr:colOff>
      <xdr:row>38</xdr:row>
      <xdr:rowOff>117413</xdr:rowOff>
    </xdr:to>
    <xdr:sp macro="" textlink="">
      <xdr:nvSpPr>
        <xdr:cNvPr id="85" name="円/楕円 84"/>
        <xdr:cNvSpPr/>
      </xdr:nvSpPr>
      <xdr:spPr>
        <a:xfrm>
          <a:off x="2857500" y="65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108540</xdr:rowOff>
    </xdr:from>
    <xdr:ext cx="534377" cy="259045"/>
    <xdr:sp macro="" textlink="">
      <xdr:nvSpPr>
        <xdr:cNvPr id="86" name="テキスト ボックス 85"/>
        <xdr:cNvSpPr txBox="1"/>
      </xdr:nvSpPr>
      <xdr:spPr>
        <a:xfrm>
          <a:off x="2641111" y="66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2750</xdr:rowOff>
    </xdr:from>
    <xdr:to>
      <xdr:col>3</xdr:col>
      <xdr:colOff>3175</xdr:colOff>
      <xdr:row>38</xdr:row>
      <xdr:rowOff>104350</xdr:rowOff>
    </xdr:to>
    <xdr:sp macro="" textlink="">
      <xdr:nvSpPr>
        <xdr:cNvPr id="87" name="円/楕円 86"/>
        <xdr:cNvSpPr/>
      </xdr:nvSpPr>
      <xdr:spPr>
        <a:xfrm>
          <a:off x="1968500" y="65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95477</xdr:rowOff>
    </xdr:from>
    <xdr:ext cx="534377" cy="259045"/>
    <xdr:sp macro="" textlink="">
      <xdr:nvSpPr>
        <xdr:cNvPr id="88" name="テキスト ボックス 87"/>
        <xdr:cNvSpPr txBox="1"/>
      </xdr:nvSpPr>
      <xdr:spPr>
        <a:xfrm>
          <a:off x="1752111" y="66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135241</xdr:rowOff>
    </xdr:from>
    <xdr:to>
      <xdr:col>1</xdr:col>
      <xdr:colOff>485775</xdr:colOff>
      <xdr:row>38</xdr:row>
      <xdr:rowOff>65391</xdr:rowOff>
    </xdr:to>
    <xdr:sp macro="" textlink="">
      <xdr:nvSpPr>
        <xdr:cNvPr id="89" name="円/楕円 88"/>
        <xdr:cNvSpPr/>
      </xdr:nvSpPr>
      <xdr:spPr>
        <a:xfrm>
          <a:off x="1079500" y="64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56518</xdr:rowOff>
    </xdr:from>
    <xdr:ext cx="534377" cy="259045"/>
    <xdr:sp macro="" textlink="">
      <xdr:nvSpPr>
        <xdr:cNvPr id="90" name="テキスト ボックス 89"/>
        <xdr:cNvSpPr txBox="1"/>
      </xdr:nvSpPr>
      <xdr:spPr>
        <a:xfrm>
          <a:off x="863111" y="65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98135</xdr:rowOff>
    </xdr:from>
    <xdr:to>
      <xdr:col>6</xdr:col>
      <xdr:colOff>511175</xdr:colOff>
      <xdr:row>58</xdr:row>
      <xdr:rowOff>150056</xdr:rowOff>
    </xdr:to>
    <xdr:cxnSp macro="">
      <xdr:nvCxnSpPr>
        <xdr:cNvPr id="121" name="直線コネクタ 120"/>
        <xdr:cNvCxnSpPr/>
      </xdr:nvCxnSpPr>
      <xdr:spPr>
        <a:xfrm flipV="1">
          <a:off x="3797300" y="10042235"/>
          <a:ext cx="8382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114072</xdr:rowOff>
    </xdr:from>
    <xdr:to>
      <xdr:col>5</xdr:col>
      <xdr:colOff>358775</xdr:colOff>
      <xdr:row>58</xdr:row>
      <xdr:rowOff>150056</xdr:rowOff>
    </xdr:to>
    <xdr:cxnSp macro="">
      <xdr:nvCxnSpPr>
        <xdr:cNvPr id="124" name="直線コネクタ 123"/>
        <xdr:cNvCxnSpPr/>
      </xdr:nvCxnSpPr>
      <xdr:spPr>
        <a:xfrm>
          <a:off x="2908300" y="10058172"/>
          <a:ext cx="889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114072</xdr:rowOff>
    </xdr:from>
    <xdr:to>
      <xdr:col>4</xdr:col>
      <xdr:colOff>155575</xdr:colOff>
      <xdr:row>58</xdr:row>
      <xdr:rowOff>131774</xdr:rowOff>
    </xdr:to>
    <xdr:cxnSp macro="">
      <xdr:nvCxnSpPr>
        <xdr:cNvPr id="127" name="直線コネクタ 126"/>
        <xdr:cNvCxnSpPr/>
      </xdr:nvCxnSpPr>
      <xdr:spPr>
        <a:xfrm flipV="1">
          <a:off x="2019300" y="10058172"/>
          <a:ext cx="889000" cy="1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131774</xdr:rowOff>
    </xdr:from>
    <xdr:to>
      <xdr:col>2</xdr:col>
      <xdr:colOff>638175</xdr:colOff>
      <xdr:row>58</xdr:row>
      <xdr:rowOff>143614</xdr:rowOff>
    </xdr:to>
    <xdr:cxnSp macro="">
      <xdr:nvCxnSpPr>
        <xdr:cNvPr id="130" name="直線コネクタ 129"/>
        <xdr:cNvCxnSpPr/>
      </xdr:nvCxnSpPr>
      <xdr:spPr>
        <a:xfrm flipV="1">
          <a:off x="1130300" y="10075874"/>
          <a:ext cx="889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47335</xdr:rowOff>
    </xdr:from>
    <xdr:to>
      <xdr:col>6</xdr:col>
      <xdr:colOff>561975</xdr:colOff>
      <xdr:row>58</xdr:row>
      <xdr:rowOff>148935</xdr:rowOff>
    </xdr:to>
    <xdr:sp macro="" textlink="">
      <xdr:nvSpPr>
        <xdr:cNvPr id="140" name="円/楕円 139"/>
        <xdr:cNvSpPr/>
      </xdr:nvSpPr>
      <xdr:spPr>
        <a:xfrm>
          <a:off x="4584700" y="99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133712</xdr:rowOff>
    </xdr:from>
    <xdr:ext cx="599010" cy="259045"/>
    <xdr:sp macro="" textlink="">
      <xdr:nvSpPr>
        <xdr:cNvPr id="141" name="総務費該当値テキスト"/>
        <xdr:cNvSpPr txBox="1"/>
      </xdr:nvSpPr>
      <xdr:spPr>
        <a:xfrm>
          <a:off x="4686300" y="990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99256</xdr:rowOff>
    </xdr:from>
    <xdr:to>
      <xdr:col>5</xdr:col>
      <xdr:colOff>409575</xdr:colOff>
      <xdr:row>59</xdr:row>
      <xdr:rowOff>29406</xdr:rowOff>
    </xdr:to>
    <xdr:sp macro="" textlink="">
      <xdr:nvSpPr>
        <xdr:cNvPr id="142" name="円/楕円 141"/>
        <xdr:cNvSpPr/>
      </xdr:nvSpPr>
      <xdr:spPr>
        <a:xfrm>
          <a:off x="3746500" y="100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20533</xdr:rowOff>
    </xdr:from>
    <xdr:ext cx="599010" cy="259045"/>
    <xdr:sp macro="" textlink="">
      <xdr:nvSpPr>
        <xdr:cNvPr id="143" name="テキスト ボックス 142"/>
        <xdr:cNvSpPr txBox="1"/>
      </xdr:nvSpPr>
      <xdr:spPr>
        <a:xfrm>
          <a:off x="3497794" y="1013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63272</xdr:rowOff>
    </xdr:from>
    <xdr:to>
      <xdr:col>4</xdr:col>
      <xdr:colOff>206375</xdr:colOff>
      <xdr:row>58</xdr:row>
      <xdr:rowOff>164872</xdr:rowOff>
    </xdr:to>
    <xdr:sp macro="" textlink="">
      <xdr:nvSpPr>
        <xdr:cNvPr id="144" name="円/楕円 143"/>
        <xdr:cNvSpPr/>
      </xdr:nvSpPr>
      <xdr:spPr>
        <a:xfrm>
          <a:off x="2857500" y="100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155999</xdr:rowOff>
    </xdr:from>
    <xdr:ext cx="599010" cy="259045"/>
    <xdr:sp macro="" textlink="">
      <xdr:nvSpPr>
        <xdr:cNvPr id="145" name="テキスト ボックス 144"/>
        <xdr:cNvSpPr txBox="1"/>
      </xdr:nvSpPr>
      <xdr:spPr>
        <a:xfrm>
          <a:off x="2608794" y="1010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80974</xdr:rowOff>
    </xdr:from>
    <xdr:to>
      <xdr:col>3</xdr:col>
      <xdr:colOff>3175</xdr:colOff>
      <xdr:row>59</xdr:row>
      <xdr:rowOff>11124</xdr:rowOff>
    </xdr:to>
    <xdr:sp macro="" textlink="">
      <xdr:nvSpPr>
        <xdr:cNvPr id="146" name="円/楕円 145"/>
        <xdr:cNvSpPr/>
      </xdr:nvSpPr>
      <xdr:spPr>
        <a:xfrm>
          <a:off x="1968500" y="100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2251</xdr:rowOff>
    </xdr:from>
    <xdr:ext cx="599010" cy="259045"/>
    <xdr:sp macro="" textlink="">
      <xdr:nvSpPr>
        <xdr:cNvPr id="147" name="テキスト ボックス 146"/>
        <xdr:cNvSpPr txBox="1"/>
      </xdr:nvSpPr>
      <xdr:spPr>
        <a:xfrm>
          <a:off x="1719794" y="1011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92814</xdr:rowOff>
    </xdr:from>
    <xdr:to>
      <xdr:col>1</xdr:col>
      <xdr:colOff>485775</xdr:colOff>
      <xdr:row>59</xdr:row>
      <xdr:rowOff>22964</xdr:rowOff>
    </xdr:to>
    <xdr:sp macro="" textlink="">
      <xdr:nvSpPr>
        <xdr:cNvPr id="148" name="円/楕円 147"/>
        <xdr:cNvSpPr/>
      </xdr:nvSpPr>
      <xdr:spPr>
        <a:xfrm>
          <a:off x="1079500" y="100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14091</xdr:rowOff>
    </xdr:from>
    <xdr:ext cx="599010" cy="259045"/>
    <xdr:sp macro="" textlink="">
      <xdr:nvSpPr>
        <xdr:cNvPr id="149" name="テキスト ボックス 148"/>
        <xdr:cNvSpPr txBox="1"/>
      </xdr:nvSpPr>
      <xdr:spPr>
        <a:xfrm>
          <a:off x="830794" y="1012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160418</xdr:rowOff>
    </xdr:from>
    <xdr:to>
      <xdr:col>6</xdr:col>
      <xdr:colOff>511175</xdr:colOff>
      <xdr:row>77</xdr:row>
      <xdr:rowOff>166053</xdr:rowOff>
    </xdr:to>
    <xdr:cxnSp macro="">
      <xdr:nvCxnSpPr>
        <xdr:cNvPr id="178" name="直線コネクタ 177"/>
        <xdr:cNvCxnSpPr/>
      </xdr:nvCxnSpPr>
      <xdr:spPr>
        <a:xfrm flipV="1">
          <a:off x="3797300" y="13362068"/>
          <a:ext cx="8382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166053</xdr:rowOff>
    </xdr:from>
    <xdr:to>
      <xdr:col>5</xdr:col>
      <xdr:colOff>358775</xdr:colOff>
      <xdr:row>78</xdr:row>
      <xdr:rowOff>12588</xdr:rowOff>
    </xdr:to>
    <xdr:cxnSp macro="">
      <xdr:nvCxnSpPr>
        <xdr:cNvPr id="181" name="直線コネクタ 180"/>
        <xdr:cNvCxnSpPr/>
      </xdr:nvCxnSpPr>
      <xdr:spPr>
        <a:xfrm flipV="1">
          <a:off x="2908300" y="13367703"/>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12588</xdr:rowOff>
    </xdr:from>
    <xdr:to>
      <xdr:col>4</xdr:col>
      <xdr:colOff>155575</xdr:colOff>
      <xdr:row>78</xdr:row>
      <xdr:rowOff>15850</xdr:rowOff>
    </xdr:to>
    <xdr:cxnSp macro="">
      <xdr:nvCxnSpPr>
        <xdr:cNvPr id="184" name="直線コネクタ 183"/>
        <xdr:cNvCxnSpPr/>
      </xdr:nvCxnSpPr>
      <xdr:spPr>
        <a:xfrm flipV="1">
          <a:off x="2019300" y="13385688"/>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15850</xdr:rowOff>
    </xdr:from>
    <xdr:to>
      <xdr:col>2</xdr:col>
      <xdr:colOff>638175</xdr:colOff>
      <xdr:row>78</xdr:row>
      <xdr:rowOff>17169</xdr:rowOff>
    </xdr:to>
    <xdr:cxnSp macro="">
      <xdr:nvCxnSpPr>
        <xdr:cNvPr id="187" name="直線コネクタ 186"/>
        <xdr:cNvCxnSpPr/>
      </xdr:nvCxnSpPr>
      <xdr:spPr>
        <a:xfrm flipV="1">
          <a:off x="1130300" y="13388950"/>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109618</xdr:rowOff>
    </xdr:from>
    <xdr:to>
      <xdr:col>6</xdr:col>
      <xdr:colOff>561975</xdr:colOff>
      <xdr:row>78</xdr:row>
      <xdr:rowOff>39768</xdr:rowOff>
    </xdr:to>
    <xdr:sp macro="" textlink="">
      <xdr:nvSpPr>
        <xdr:cNvPr id="197" name="円/楕円 196"/>
        <xdr:cNvSpPr/>
      </xdr:nvSpPr>
      <xdr:spPr>
        <a:xfrm>
          <a:off x="4584700" y="133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115253</xdr:rowOff>
    </xdr:from>
    <xdr:to>
      <xdr:col>5</xdr:col>
      <xdr:colOff>409575</xdr:colOff>
      <xdr:row>78</xdr:row>
      <xdr:rowOff>45403</xdr:rowOff>
    </xdr:to>
    <xdr:sp macro="" textlink="">
      <xdr:nvSpPr>
        <xdr:cNvPr id="199" name="円/楕円 198"/>
        <xdr:cNvSpPr/>
      </xdr:nvSpPr>
      <xdr:spPr>
        <a:xfrm>
          <a:off x="3746500" y="133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36530</xdr:rowOff>
    </xdr:from>
    <xdr:ext cx="599010" cy="259045"/>
    <xdr:sp macro="" textlink="">
      <xdr:nvSpPr>
        <xdr:cNvPr id="200" name="テキスト ボックス 199"/>
        <xdr:cNvSpPr txBox="1"/>
      </xdr:nvSpPr>
      <xdr:spPr>
        <a:xfrm>
          <a:off x="3497794" y="1340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133238</xdr:rowOff>
    </xdr:from>
    <xdr:to>
      <xdr:col>4</xdr:col>
      <xdr:colOff>206375</xdr:colOff>
      <xdr:row>78</xdr:row>
      <xdr:rowOff>63388</xdr:rowOff>
    </xdr:to>
    <xdr:sp macro="" textlink="">
      <xdr:nvSpPr>
        <xdr:cNvPr id="201" name="円/楕円 200"/>
        <xdr:cNvSpPr/>
      </xdr:nvSpPr>
      <xdr:spPr>
        <a:xfrm>
          <a:off x="2857500" y="133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54515</xdr:rowOff>
    </xdr:from>
    <xdr:ext cx="599010" cy="259045"/>
    <xdr:sp macro="" textlink="">
      <xdr:nvSpPr>
        <xdr:cNvPr id="202" name="テキスト ボックス 201"/>
        <xdr:cNvSpPr txBox="1"/>
      </xdr:nvSpPr>
      <xdr:spPr>
        <a:xfrm>
          <a:off x="2608794" y="1342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136500</xdr:rowOff>
    </xdr:from>
    <xdr:to>
      <xdr:col>3</xdr:col>
      <xdr:colOff>3175</xdr:colOff>
      <xdr:row>78</xdr:row>
      <xdr:rowOff>66650</xdr:rowOff>
    </xdr:to>
    <xdr:sp macro="" textlink="">
      <xdr:nvSpPr>
        <xdr:cNvPr id="203" name="円/楕円 202"/>
        <xdr:cNvSpPr/>
      </xdr:nvSpPr>
      <xdr:spPr>
        <a:xfrm>
          <a:off x="1968500" y="133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57777</xdr:rowOff>
    </xdr:from>
    <xdr:ext cx="599010" cy="259045"/>
    <xdr:sp macro="" textlink="">
      <xdr:nvSpPr>
        <xdr:cNvPr id="204" name="テキスト ボックス 203"/>
        <xdr:cNvSpPr txBox="1"/>
      </xdr:nvSpPr>
      <xdr:spPr>
        <a:xfrm>
          <a:off x="1719794" y="134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137819</xdr:rowOff>
    </xdr:from>
    <xdr:to>
      <xdr:col>1</xdr:col>
      <xdr:colOff>485775</xdr:colOff>
      <xdr:row>78</xdr:row>
      <xdr:rowOff>67969</xdr:rowOff>
    </xdr:to>
    <xdr:sp macro="" textlink="">
      <xdr:nvSpPr>
        <xdr:cNvPr id="205" name="円/楕円 204"/>
        <xdr:cNvSpPr/>
      </xdr:nvSpPr>
      <xdr:spPr>
        <a:xfrm>
          <a:off x="1079500" y="133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59096</xdr:rowOff>
    </xdr:from>
    <xdr:ext cx="599010" cy="259045"/>
    <xdr:sp macro="" textlink="">
      <xdr:nvSpPr>
        <xdr:cNvPr id="206" name="テキスト ボックス 205"/>
        <xdr:cNvSpPr txBox="1"/>
      </xdr:nvSpPr>
      <xdr:spPr>
        <a:xfrm>
          <a:off x="830794" y="134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7215</xdr:rowOff>
    </xdr:from>
    <xdr:to>
      <xdr:col>6</xdr:col>
      <xdr:colOff>511175</xdr:colOff>
      <xdr:row>98</xdr:row>
      <xdr:rowOff>27076</xdr:rowOff>
    </xdr:to>
    <xdr:cxnSp macro="">
      <xdr:nvCxnSpPr>
        <xdr:cNvPr id="235" name="直線コネクタ 234"/>
        <xdr:cNvCxnSpPr/>
      </xdr:nvCxnSpPr>
      <xdr:spPr>
        <a:xfrm>
          <a:off x="3797300" y="16809315"/>
          <a:ext cx="8382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2129</xdr:rowOff>
    </xdr:from>
    <xdr:to>
      <xdr:col>5</xdr:col>
      <xdr:colOff>358775</xdr:colOff>
      <xdr:row>98</xdr:row>
      <xdr:rowOff>7215</xdr:rowOff>
    </xdr:to>
    <xdr:cxnSp macro="">
      <xdr:nvCxnSpPr>
        <xdr:cNvPr id="238" name="直線コネクタ 237"/>
        <xdr:cNvCxnSpPr/>
      </xdr:nvCxnSpPr>
      <xdr:spPr>
        <a:xfrm>
          <a:off x="2908300" y="1680422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168165</xdr:rowOff>
    </xdr:from>
    <xdr:to>
      <xdr:col>4</xdr:col>
      <xdr:colOff>155575</xdr:colOff>
      <xdr:row>98</xdr:row>
      <xdr:rowOff>2129</xdr:rowOff>
    </xdr:to>
    <xdr:cxnSp macro="">
      <xdr:nvCxnSpPr>
        <xdr:cNvPr id="241" name="直線コネクタ 240"/>
        <xdr:cNvCxnSpPr/>
      </xdr:nvCxnSpPr>
      <xdr:spPr>
        <a:xfrm>
          <a:off x="2019300" y="16798815"/>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165650</xdr:rowOff>
    </xdr:from>
    <xdr:to>
      <xdr:col>2</xdr:col>
      <xdr:colOff>638175</xdr:colOff>
      <xdr:row>97</xdr:row>
      <xdr:rowOff>168165</xdr:rowOff>
    </xdr:to>
    <xdr:cxnSp macro="">
      <xdr:nvCxnSpPr>
        <xdr:cNvPr id="244" name="直線コネクタ 243"/>
        <xdr:cNvCxnSpPr/>
      </xdr:nvCxnSpPr>
      <xdr:spPr>
        <a:xfrm>
          <a:off x="1130300" y="1679630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147726</xdr:rowOff>
    </xdr:from>
    <xdr:to>
      <xdr:col>6</xdr:col>
      <xdr:colOff>561975</xdr:colOff>
      <xdr:row>98</xdr:row>
      <xdr:rowOff>77876</xdr:rowOff>
    </xdr:to>
    <xdr:sp macro="" textlink="">
      <xdr:nvSpPr>
        <xdr:cNvPr id="254" name="円/楕円 253"/>
        <xdr:cNvSpPr/>
      </xdr:nvSpPr>
      <xdr:spPr>
        <a:xfrm>
          <a:off x="4584700" y="167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62653</xdr:rowOff>
    </xdr:from>
    <xdr:ext cx="534377" cy="259045"/>
    <xdr:sp macro="" textlink="">
      <xdr:nvSpPr>
        <xdr:cNvPr id="255" name="衛生費該当値テキスト"/>
        <xdr:cNvSpPr txBox="1"/>
      </xdr:nvSpPr>
      <xdr:spPr>
        <a:xfrm>
          <a:off x="4686300" y="166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127865</xdr:rowOff>
    </xdr:from>
    <xdr:to>
      <xdr:col>5</xdr:col>
      <xdr:colOff>409575</xdr:colOff>
      <xdr:row>98</xdr:row>
      <xdr:rowOff>58015</xdr:rowOff>
    </xdr:to>
    <xdr:sp macro="" textlink="">
      <xdr:nvSpPr>
        <xdr:cNvPr id="256" name="円/楕円 255"/>
        <xdr:cNvSpPr/>
      </xdr:nvSpPr>
      <xdr:spPr>
        <a:xfrm>
          <a:off x="3746500" y="167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49142</xdr:rowOff>
    </xdr:from>
    <xdr:ext cx="534377" cy="259045"/>
    <xdr:sp macro="" textlink="">
      <xdr:nvSpPr>
        <xdr:cNvPr id="257" name="テキスト ボックス 256"/>
        <xdr:cNvSpPr txBox="1"/>
      </xdr:nvSpPr>
      <xdr:spPr>
        <a:xfrm>
          <a:off x="3530111" y="168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122779</xdr:rowOff>
    </xdr:from>
    <xdr:to>
      <xdr:col>4</xdr:col>
      <xdr:colOff>206375</xdr:colOff>
      <xdr:row>98</xdr:row>
      <xdr:rowOff>52929</xdr:rowOff>
    </xdr:to>
    <xdr:sp macro="" textlink="">
      <xdr:nvSpPr>
        <xdr:cNvPr id="258" name="円/楕円 257"/>
        <xdr:cNvSpPr/>
      </xdr:nvSpPr>
      <xdr:spPr>
        <a:xfrm>
          <a:off x="2857500" y="167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44056</xdr:rowOff>
    </xdr:from>
    <xdr:ext cx="534377" cy="259045"/>
    <xdr:sp macro="" textlink="">
      <xdr:nvSpPr>
        <xdr:cNvPr id="259" name="テキスト ボックス 258"/>
        <xdr:cNvSpPr txBox="1"/>
      </xdr:nvSpPr>
      <xdr:spPr>
        <a:xfrm>
          <a:off x="2641111" y="168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117365</xdr:rowOff>
    </xdr:from>
    <xdr:to>
      <xdr:col>3</xdr:col>
      <xdr:colOff>3175</xdr:colOff>
      <xdr:row>98</xdr:row>
      <xdr:rowOff>47515</xdr:rowOff>
    </xdr:to>
    <xdr:sp macro="" textlink="">
      <xdr:nvSpPr>
        <xdr:cNvPr id="260" name="円/楕円 259"/>
        <xdr:cNvSpPr/>
      </xdr:nvSpPr>
      <xdr:spPr>
        <a:xfrm>
          <a:off x="1968500" y="167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38642</xdr:rowOff>
    </xdr:from>
    <xdr:ext cx="534377" cy="259045"/>
    <xdr:sp macro="" textlink="">
      <xdr:nvSpPr>
        <xdr:cNvPr id="261" name="テキスト ボックス 260"/>
        <xdr:cNvSpPr txBox="1"/>
      </xdr:nvSpPr>
      <xdr:spPr>
        <a:xfrm>
          <a:off x="1752111" y="168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114850</xdr:rowOff>
    </xdr:from>
    <xdr:to>
      <xdr:col>1</xdr:col>
      <xdr:colOff>485775</xdr:colOff>
      <xdr:row>98</xdr:row>
      <xdr:rowOff>45000</xdr:rowOff>
    </xdr:to>
    <xdr:sp macro="" textlink="">
      <xdr:nvSpPr>
        <xdr:cNvPr id="262" name="円/楕円 261"/>
        <xdr:cNvSpPr/>
      </xdr:nvSpPr>
      <xdr:spPr>
        <a:xfrm>
          <a:off x="1079500" y="167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36127</xdr:rowOff>
    </xdr:from>
    <xdr:ext cx="534377" cy="259045"/>
    <xdr:sp macro="" textlink="">
      <xdr:nvSpPr>
        <xdr:cNvPr id="263" name="テキスト ボックス 262"/>
        <xdr:cNvSpPr txBox="1"/>
      </xdr:nvSpPr>
      <xdr:spPr>
        <a:xfrm>
          <a:off x="863111" y="1683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55135</xdr:rowOff>
    </xdr:from>
    <xdr:to>
      <xdr:col>11</xdr:col>
      <xdr:colOff>307975</xdr:colOff>
      <xdr:row>39</xdr:row>
      <xdr:rowOff>98878</xdr:rowOff>
    </xdr:to>
    <xdr:cxnSp macro="">
      <xdr:nvCxnSpPr>
        <xdr:cNvPr id="303" name="直線コネクタ 302"/>
        <xdr:cNvCxnSpPr/>
      </xdr:nvCxnSpPr>
      <xdr:spPr>
        <a:xfrm>
          <a:off x="6972300" y="6741685"/>
          <a:ext cx="889000" cy="4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4335</xdr:rowOff>
    </xdr:from>
    <xdr:to>
      <xdr:col>10</xdr:col>
      <xdr:colOff>155575</xdr:colOff>
      <xdr:row>39</xdr:row>
      <xdr:rowOff>105935</xdr:rowOff>
    </xdr:to>
    <xdr:sp macro="" textlink="">
      <xdr:nvSpPr>
        <xdr:cNvPr id="321" name="円/楕円 320"/>
        <xdr:cNvSpPr/>
      </xdr:nvSpPr>
      <xdr:spPr>
        <a:xfrm>
          <a:off x="6921500" y="66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97062</xdr:rowOff>
    </xdr:from>
    <xdr:ext cx="469744" cy="259045"/>
    <xdr:sp macro="" textlink="">
      <xdr:nvSpPr>
        <xdr:cNvPr id="322" name="テキスト ボックス 321"/>
        <xdr:cNvSpPr txBox="1"/>
      </xdr:nvSpPr>
      <xdr:spPr>
        <a:xfrm>
          <a:off x="6737427" y="678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134145</xdr:rowOff>
    </xdr:from>
    <xdr:to>
      <xdr:col>15</xdr:col>
      <xdr:colOff>180975</xdr:colOff>
      <xdr:row>58</xdr:row>
      <xdr:rowOff>163367</xdr:rowOff>
    </xdr:to>
    <xdr:cxnSp macro="">
      <xdr:nvCxnSpPr>
        <xdr:cNvPr id="353" name="直線コネクタ 352"/>
        <xdr:cNvCxnSpPr/>
      </xdr:nvCxnSpPr>
      <xdr:spPr>
        <a:xfrm>
          <a:off x="9639300" y="10078245"/>
          <a:ext cx="8382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134145</xdr:rowOff>
    </xdr:from>
    <xdr:to>
      <xdr:col>14</xdr:col>
      <xdr:colOff>28575</xdr:colOff>
      <xdr:row>58</xdr:row>
      <xdr:rowOff>152969</xdr:rowOff>
    </xdr:to>
    <xdr:cxnSp macro="">
      <xdr:nvCxnSpPr>
        <xdr:cNvPr id="356" name="直線コネクタ 355"/>
        <xdr:cNvCxnSpPr/>
      </xdr:nvCxnSpPr>
      <xdr:spPr>
        <a:xfrm flipV="1">
          <a:off x="8750300" y="10078245"/>
          <a:ext cx="889000" cy="1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152969</xdr:rowOff>
    </xdr:from>
    <xdr:to>
      <xdr:col>12</xdr:col>
      <xdr:colOff>511175</xdr:colOff>
      <xdr:row>59</xdr:row>
      <xdr:rowOff>6329</xdr:rowOff>
    </xdr:to>
    <xdr:cxnSp macro="">
      <xdr:nvCxnSpPr>
        <xdr:cNvPr id="359" name="直線コネクタ 358"/>
        <xdr:cNvCxnSpPr/>
      </xdr:nvCxnSpPr>
      <xdr:spPr>
        <a:xfrm flipV="1">
          <a:off x="7861300" y="10097069"/>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6329</xdr:rowOff>
    </xdr:from>
    <xdr:to>
      <xdr:col>11</xdr:col>
      <xdr:colOff>307975</xdr:colOff>
      <xdr:row>59</xdr:row>
      <xdr:rowOff>17776</xdr:rowOff>
    </xdr:to>
    <xdr:cxnSp macro="">
      <xdr:nvCxnSpPr>
        <xdr:cNvPr id="362" name="直線コネクタ 361"/>
        <xdr:cNvCxnSpPr/>
      </xdr:nvCxnSpPr>
      <xdr:spPr>
        <a:xfrm flipV="1">
          <a:off x="6972300" y="10121879"/>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112567</xdr:rowOff>
    </xdr:from>
    <xdr:to>
      <xdr:col>15</xdr:col>
      <xdr:colOff>231775</xdr:colOff>
      <xdr:row>59</xdr:row>
      <xdr:rowOff>42717</xdr:rowOff>
    </xdr:to>
    <xdr:sp macro="" textlink="">
      <xdr:nvSpPr>
        <xdr:cNvPr id="372" name="円/楕円 371"/>
        <xdr:cNvSpPr/>
      </xdr:nvSpPr>
      <xdr:spPr>
        <a:xfrm>
          <a:off x="10426700" y="100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27892</xdr:rowOff>
    </xdr:from>
    <xdr:ext cx="534377" cy="259045"/>
    <xdr:sp macro="" textlink="">
      <xdr:nvSpPr>
        <xdr:cNvPr id="373" name="農林水産業費該当値テキスト"/>
        <xdr:cNvSpPr txBox="1"/>
      </xdr:nvSpPr>
      <xdr:spPr>
        <a:xfrm>
          <a:off x="10528300" y="99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83345</xdr:rowOff>
    </xdr:from>
    <xdr:to>
      <xdr:col>14</xdr:col>
      <xdr:colOff>79375</xdr:colOff>
      <xdr:row>59</xdr:row>
      <xdr:rowOff>13495</xdr:rowOff>
    </xdr:to>
    <xdr:sp macro="" textlink="">
      <xdr:nvSpPr>
        <xdr:cNvPr id="374" name="円/楕円 373"/>
        <xdr:cNvSpPr/>
      </xdr:nvSpPr>
      <xdr:spPr>
        <a:xfrm>
          <a:off x="9588500" y="100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4622</xdr:rowOff>
    </xdr:from>
    <xdr:ext cx="599010" cy="259045"/>
    <xdr:sp macro="" textlink="">
      <xdr:nvSpPr>
        <xdr:cNvPr id="375" name="テキスト ボックス 374"/>
        <xdr:cNvSpPr txBox="1"/>
      </xdr:nvSpPr>
      <xdr:spPr>
        <a:xfrm>
          <a:off x="9339794" y="1012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102169</xdr:rowOff>
    </xdr:from>
    <xdr:to>
      <xdr:col>12</xdr:col>
      <xdr:colOff>561975</xdr:colOff>
      <xdr:row>59</xdr:row>
      <xdr:rowOff>32319</xdr:rowOff>
    </xdr:to>
    <xdr:sp macro="" textlink="">
      <xdr:nvSpPr>
        <xdr:cNvPr id="376" name="円/楕円 375"/>
        <xdr:cNvSpPr/>
      </xdr:nvSpPr>
      <xdr:spPr>
        <a:xfrm>
          <a:off x="8699500" y="100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23446</xdr:rowOff>
    </xdr:from>
    <xdr:ext cx="599010" cy="259045"/>
    <xdr:sp macro="" textlink="">
      <xdr:nvSpPr>
        <xdr:cNvPr id="377" name="テキスト ボックス 376"/>
        <xdr:cNvSpPr txBox="1"/>
      </xdr:nvSpPr>
      <xdr:spPr>
        <a:xfrm>
          <a:off x="8450794" y="1013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126979</xdr:rowOff>
    </xdr:from>
    <xdr:to>
      <xdr:col>11</xdr:col>
      <xdr:colOff>358775</xdr:colOff>
      <xdr:row>59</xdr:row>
      <xdr:rowOff>57129</xdr:rowOff>
    </xdr:to>
    <xdr:sp macro="" textlink="">
      <xdr:nvSpPr>
        <xdr:cNvPr id="378" name="円/楕円 377"/>
        <xdr:cNvSpPr/>
      </xdr:nvSpPr>
      <xdr:spPr>
        <a:xfrm>
          <a:off x="7810500" y="100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48256</xdr:rowOff>
    </xdr:from>
    <xdr:ext cx="534377" cy="259045"/>
    <xdr:sp macro="" textlink="">
      <xdr:nvSpPr>
        <xdr:cNvPr id="379" name="テキスト ボックス 378"/>
        <xdr:cNvSpPr txBox="1"/>
      </xdr:nvSpPr>
      <xdr:spPr>
        <a:xfrm>
          <a:off x="7594111" y="101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138426</xdr:rowOff>
    </xdr:from>
    <xdr:to>
      <xdr:col>10</xdr:col>
      <xdr:colOff>155575</xdr:colOff>
      <xdr:row>59</xdr:row>
      <xdr:rowOff>68576</xdr:rowOff>
    </xdr:to>
    <xdr:sp macro="" textlink="">
      <xdr:nvSpPr>
        <xdr:cNvPr id="380" name="円/楕円 379"/>
        <xdr:cNvSpPr/>
      </xdr:nvSpPr>
      <xdr:spPr>
        <a:xfrm>
          <a:off x="6921500" y="100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59703</xdr:rowOff>
    </xdr:from>
    <xdr:ext cx="534377" cy="259045"/>
    <xdr:sp macro="" textlink="">
      <xdr:nvSpPr>
        <xdr:cNvPr id="381" name="テキスト ボックス 380"/>
        <xdr:cNvSpPr txBox="1"/>
      </xdr:nvSpPr>
      <xdr:spPr>
        <a:xfrm>
          <a:off x="6705111" y="101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23332</xdr:rowOff>
    </xdr:from>
    <xdr:to>
      <xdr:col>15</xdr:col>
      <xdr:colOff>180975</xdr:colOff>
      <xdr:row>79</xdr:row>
      <xdr:rowOff>23549</xdr:rowOff>
    </xdr:to>
    <xdr:cxnSp macro="">
      <xdr:nvCxnSpPr>
        <xdr:cNvPr id="410" name="直線コネクタ 409"/>
        <xdr:cNvCxnSpPr/>
      </xdr:nvCxnSpPr>
      <xdr:spPr>
        <a:xfrm flipV="1">
          <a:off x="9639300" y="13567882"/>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165878</xdr:rowOff>
    </xdr:from>
    <xdr:to>
      <xdr:col>14</xdr:col>
      <xdr:colOff>28575</xdr:colOff>
      <xdr:row>79</xdr:row>
      <xdr:rowOff>23549</xdr:rowOff>
    </xdr:to>
    <xdr:cxnSp macro="">
      <xdr:nvCxnSpPr>
        <xdr:cNvPr id="413" name="直線コネクタ 412"/>
        <xdr:cNvCxnSpPr/>
      </xdr:nvCxnSpPr>
      <xdr:spPr>
        <a:xfrm>
          <a:off x="8750300" y="13538978"/>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165878</xdr:rowOff>
    </xdr:from>
    <xdr:to>
      <xdr:col>12</xdr:col>
      <xdr:colOff>511175</xdr:colOff>
      <xdr:row>79</xdr:row>
      <xdr:rowOff>36023</xdr:rowOff>
    </xdr:to>
    <xdr:cxnSp macro="">
      <xdr:nvCxnSpPr>
        <xdr:cNvPr id="416" name="直線コネクタ 415"/>
        <xdr:cNvCxnSpPr/>
      </xdr:nvCxnSpPr>
      <xdr:spPr>
        <a:xfrm flipV="1">
          <a:off x="7861300" y="13538978"/>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34520</xdr:rowOff>
    </xdr:from>
    <xdr:to>
      <xdr:col>11</xdr:col>
      <xdr:colOff>307975</xdr:colOff>
      <xdr:row>79</xdr:row>
      <xdr:rowOff>36023</xdr:rowOff>
    </xdr:to>
    <xdr:cxnSp macro="">
      <xdr:nvCxnSpPr>
        <xdr:cNvPr id="419" name="直線コネクタ 418"/>
        <xdr:cNvCxnSpPr/>
      </xdr:nvCxnSpPr>
      <xdr:spPr>
        <a:xfrm>
          <a:off x="6972300" y="13579070"/>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143982</xdr:rowOff>
    </xdr:from>
    <xdr:to>
      <xdr:col>15</xdr:col>
      <xdr:colOff>231775</xdr:colOff>
      <xdr:row>79</xdr:row>
      <xdr:rowOff>74132</xdr:rowOff>
    </xdr:to>
    <xdr:sp macro="" textlink="">
      <xdr:nvSpPr>
        <xdr:cNvPr id="429" name="円/楕円 428"/>
        <xdr:cNvSpPr/>
      </xdr:nvSpPr>
      <xdr:spPr>
        <a:xfrm>
          <a:off x="104267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58909</xdr:rowOff>
    </xdr:from>
    <xdr:ext cx="469744" cy="259045"/>
    <xdr:sp macro="" textlink="">
      <xdr:nvSpPr>
        <xdr:cNvPr id="430" name="商工費該当値テキスト"/>
        <xdr:cNvSpPr txBox="1"/>
      </xdr:nvSpPr>
      <xdr:spPr>
        <a:xfrm>
          <a:off x="10528300" y="1343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144199</xdr:rowOff>
    </xdr:from>
    <xdr:to>
      <xdr:col>14</xdr:col>
      <xdr:colOff>79375</xdr:colOff>
      <xdr:row>79</xdr:row>
      <xdr:rowOff>74349</xdr:rowOff>
    </xdr:to>
    <xdr:sp macro="" textlink="">
      <xdr:nvSpPr>
        <xdr:cNvPr id="431" name="円/楕円 430"/>
        <xdr:cNvSpPr/>
      </xdr:nvSpPr>
      <xdr:spPr>
        <a:xfrm>
          <a:off x="9588500" y="135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65476</xdr:rowOff>
    </xdr:from>
    <xdr:ext cx="469744" cy="259045"/>
    <xdr:sp macro="" textlink="">
      <xdr:nvSpPr>
        <xdr:cNvPr id="432" name="テキスト ボックス 431"/>
        <xdr:cNvSpPr txBox="1"/>
      </xdr:nvSpPr>
      <xdr:spPr>
        <a:xfrm>
          <a:off x="9404427" y="1361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115078</xdr:rowOff>
    </xdr:from>
    <xdr:to>
      <xdr:col>12</xdr:col>
      <xdr:colOff>561975</xdr:colOff>
      <xdr:row>79</xdr:row>
      <xdr:rowOff>45228</xdr:rowOff>
    </xdr:to>
    <xdr:sp macro="" textlink="">
      <xdr:nvSpPr>
        <xdr:cNvPr id="433" name="円/楕円 432"/>
        <xdr:cNvSpPr/>
      </xdr:nvSpPr>
      <xdr:spPr>
        <a:xfrm>
          <a:off x="8699500" y="134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36355</xdr:rowOff>
    </xdr:from>
    <xdr:ext cx="534377" cy="259045"/>
    <xdr:sp macro="" textlink="">
      <xdr:nvSpPr>
        <xdr:cNvPr id="434" name="テキスト ボックス 433"/>
        <xdr:cNvSpPr txBox="1"/>
      </xdr:nvSpPr>
      <xdr:spPr>
        <a:xfrm>
          <a:off x="8483111" y="135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156673</xdr:rowOff>
    </xdr:from>
    <xdr:to>
      <xdr:col>11</xdr:col>
      <xdr:colOff>358775</xdr:colOff>
      <xdr:row>79</xdr:row>
      <xdr:rowOff>86823</xdr:rowOff>
    </xdr:to>
    <xdr:sp macro="" textlink="">
      <xdr:nvSpPr>
        <xdr:cNvPr id="435" name="円/楕円 434"/>
        <xdr:cNvSpPr/>
      </xdr:nvSpPr>
      <xdr:spPr>
        <a:xfrm>
          <a:off x="7810500" y="135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77950</xdr:rowOff>
    </xdr:from>
    <xdr:ext cx="469744" cy="259045"/>
    <xdr:sp macro="" textlink="">
      <xdr:nvSpPr>
        <xdr:cNvPr id="436" name="テキスト ボックス 435"/>
        <xdr:cNvSpPr txBox="1"/>
      </xdr:nvSpPr>
      <xdr:spPr>
        <a:xfrm>
          <a:off x="7626427" y="136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155170</xdr:rowOff>
    </xdr:from>
    <xdr:to>
      <xdr:col>10</xdr:col>
      <xdr:colOff>155575</xdr:colOff>
      <xdr:row>79</xdr:row>
      <xdr:rowOff>85320</xdr:rowOff>
    </xdr:to>
    <xdr:sp macro="" textlink="">
      <xdr:nvSpPr>
        <xdr:cNvPr id="437" name="円/楕円 436"/>
        <xdr:cNvSpPr/>
      </xdr:nvSpPr>
      <xdr:spPr>
        <a:xfrm>
          <a:off x="6921500" y="135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76447</xdr:rowOff>
    </xdr:from>
    <xdr:ext cx="469744" cy="259045"/>
    <xdr:sp macro="" textlink="">
      <xdr:nvSpPr>
        <xdr:cNvPr id="438" name="テキスト ボックス 437"/>
        <xdr:cNvSpPr txBox="1"/>
      </xdr:nvSpPr>
      <xdr:spPr>
        <a:xfrm>
          <a:off x="6737427" y="1362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158186</xdr:rowOff>
    </xdr:from>
    <xdr:to>
      <xdr:col>15</xdr:col>
      <xdr:colOff>180975</xdr:colOff>
      <xdr:row>99</xdr:row>
      <xdr:rowOff>13976</xdr:rowOff>
    </xdr:to>
    <xdr:cxnSp macro="">
      <xdr:nvCxnSpPr>
        <xdr:cNvPr id="467" name="直線コネクタ 466"/>
        <xdr:cNvCxnSpPr/>
      </xdr:nvCxnSpPr>
      <xdr:spPr>
        <a:xfrm>
          <a:off x="9639300" y="16960286"/>
          <a:ext cx="838200" cy="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158186</xdr:rowOff>
    </xdr:from>
    <xdr:to>
      <xdr:col>14</xdr:col>
      <xdr:colOff>28575</xdr:colOff>
      <xdr:row>98</xdr:row>
      <xdr:rowOff>162761</xdr:rowOff>
    </xdr:to>
    <xdr:cxnSp macro="">
      <xdr:nvCxnSpPr>
        <xdr:cNvPr id="470" name="直線コネクタ 469"/>
        <xdr:cNvCxnSpPr/>
      </xdr:nvCxnSpPr>
      <xdr:spPr>
        <a:xfrm flipV="1">
          <a:off x="8750300" y="16960286"/>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162761</xdr:rowOff>
    </xdr:from>
    <xdr:to>
      <xdr:col>12</xdr:col>
      <xdr:colOff>511175</xdr:colOff>
      <xdr:row>99</xdr:row>
      <xdr:rowOff>20344</xdr:rowOff>
    </xdr:to>
    <xdr:cxnSp macro="">
      <xdr:nvCxnSpPr>
        <xdr:cNvPr id="473" name="直線コネクタ 472"/>
        <xdr:cNvCxnSpPr/>
      </xdr:nvCxnSpPr>
      <xdr:spPr>
        <a:xfrm flipV="1">
          <a:off x="7861300" y="16964861"/>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5952</xdr:rowOff>
    </xdr:from>
    <xdr:to>
      <xdr:col>11</xdr:col>
      <xdr:colOff>307975</xdr:colOff>
      <xdr:row>99</xdr:row>
      <xdr:rowOff>20344</xdr:rowOff>
    </xdr:to>
    <xdr:cxnSp macro="">
      <xdr:nvCxnSpPr>
        <xdr:cNvPr id="476" name="直線コネクタ 475"/>
        <xdr:cNvCxnSpPr/>
      </xdr:nvCxnSpPr>
      <xdr:spPr>
        <a:xfrm>
          <a:off x="6972300" y="16979502"/>
          <a:ext cx="889000"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134626</xdr:rowOff>
    </xdr:from>
    <xdr:to>
      <xdr:col>15</xdr:col>
      <xdr:colOff>231775</xdr:colOff>
      <xdr:row>99</xdr:row>
      <xdr:rowOff>64776</xdr:rowOff>
    </xdr:to>
    <xdr:sp macro="" textlink="">
      <xdr:nvSpPr>
        <xdr:cNvPr id="486" name="円/楕円 485"/>
        <xdr:cNvSpPr/>
      </xdr:nvSpPr>
      <xdr:spPr>
        <a:xfrm>
          <a:off x="10426700" y="169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49553</xdr:rowOff>
    </xdr:from>
    <xdr:ext cx="534377" cy="259045"/>
    <xdr:sp macro="" textlink="">
      <xdr:nvSpPr>
        <xdr:cNvPr id="487" name="土木費該当値テキスト"/>
        <xdr:cNvSpPr txBox="1"/>
      </xdr:nvSpPr>
      <xdr:spPr>
        <a:xfrm>
          <a:off x="10528300"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107386</xdr:rowOff>
    </xdr:from>
    <xdr:to>
      <xdr:col>14</xdr:col>
      <xdr:colOff>79375</xdr:colOff>
      <xdr:row>99</xdr:row>
      <xdr:rowOff>37536</xdr:rowOff>
    </xdr:to>
    <xdr:sp macro="" textlink="">
      <xdr:nvSpPr>
        <xdr:cNvPr id="488" name="円/楕円 487"/>
        <xdr:cNvSpPr/>
      </xdr:nvSpPr>
      <xdr:spPr>
        <a:xfrm>
          <a:off x="9588500" y="169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28663</xdr:rowOff>
    </xdr:from>
    <xdr:ext cx="534377" cy="259045"/>
    <xdr:sp macro="" textlink="">
      <xdr:nvSpPr>
        <xdr:cNvPr id="489" name="テキスト ボックス 488"/>
        <xdr:cNvSpPr txBox="1"/>
      </xdr:nvSpPr>
      <xdr:spPr>
        <a:xfrm>
          <a:off x="9372111" y="170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111961</xdr:rowOff>
    </xdr:from>
    <xdr:to>
      <xdr:col>12</xdr:col>
      <xdr:colOff>561975</xdr:colOff>
      <xdr:row>99</xdr:row>
      <xdr:rowOff>42111</xdr:rowOff>
    </xdr:to>
    <xdr:sp macro="" textlink="">
      <xdr:nvSpPr>
        <xdr:cNvPr id="490" name="円/楕円 489"/>
        <xdr:cNvSpPr/>
      </xdr:nvSpPr>
      <xdr:spPr>
        <a:xfrm>
          <a:off x="8699500" y="169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33238</xdr:rowOff>
    </xdr:from>
    <xdr:ext cx="534377" cy="259045"/>
    <xdr:sp macro="" textlink="">
      <xdr:nvSpPr>
        <xdr:cNvPr id="491" name="テキスト ボックス 490"/>
        <xdr:cNvSpPr txBox="1"/>
      </xdr:nvSpPr>
      <xdr:spPr>
        <a:xfrm>
          <a:off x="8483111" y="170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140994</xdr:rowOff>
    </xdr:from>
    <xdr:to>
      <xdr:col>11</xdr:col>
      <xdr:colOff>358775</xdr:colOff>
      <xdr:row>99</xdr:row>
      <xdr:rowOff>71144</xdr:rowOff>
    </xdr:to>
    <xdr:sp macro="" textlink="">
      <xdr:nvSpPr>
        <xdr:cNvPr id="492" name="円/楕円 491"/>
        <xdr:cNvSpPr/>
      </xdr:nvSpPr>
      <xdr:spPr>
        <a:xfrm>
          <a:off x="7810500" y="169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62271</xdr:rowOff>
    </xdr:from>
    <xdr:ext cx="534377" cy="259045"/>
    <xdr:sp macro="" textlink="">
      <xdr:nvSpPr>
        <xdr:cNvPr id="493" name="テキスト ボックス 492"/>
        <xdr:cNvSpPr txBox="1"/>
      </xdr:nvSpPr>
      <xdr:spPr>
        <a:xfrm>
          <a:off x="7594111" y="1703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126602</xdr:rowOff>
    </xdr:from>
    <xdr:to>
      <xdr:col>10</xdr:col>
      <xdr:colOff>155575</xdr:colOff>
      <xdr:row>99</xdr:row>
      <xdr:rowOff>56752</xdr:rowOff>
    </xdr:to>
    <xdr:sp macro="" textlink="">
      <xdr:nvSpPr>
        <xdr:cNvPr id="494" name="円/楕円 493"/>
        <xdr:cNvSpPr/>
      </xdr:nvSpPr>
      <xdr:spPr>
        <a:xfrm>
          <a:off x="6921500" y="169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47879</xdr:rowOff>
    </xdr:from>
    <xdr:ext cx="534377" cy="259045"/>
    <xdr:sp macro="" textlink="">
      <xdr:nvSpPr>
        <xdr:cNvPr id="495" name="テキスト ボックス 494"/>
        <xdr:cNvSpPr txBox="1"/>
      </xdr:nvSpPr>
      <xdr:spPr>
        <a:xfrm>
          <a:off x="6705111" y="170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70775</xdr:rowOff>
    </xdr:from>
    <xdr:to>
      <xdr:col>23</xdr:col>
      <xdr:colOff>517525</xdr:colOff>
      <xdr:row>38</xdr:row>
      <xdr:rowOff>76529</xdr:rowOff>
    </xdr:to>
    <xdr:cxnSp macro="">
      <xdr:nvCxnSpPr>
        <xdr:cNvPr id="522" name="直線コネクタ 521"/>
        <xdr:cNvCxnSpPr/>
      </xdr:nvCxnSpPr>
      <xdr:spPr>
        <a:xfrm flipV="1">
          <a:off x="15481300" y="6585875"/>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76529</xdr:rowOff>
    </xdr:from>
    <xdr:to>
      <xdr:col>22</xdr:col>
      <xdr:colOff>365125</xdr:colOff>
      <xdr:row>38</xdr:row>
      <xdr:rowOff>79693</xdr:rowOff>
    </xdr:to>
    <xdr:cxnSp macro="">
      <xdr:nvCxnSpPr>
        <xdr:cNvPr id="525" name="直線コネクタ 524"/>
        <xdr:cNvCxnSpPr/>
      </xdr:nvCxnSpPr>
      <xdr:spPr>
        <a:xfrm flipV="1">
          <a:off x="14592300" y="6591629"/>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78205</xdr:rowOff>
    </xdr:from>
    <xdr:to>
      <xdr:col>21</xdr:col>
      <xdr:colOff>161925</xdr:colOff>
      <xdr:row>38</xdr:row>
      <xdr:rowOff>79693</xdr:rowOff>
    </xdr:to>
    <xdr:cxnSp macro="">
      <xdr:nvCxnSpPr>
        <xdr:cNvPr id="528" name="直線コネクタ 527"/>
        <xdr:cNvCxnSpPr/>
      </xdr:nvCxnSpPr>
      <xdr:spPr>
        <a:xfrm>
          <a:off x="13703300" y="6593305"/>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65661</xdr:rowOff>
    </xdr:from>
    <xdr:to>
      <xdr:col>19</xdr:col>
      <xdr:colOff>644525</xdr:colOff>
      <xdr:row>38</xdr:row>
      <xdr:rowOff>78205</xdr:rowOff>
    </xdr:to>
    <xdr:cxnSp macro="">
      <xdr:nvCxnSpPr>
        <xdr:cNvPr id="531" name="直線コネクタ 530"/>
        <xdr:cNvCxnSpPr/>
      </xdr:nvCxnSpPr>
      <xdr:spPr>
        <a:xfrm>
          <a:off x="12814300" y="6580761"/>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19975</xdr:rowOff>
    </xdr:from>
    <xdr:to>
      <xdr:col>23</xdr:col>
      <xdr:colOff>568325</xdr:colOff>
      <xdr:row>38</xdr:row>
      <xdr:rowOff>121575</xdr:rowOff>
    </xdr:to>
    <xdr:sp macro="" textlink="">
      <xdr:nvSpPr>
        <xdr:cNvPr id="541" name="円/楕円 540"/>
        <xdr:cNvSpPr/>
      </xdr:nvSpPr>
      <xdr:spPr>
        <a:xfrm>
          <a:off x="16268700" y="65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25729</xdr:rowOff>
    </xdr:from>
    <xdr:to>
      <xdr:col>22</xdr:col>
      <xdr:colOff>415925</xdr:colOff>
      <xdr:row>38</xdr:row>
      <xdr:rowOff>127329</xdr:rowOff>
    </xdr:to>
    <xdr:sp macro="" textlink="">
      <xdr:nvSpPr>
        <xdr:cNvPr id="543" name="円/楕円 542"/>
        <xdr:cNvSpPr/>
      </xdr:nvSpPr>
      <xdr:spPr>
        <a:xfrm>
          <a:off x="15430500" y="65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118456</xdr:rowOff>
    </xdr:from>
    <xdr:ext cx="534377" cy="259045"/>
    <xdr:sp macro="" textlink="">
      <xdr:nvSpPr>
        <xdr:cNvPr id="544" name="テキスト ボックス 543"/>
        <xdr:cNvSpPr txBox="1"/>
      </xdr:nvSpPr>
      <xdr:spPr>
        <a:xfrm>
          <a:off x="15214111" y="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28893</xdr:rowOff>
    </xdr:from>
    <xdr:to>
      <xdr:col>21</xdr:col>
      <xdr:colOff>212725</xdr:colOff>
      <xdr:row>38</xdr:row>
      <xdr:rowOff>130493</xdr:rowOff>
    </xdr:to>
    <xdr:sp macro="" textlink="">
      <xdr:nvSpPr>
        <xdr:cNvPr id="545" name="円/楕円 544"/>
        <xdr:cNvSpPr/>
      </xdr:nvSpPr>
      <xdr:spPr>
        <a:xfrm>
          <a:off x="145415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121620</xdr:rowOff>
    </xdr:from>
    <xdr:ext cx="534377" cy="259045"/>
    <xdr:sp macro="" textlink="">
      <xdr:nvSpPr>
        <xdr:cNvPr id="546" name="テキスト ボックス 545"/>
        <xdr:cNvSpPr txBox="1"/>
      </xdr:nvSpPr>
      <xdr:spPr>
        <a:xfrm>
          <a:off x="14325111" y="66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27405</xdr:rowOff>
    </xdr:from>
    <xdr:to>
      <xdr:col>20</xdr:col>
      <xdr:colOff>9525</xdr:colOff>
      <xdr:row>38</xdr:row>
      <xdr:rowOff>129005</xdr:rowOff>
    </xdr:to>
    <xdr:sp macro="" textlink="">
      <xdr:nvSpPr>
        <xdr:cNvPr id="547" name="円/楕円 546"/>
        <xdr:cNvSpPr/>
      </xdr:nvSpPr>
      <xdr:spPr>
        <a:xfrm>
          <a:off x="13652500" y="65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120132</xdr:rowOff>
    </xdr:from>
    <xdr:ext cx="534377" cy="259045"/>
    <xdr:sp macro="" textlink="">
      <xdr:nvSpPr>
        <xdr:cNvPr id="548" name="テキスト ボックス 547"/>
        <xdr:cNvSpPr txBox="1"/>
      </xdr:nvSpPr>
      <xdr:spPr>
        <a:xfrm>
          <a:off x="13436111" y="66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14861</xdr:rowOff>
    </xdr:from>
    <xdr:to>
      <xdr:col>18</xdr:col>
      <xdr:colOff>492125</xdr:colOff>
      <xdr:row>38</xdr:row>
      <xdr:rowOff>116461</xdr:rowOff>
    </xdr:to>
    <xdr:sp macro="" textlink="">
      <xdr:nvSpPr>
        <xdr:cNvPr id="549" name="円/楕円 548"/>
        <xdr:cNvSpPr/>
      </xdr:nvSpPr>
      <xdr:spPr>
        <a:xfrm>
          <a:off x="12763500" y="6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107588</xdr:rowOff>
    </xdr:from>
    <xdr:ext cx="534377" cy="259045"/>
    <xdr:sp macro="" textlink="">
      <xdr:nvSpPr>
        <xdr:cNvPr id="550" name="テキスト ボックス 549"/>
        <xdr:cNvSpPr txBox="1"/>
      </xdr:nvSpPr>
      <xdr:spPr>
        <a:xfrm>
          <a:off x="12547111" y="66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78646</xdr:rowOff>
    </xdr:from>
    <xdr:to>
      <xdr:col>23</xdr:col>
      <xdr:colOff>517525</xdr:colOff>
      <xdr:row>58</xdr:row>
      <xdr:rowOff>94928</xdr:rowOff>
    </xdr:to>
    <xdr:cxnSp macro="">
      <xdr:nvCxnSpPr>
        <xdr:cNvPr id="579" name="直線コネクタ 578"/>
        <xdr:cNvCxnSpPr/>
      </xdr:nvCxnSpPr>
      <xdr:spPr>
        <a:xfrm>
          <a:off x="15481300" y="10022746"/>
          <a:ext cx="8382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78646</xdr:rowOff>
    </xdr:from>
    <xdr:to>
      <xdr:col>22</xdr:col>
      <xdr:colOff>365125</xdr:colOff>
      <xdr:row>58</xdr:row>
      <xdr:rowOff>109441</xdr:rowOff>
    </xdr:to>
    <xdr:cxnSp macro="">
      <xdr:nvCxnSpPr>
        <xdr:cNvPr id="582" name="直線コネクタ 581"/>
        <xdr:cNvCxnSpPr/>
      </xdr:nvCxnSpPr>
      <xdr:spPr>
        <a:xfrm flipV="1">
          <a:off x="14592300" y="10022746"/>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109441</xdr:rowOff>
    </xdr:from>
    <xdr:to>
      <xdr:col>21</xdr:col>
      <xdr:colOff>161925</xdr:colOff>
      <xdr:row>58</xdr:row>
      <xdr:rowOff>135996</xdr:rowOff>
    </xdr:to>
    <xdr:cxnSp macro="">
      <xdr:nvCxnSpPr>
        <xdr:cNvPr id="585" name="直線コネクタ 584"/>
        <xdr:cNvCxnSpPr/>
      </xdr:nvCxnSpPr>
      <xdr:spPr>
        <a:xfrm flipV="1">
          <a:off x="13703300" y="10053541"/>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123957</xdr:rowOff>
    </xdr:from>
    <xdr:to>
      <xdr:col>19</xdr:col>
      <xdr:colOff>644525</xdr:colOff>
      <xdr:row>58</xdr:row>
      <xdr:rowOff>135996</xdr:rowOff>
    </xdr:to>
    <xdr:cxnSp macro="">
      <xdr:nvCxnSpPr>
        <xdr:cNvPr id="588" name="直線コネクタ 587"/>
        <xdr:cNvCxnSpPr/>
      </xdr:nvCxnSpPr>
      <xdr:spPr>
        <a:xfrm>
          <a:off x="12814300" y="1006805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44128</xdr:rowOff>
    </xdr:from>
    <xdr:to>
      <xdr:col>23</xdr:col>
      <xdr:colOff>568325</xdr:colOff>
      <xdr:row>58</xdr:row>
      <xdr:rowOff>145728</xdr:rowOff>
    </xdr:to>
    <xdr:sp macro="" textlink="">
      <xdr:nvSpPr>
        <xdr:cNvPr id="598" name="円/楕円 597"/>
        <xdr:cNvSpPr/>
      </xdr:nvSpPr>
      <xdr:spPr>
        <a:xfrm>
          <a:off x="16268700" y="99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130505</xdr:rowOff>
    </xdr:from>
    <xdr:ext cx="534377" cy="259045"/>
    <xdr:sp macro="" textlink="">
      <xdr:nvSpPr>
        <xdr:cNvPr id="599" name="教育費該当値テキスト"/>
        <xdr:cNvSpPr txBox="1"/>
      </xdr:nvSpPr>
      <xdr:spPr>
        <a:xfrm>
          <a:off x="16370300" y="99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63,502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27846</xdr:rowOff>
    </xdr:from>
    <xdr:to>
      <xdr:col>22</xdr:col>
      <xdr:colOff>415925</xdr:colOff>
      <xdr:row>58</xdr:row>
      <xdr:rowOff>129446</xdr:rowOff>
    </xdr:to>
    <xdr:sp macro="" textlink="">
      <xdr:nvSpPr>
        <xdr:cNvPr id="600" name="円/楕円 599"/>
        <xdr:cNvSpPr/>
      </xdr:nvSpPr>
      <xdr:spPr>
        <a:xfrm>
          <a:off x="15430500" y="99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120573</xdr:rowOff>
    </xdr:from>
    <xdr:ext cx="534377" cy="259045"/>
    <xdr:sp macro="" textlink="">
      <xdr:nvSpPr>
        <xdr:cNvPr id="601" name="テキスト ボックス 600"/>
        <xdr:cNvSpPr txBox="1"/>
      </xdr:nvSpPr>
      <xdr:spPr>
        <a:xfrm>
          <a:off x="15214111" y="100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58641</xdr:rowOff>
    </xdr:from>
    <xdr:to>
      <xdr:col>21</xdr:col>
      <xdr:colOff>212725</xdr:colOff>
      <xdr:row>58</xdr:row>
      <xdr:rowOff>160241</xdr:rowOff>
    </xdr:to>
    <xdr:sp macro="" textlink="">
      <xdr:nvSpPr>
        <xdr:cNvPr id="602" name="円/楕円 601"/>
        <xdr:cNvSpPr/>
      </xdr:nvSpPr>
      <xdr:spPr>
        <a:xfrm>
          <a:off x="14541500" y="100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151368</xdr:rowOff>
    </xdr:from>
    <xdr:ext cx="534377" cy="259045"/>
    <xdr:sp macro="" textlink="">
      <xdr:nvSpPr>
        <xdr:cNvPr id="603" name="テキスト ボックス 602"/>
        <xdr:cNvSpPr txBox="1"/>
      </xdr:nvSpPr>
      <xdr:spPr>
        <a:xfrm>
          <a:off x="14325111" y="100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85196</xdr:rowOff>
    </xdr:from>
    <xdr:to>
      <xdr:col>20</xdr:col>
      <xdr:colOff>9525</xdr:colOff>
      <xdr:row>59</xdr:row>
      <xdr:rowOff>15346</xdr:rowOff>
    </xdr:to>
    <xdr:sp macro="" textlink="">
      <xdr:nvSpPr>
        <xdr:cNvPr id="604" name="円/楕円 603"/>
        <xdr:cNvSpPr/>
      </xdr:nvSpPr>
      <xdr:spPr>
        <a:xfrm>
          <a:off x="13652500" y="100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6473</xdr:rowOff>
    </xdr:from>
    <xdr:ext cx="534377" cy="259045"/>
    <xdr:sp macro="" textlink="">
      <xdr:nvSpPr>
        <xdr:cNvPr id="605" name="テキスト ボックス 604"/>
        <xdr:cNvSpPr txBox="1"/>
      </xdr:nvSpPr>
      <xdr:spPr>
        <a:xfrm>
          <a:off x="13436111" y="101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73157</xdr:rowOff>
    </xdr:from>
    <xdr:to>
      <xdr:col>18</xdr:col>
      <xdr:colOff>492125</xdr:colOff>
      <xdr:row>59</xdr:row>
      <xdr:rowOff>3307</xdr:rowOff>
    </xdr:to>
    <xdr:sp macro="" textlink="">
      <xdr:nvSpPr>
        <xdr:cNvPr id="606" name="円/楕円 605"/>
        <xdr:cNvSpPr/>
      </xdr:nvSpPr>
      <xdr:spPr>
        <a:xfrm>
          <a:off x="12763500" y="100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165884</xdr:rowOff>
    </xdr:from>
    <xdr:ext cx="534377" cy="259045"/>
    <xdr:sp macro="" textlink="">
      <xdr:nvSpPr>
        <xdr:cNvPr id="607" name="テキスト ボックス 606"/>
        <xdr:cNvSpPr txBox="1"/>
      </xdr:nvSpPr>
      <xdr:spPr>
        <a:xfrm>
          <a:off x="12547111" y="1010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118306</xdr:rowOff>
    </xdr:from>
    <xdr:to>
      <xdr:col>23</xdr:col>
      <xdr:colOff>517525</xdr:colOff>
      <xdr:row>78</xdr:row>
      <xdr:rowOff>139691</xdr:rowOff>
    </xdr:to>
    <xdr:cxnSp macro="">
      <xdr:nvCxnSpPr>
        <xdr:cNvPr id="634" name="直線コネクタ 633"/>
        <xdr:cNvCxnSpPr/>
      </xdr:nvCxnSpPr>
      <xdr:spPr>
        <a:xfrm>
          <a:off x="15481300" y="13491406"/>
          <a:ext cx="8382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118306</xdr:rowOff>
    </xdr:from>
    <xdr:to>
      <xdr:col>22</xdr:col>
      <xdr:colOff>365125</xdr:colOff>
      <xdr:row>78</xdr:row>
      <xdr:rowOff>133135</xdr:rowOff>
    </xdr:to>
    <xdr:cxnSp macro="">
      <xdr:nvCxnSpPr>
        <xdr:cNvPr id="637" name="直線コネクタ 636"/>
        <xdr:cNvCxnSpPr/>
      </xdr:nvCxnSpPr>
      <xdr:spPr>
        <a:xfrm flipV="1">
          <a:off x="14592300" y="13491406"/>
          <a:ext cx="8890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121915</xdr:rowOff>
    </xdr:from>
    <xdr:to>
      <xdr:col>21</xdr:col>
      <xdr:colOff>161925</xdr:colOff>
      <xdr:row>78</xdr:row>
      <xdr:rowOff>133135</xdr:rowOff>
    </xdr:to>
    <xdr:cxnSp macro="">
      <xdr:nvCxnSpPr>
        <xdr:cNvPr id="640" name="直線コネクタ 639"/>
        <xdr:cNvCxnSpPr/>
      </xdr:nvCxnSpPr>
      <xdr:spPr>
        <a:xfrm>
          <a:off x="13703300" y="13495015"/>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121915</xdr:rowOff>
    </xdr:from>
    <xdr:to>
      <xdr:col>19</xdr:col>
      <xdr:colOff>644525</xdr:colOff>
      <xdr:row>78</xdr:row>
      <xdr:rowOff>133545</xdr:rowOff>
    </xdr:to>
    <xdr:cxnSp macro="">
      <xdr:nvCxnSpPr>
        <xdr:cNvPr id="643" name="直線コネクタ 642"/>
        <xdr:cNvCxnSpPr/>
      </xdr:nvCxnSpPr>
      <xdr:spPr>
        <a:xfrm flipV="1">
          <a:off x="12814300" y="13495015"/>
          <a:ext cx="8890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88891</xdr:rowOff>
    </xdr:from>
    <xdr:to>
      <xdr:col>23</xdr:col>
      <xdr:colOff>568325</xdr:colOff>
      <xdr:row>79</xdr:row>
      <xdr:rowOff>19041</xdr:rowOff>
    </xdr:to>
    <xdr:sp macro="" textlink="">
      <xdr:nvSpPr>
        <xdr:cNvPr id="653" name="円/楕円 652"/>
        <xdr:cNvSpPr/>
      </xdr:nvSpPr>
      <xdr:spPr>
        <a:xfrm>
          <a:off x="162687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67506</xdr:rowOff>
    </xdr:from>
    <xdr:to>
      <xdr:col>22</xdr:col>
      <xdr:colOff>415925</xdr:colOff>
      <xdr:row>78</xdr:row>
      <xdr:rowOff>169106</xdr:rowOff>
    </xdr:to>
    <xdr:sp macro="" textlink="">
      <xdr:nvSpPr>
        <xdr:cNvPr id="655" name="円/楕円 654"/>
        <xdr:cNvSpPr/>
      </xdr:nvSpPr>
      <xdr:spPr>
        <a:xfrm>
          <a:off x="15430500" y="134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160233</xdr:rowOff>
    </xdr:from>
    <xdr:ext cx="469744" cy="259045"/>
    <xdr:sp macro="" textlink="">
      <xdr:nvSpPr>
        <xdr:cNvPr id="656" name="テキスト ボックス 655"/>
        <xdr:cNvSpPr txBox="1"/>
      </xdr:nvSpPr>
      <xdr:spPr>
        <a:xfrm>
          <a:off x="15246427" y="1353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82335</xdr:rowOff>
    </xdr:from>
    <xdr:to>
      <xdr:col>21</xdr:col>
      <xdr:colOff>212725</xdr:colOff>
      <xdr:row>79</xdr:row>
      <xdr:rowOff>12485</xdr:rowOff>
    </xdr:to>
    <xdr:sp macro="" textlink="">
      <xdr:nvSpPr>
        <xdr:cNvPr id="657" name="円/楕円 656"/>
        <xdr:cNvSpPr/>
      </xdr:nvSpPr>
      <xdr:spPr>
        <a:xfrm>
          <a:off x="14541500" y="134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3612</xdr:rowOff>
    </xdr:from>
    <xdr:ext cx="469744" cy="259045"/>
    <xdr:sp macro="" textlink="">
      <xdr:nvSpPr>
        <xdr:cNvPr id="658" name="テキスト ボックス 657"/>
        <xdr:cNvSpPr txBox="1"/>
      </xdr:nvSpPr>
      <xdr:spPr>
        <a:xfrm>
          <a:off x="14357427" y="135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71115</xdr:rowOff>
    </xdr:from>
    <xdr:to>
      <xdr:col>20</xdr:col>
      <xdr:colOff>9525</xdr:colOff>
      <xdr:row>79</xdr:row>
      <xdr:rowOff>1265</xdr:rowOff>
    </xdr:to>
    <xdr:sp macro="" textlink="">
      <xdr:nvSpPr>
        <xdr:cNvPr id="659" name="円/楕円 658"/>
        <xdr:cNvSpPr/>
      </xdr:nvSpPr>
      <xdr:spPr>
        <a:xfrm>
          <a:off x="13652500" y="134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163842</xdr:rowOff>
    </xdr:from>
    <xdr:ext cx="469744" cy="259045"/>
    <xdr:sp macro="" textlink="">
      <xdr:nvSpPr>
        <xdr:cNvPr id="660" name="テキスト ボックス 659"/>
        <xdr:cNvSpPr txBox="1"/>
      </xdr:nvSpPr>
      <xdr:spPr>
        <a:xfrm>
          <a:off x="13468427" y="135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82745</xdr:rowOff>
    </xdr:from>
    <xdr:to>
      <xdr:col>18</xdr:col>
      <xdr:colOff>492125</xdr:colOff>
      <xdr:row>79</xdr:row>
      <xdr:rowOff>12895</xdr:rowOff>
    </xdr:to>
    <xdr:sp macro="" textlink="">
      <xdr:nvSpPr>
        <xdr:cNvPr id="661" name="円/楕円 660"/>
        <xdr:cNvSpPr/>
      </xdr:nvSpPr>
      <xdr:spPr>
        <a:xfrm>
          <a:off x="12763500" y="134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4022</xdr:rowOff>
    </xdr:from>
    <xdr:ext cx="469744" cy="259045"/>
    <xdr:sp macro="" textlink="">
      <xdr:nvSpPr>
        <xdr:cNvPr id="662" name="テキスト ボックス 661"/>
        <xdr:cNvSpPr txBox="1"/>
      </xdr:nvSpPr>
      <xdr:spPr>
        <a:xfrm>
          <a:off x="12579427" y="13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85627</xdr:rowOff>
    </xdr:from>
    <xdr:to>
      <xdr:col>23</xdr:col>
      <xdr:colOff>517525</xdr:colOff>
      <xdr:row>98</xdr:row>
      <xdr:rowOff>90667</xdr:rowOff>
    </xdr:to>
    <xdr:cxnSp macro="">
      <xdr:nvCxnSpPr>
        <xdr:cNvPr id="691" name="直線コネクタ 690"/>
        <xdr:cNvCxnSpPr/>
      </xdr:nvCxnSpPr>
      <xdr:spPr>
        <a:xfrm>
          <a:off x="15481300" y="16887727"/>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81452</xdr:rowOff>
    </xdr:from>
    <xdr:to>
      <xdr:col>22</xdr:col>
      <xdr:colOff>365125</xdr:colOff>
      <xdr:row>98</xdr:row>
      <xdr:rowOff>85627</xdr:rowOff>
    </xdr:to>
    <xdr:cxnSp macro="">
      <xdr:nvCxnSpPr>
        <xdr:cNvPr id="694" name="直線コネクタ 693"/>
        <xdr:cNvCxnSpPr/>
      </xdr:nvCxnSpPr>
      <xdr:spPr>
        <a:xfrm>
          <a:off x="14592300" y="16883552"/>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65356</xdr:rowOff>
    </xdr:from>
    <xdr:to>
      <xdr:col>21</xdr:col>
      <xdr:colOff>161925</xdr:colOff>
      <xdr:row>98</xdr:row>
      <xdr:rowOff>81452</xdr:rowOff>
    </xdr:to>
    <xdr:cxnSp macro="">
      <xdr:nvCxnSpPr>
        <xdr:cNvPr id="697" name="直線コネクタ 696"/>
        <xdr:cNvCxnSpPr/>
      </xdr:nvCxnSpPr>
      <xdr:spPr>
        <a:xfrm>
          <a:off x="13703300" y="16867456"/>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50358</xdr:rowOff>
    </xdr:from>
    <xdr:to>
      <xdr:col>19</xdr:col>
      <xdr:colOff>644525</xdr:colOff>
      <xdr:row>98</xdr:row>
      <xdr:rowOff>65356</xdr:rowOff>
    </xdr:to>
    <xdr:cxnSp macro="">
      <xdr:nvCxnSpPr>
        <xdr:cNvPr id="700" name="直線コネクタ 699"/>
        <xdr:cNvCxnSpPr/>
      </xdr:nvCxnSpPr>
      <xdr:spPr>
        <a:xfrm>
          <a:off x="12814300" y="16852458"/>
          <a:ext cx="8890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39867</xdr:rowOff>
    </xdr:from>
    <xdr:to>
      <xdr:col>23</xdr:col>
      <xdr:colOff>568325</xdr:colOff>
      <xdr:row>98</xdr:row>
      <xdr:rowOff>141467</xdr:rowOff>
    </xdr:to>
    <xdr:sp macro="" textlink="">
      <xdr:nvSpPr>
        <xdr:cNvPr id="710" name="円/楕円 709"/>
        <xdr:cNvSpPr/>
      </xdr:nvSpPr>
      <xdr:spPr>
        <a:xfrm>
          <a:off x="16268700" y="168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126244</xdr:rowOff>
    </xdr:from>
    <xdr:ext cx="534377" cy="259045"/>
    <xdr:sp macro="" textlink="">
      <xdr:nvSpPr>
        <xdr:cNvPr id="711" name="公債費該当値テキスト"/>
        <xdr:cNvSpPr txBox="1"/>
      </xdr:nvSpPr>
      <xdr:spPr>
        <a:xfrm>
          <a:off x="16370300" y="167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34827</xdr:rowOff>
    </xdr:from>
    <xdr:to>
      <xdr:col>22</xdr:col>
      <xdr:colOff>415925</xdr:colOff>
      <xdr:row>98</xdr:row>
      <xdr:rowOff>136427</xdr:rowOff>
    </xdr:to>
    <xdr:sp macro="" textlink="">
      <xdr:nvSpPr>
        <xdr:cNvPr id="712" name="円/楕円 711"/>
        <xdr:cNvSpPr/>
      </xdr:nvSpPr>
      <xdr:spPr>
        <a:xfrm>
          <a:off x="15430500" y="168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127554</xdr:rowOff>
    </xdr:from>
    <xdr:ext cx="534377" cy="259045"/>
    <xdr:sp macro="" textlink="">
      <xdr:nvSpPr>
        <xdr:cNvPr id="713" name="テキスト ボックス 712"/>
        <xdr:cNvSpPr txBox="1"/>
      </xdr:nvSpPr>
      <xdr:spPr>
        <a:xfrm>
          <a:off x="15214111" y="169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30652</xdr:rowOff>
    </xdr:from>
    <xdr:to>
      <xdr:col>21</xdr:col>
      <xdr:colOff>212725</xdr:colOff>
      <xdr:row>98</xdr:row>
      <xdr:rowOff>132252</xdr:rowOff>
    </xdr:to>
    <xdr:sp macro="" textlink="">
      <xdr:nvSpPr>
        <xdr:cNvPr id="714" name="円/楕円 713"/>
        <xdr:cNvSpPr/>
      </xdr:nvSpPr>
      <xdr:spPr>
        <a:xfrm>
          <a:off x="14541500" y="168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123379</xdr:rowOff>
    </xdr:from>
    <xdr:ext cx="534377" cy="259045"/>
    <xdr:sp macro="" textlink="">
      <xdr:nvSpPr>
        <xdr:cNvPr id="715" name="テキスト ボックス 714"/>
        <xdr:cNvSpPr txBox="1"/>
      </xdr:nvSpPr>
      <xdr:spPr>
        <a:xfrm>
          <a:off x="14325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14556</xdr:rowOff>
    </xdr:from>
    <xdr:to>
      <xdr:col>20</xdr:col>
      <xdr:colOff>9525</xdr:colOff>
      <xdr:row>98</xdr:row>
      <xdr:rowOff>116156</xdr:rowOff>
    </xdr:to>
    <xdr:sp macro="" textlink="">
      <xdr:nvSpPr>
        <xdr:cNvPr id="716" name="円/楕円 715"/>
        <xdr:cNvSpPr/>
      </xdr:nvSpPr>
      <xdr:spPr>
        <a:xfrm>
          <a:off x="13652500" y="168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107283</xdr:rowOff>
    </xdr:from>
    <xdr:ext cx="534377" cy="259045"/>
    <xdr:sp macro="" textlink="">
      <xdr:nvSpPr>
        <xdr:cNvPr id="717" name="テキスト ボックス 716"/>
        <xdr:cNvSpPr txBox="1"/>
      </xdr:nvSpPr>
      <xdr:spPr>
        <a:xfrm>
          <a:off x="13436111" y="169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171008</xdr:rowOff>
    </xdr:from>
    <xdr:to>
      <xdr:col>18</xdr:col>
      <xdr:colOff>492125</xdr:colOff>
      <xdr:row>98</xdr:row>
      <xdr:rowOff>101158</xdr:rowOff>
    </xdr:to>
    <xdr:sp macro="" textlink="">
      <xdr:nvSpPr>
        <xdr:cNvPr id="718" name="円/楕円 717"/>
        <xdr:cNvSpPr/>
      </xdr:nvSpPr>
      <xdr:spPr>
        <a:xfrm>
          <a:off x="12763500" y="168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92285</xdr:rowOff>
    </xdr:from>
    <xdr:ext cx="534377" cy="259045"/>
    <xdr:sp macro="" textlink="">
      <xdr:nvSpPr>
        <xdr:cNvPr id="719" name="テキスト ボックス 718"/>
        <xdr:cNvSpPr txBox="1"/>
      </xdr:nvSpPr>
      <xdr:spPr>
        <a:xfrm>
          <a:off x="12547111" y="168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107011</xdr:rowOff>
    </xdr:from>
    <xdr:to>
      <xdr:col>31</xdr:col>
      <xdr:colOff>34925</xdr:colOff>
      <xdr:row>38</xdr:row>
      <xdr:rowOff>139700</xdr:rowOff>
    </xdr:to>
    <xdr:cxnSp macro="">
      <xdr:nvCxnSpPr>
        <xdr:cNvPr id="749" name="直線コネクタ 748"/>
        <xdr:cNvCxnSpPr/>
      </xdr:nvCxnSpPr>
      <xdr:spPr>
        <a:xfrm>
          <a:off x="20434300" y="662211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107011</xdr:rowOff>
    </xdr:from>
    <xdr:to>
      <xdr:col>29</xdr:col>
      <xdr:colOff>517525</xdr:colOff>
      <xdr:row>38</xdr:row>
      <xdr:rowOff>139700</xdr:rowOff>
    </xdr:to>
    <xdr:cxnSp macro="">
      <xdr:nvCxnSpPr>
        <xdr:cNvPr id="752" name="直線コネクタ 751"/>
        <xdr:cNvCxnSpPr/>
      </xdr:nvCxnSpPr>
      <xdr:spPr>
        <a:xfrm flipV="1">
          <a:off x="19545300" y="662211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56211</xdr:rowOff>
    </xdr:from>
    <xdr:to>
      <xdr:col>29</xdr:col>
      <xdr:colOff>568325</xdr:colOff>
      <xdr:row>38</xdr:row>
      <xdr:rowOff>157811</xdr:rowOff>
    </xdr:to>
    <xdr:sp macro="" textlink="">
      <xdr:nvSpPr>
        <xdr:cNvPr id="769" name="円/楕円 768"/>
        <xdr:cNvSpPr/>
      </xdr:nvSpPr>
      <xdr:spPr>
        <a:xfrm>
          <a:off x="203835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2887</xdr:rowOff>
    </xdr:from>
    <xdr:ext cx="469744" cy="259045"/>
    <xdr:sp macro="" textlink="">
      <xdr:nvSpPr>
        <xdr:cNvPr id="770" name="テキスト ボックス 769"/>
        <xdr:cNvSpPr txBox="1"/>
      </xdr:nvSpPr>
      <xdr:spPr>
        <a:xfrm>
          <a:off x="20199427" y="63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・民生費は、一人当たり</a:t>
          </a:r>
          <a:r>
            <a:rPr kumimoji="1" lang="en-US" altLang="ja-JP" sz="1300">
              <a:latin typeface="ＭＳ Ｐゴシック"/>
            </a:rPr>
            <a:t>178,687</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年度以降毎年増加している。障害福祉サービス費や保育所措置費の増加が主な要因となっている。</a:t>
          </a:r>
          <a:endParaRPr kumimoji="1" lang="en-US" altLang="ja-JP" sz="1300">
            <a:latin typeface="ＭＳ Ｐゴシック"/>
          </a:endParaRPr>
        </a:p>
        <a:p>
          <a:r>
            <a:rPr kumimoji="1" lang="ja-JP" altLang="en-US" sz="1300">
              <a:latin typeface="ＭＳ Ｐゴシック"/>
            </a:rPr>
            <a:t>・衛生費は、人吉球磨広域行政組合負担金の減、簡易水道特別会計繰出金の減等により、昨年度に比べ</a:t>
          </a:r>
          <a:r>
            <a:rPr kumimoji="1" lang="en-US" altLang="ja-JP" sz="1300">
              <a:latin typeface="ＭＳ Ｐゴシック"/>
            </a:rPr>
            <a:t>5,213</a:t>
          </a:r>
          <a:r>
            <a:rPr kumimoji="1" lang="ja-JP" altLang="en-US" sz="1300">
              <a:latin typeface="ＭＳ Ｐゴシック"/>
            </a:rPr>
            <a:t>円減少となっている。平成</a:t>
          </a:r>
          <a:r>
            <a:rPr kumimoji="1" lang="en-US" altLang="ja-JP" sz="1300">
              <a:latin typeface="ＭＳ Ｐゴシック"/>
            </a:rPr>
            <a:t>23</a:t>
          </a:r>
          <a:r>
            <a:rPr kumimoji="1" lang="ja-JP" altLang="en-US" sz="1300">
              <a:latin typeface="ＭＳ Ｐゴシック"/>
            </a:rPr>
            <a:t>年度以降毎年減少傾向にある。</a:t>
          </a:r>
          <a:endParaRPr kumimoji="1" lang="en-US" altLang="ja-JP" sz="1300">
            <a:latin typeface="ＭＳ Ｐゴシック"/>
          </a:endParaRPr>
        </a:p>
        <a:p>
          <a:r>
            <a:rPr kumimoji="1" lang="ja-JP" altLang="en-US" sz="1300">
              <a:latin typeface="ＭＳ Ｐゴシック"/>
            </a:rPr>
            <a:t>・農林水産業費は、一人当たり</a:t>
          </a:r>
          <a:r>
            <a:rPr kumimoji="1" lang="en-US" altLang="ja-JP" sz="1300">
              <a:latin typeface="ＭＳ Ｐゴシック"/>
            </a:rPr>
            <a:t>98,259</a:t>
          </a:r>
          <a:r>
            <a:rPr kumimoji="1" lang="ja-JP" altLang="en-US" sz="1300">
              <a:latin typeface="ＭＳ Ｐゴシック"/>
            </a:rPr>
            <a:t>円で前年度比△</a:t>
          </a:r>
          <a:r>
            <a:rPr kumimoji="1" lang="en-US" altLang="ja-JP" sz="1300">
              <a:latin typeface="ＭＳ Ｐゴシック"/>
            </a:rPr>
            <a:t>26,844</a:t>
          </a:r>
          <a:r>
            <a:rPr kumimoji="1" lang="ja-JP" altLang="en-US" sz="1300">
              <a:latin typeface="ＭＳ Ｐゴシック"/>
            </a:rPr>
            <a:t>円となっている。緑の産業再生プロジェクト事業補助金や茶湯里修繕費等の減少が要因である。</a:t>
          </a:r>
          <a:endParaRPr kumimoji="1" lang="en-US" altLang="ja-JP" sz="1300">
            <a:latin typeface="ＭＳ Ｐゴシック"/>
          </a:endParaRPr>
        </a:p>
        <a:p>
          <a:r>
            <a:rPr kumimoji="1" lang="ja-JP" altLang="en-US" sz="1300">
              <a:latin typeface="ＭＳ Ｐゴシック"/>
            </a:rPr>
            <a:t>・土木費は、一人当たり</a:t>
          </a:r>
          <a:r>
            <a:rPr kumimoji="1" lang="en-US" altLang="ja-JP" sz="1300">
              <a:latin typeface="ＭＳ Ｐゴシック"/>
            </a:rPr>
            <a:t>39,992</a:t>
          </a:r>
          <a:r>
            <a:rPr kumimoji="1" lang="ja-JP" altLang="en-US" sz="1300">
              <a:latin typeface="ＭＳ Ｐゴシック"/>
            </a:rPr>
            <a:t>円で、前年比△</a:t>
          </a:r>
          <a:r>
            <a:rPr kumimoji="1" lang="en-US" altLang="ja-JP" sz="1300">
              <a:latin typeface="ＭＳ Ｐゴシック"/>
            </a:rPr>
            <a:t>35,748</a:t>
          </a:r>
          <a:r>
            <a:rPr kumimoji="1" lang="ja-JP" altLang="en-US" sz="1300">
              <a:latin typeface="ＭＳ Ｐゴシック"/>
            </a:rPr>
            <a:t>円となっている。村道改修工事費の減が主な要因となっている。</a:t>
          </a:r>
          <a:endParaRPr kumimoji="1" lang="en-US" altLang="ja-JP" sz="1300">
            <a:latin typeface="ＭＳ Ｐゴシック"/>
          </a:endParaRPr>
        </a:p>
        <a:p>
          <a:r>
            <a:rPr kumimoji="1" lang="ja-JP" altLang="en-US" sz="1300">
              <a:latin typeface="ＭＳ Ｐゴシック"/>
            </a:rPr>
            <a:t>・教育費は、校舎等改修工事費が減少したのに伴い、前年度比△</a:t>
          </a:r>
          <a:r>
            <a:rPr kumimoji="1" lang="en-US" altLang="ja-JP" sz="1300">
              <a:latin typeface="ＭＳ Ｐゴシック"/>
            </a:rPr>
            <a:t>8,457</a:t>
          </a:r>
          <a:r>
            <a:rPr kumimoji="1" lang="ja-JP" altLang="en-US" sz="1300">
              <a:latin typeface="ＭＳ Ｐゴシック"/>
            </a:rPr>
            <a:t>円の</a:t>
          </a:r>
          <a:r>
            <a:rPr kumimoji="1" lang="en-US" altLang="ja-JP" sz="1300">
              <a:latin typeface="ＭＳ Ｐゴシック"/>
            </a:rPr>
            <a:t>63,502</a:t>
          </a:r>
          <a:r>
            <a:rPr kumimoji="1" lang="ja-JP" altLang="en-US" sz="1300">
              <a:latin typeface="ＭＳ Ｐゴシック"/>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財政調整基金残高は、利子、国債売却益、余剰金積立により、前年度比</a:t>
          </a:r>
          <a:r>
            <a:rPr kumimoji="1" lang="en-US" altLang="ja-JP" sz="1400">
              <a:latin typeface="ＭＳ ゴシック" pitchFamily="49" charset="-128"/>
              <a:ea typeface="ＭＳ ゴシック" pitchFamily="49" charset="-128"/>
            </a:rPr>
            <a:t>8.29</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今後も熊本地震のような甚大な災害による復旧費用や税収減となった場合など不測の事態に備えるため、国債売却益等の収益については積立金として増額していく。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簡易水道特別会計及び農業集落排水特別会計は赤字とはなっていないものの一般会計からの繰出金に依存している。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今後、使用料の見直しも含め、健全化・適正化を図る必要がある。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また他会計においても</a:t>
          </a:r>
          <a:r>
            <a:rPr lang="ja-JP" altLang="ja-JP" sz="11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一般会計からの繰出金</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多く、特に高齢社会による医療費・介護給付費の伸び</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深刻であ</a:t>
          </a:r>
          <a:r>
            <a:rPr lang="ja-JP" altLang="en-US" sz="1400" b="0" i="0" baseline="0">
              <a:solidFill>
                <a:schemeClr val="dk1"/>
              </a:solidFill>
              <a:effectLst/>
              <a:latin typeface="+mn-lt"/>
              <a:ea typeface="+mn-ea"/>
              <a:cs typeface="+mn-cs"/>
            </a:rPr>
            <a:t>るため</a:t>
          </a:r>
          <a:r>
            <a:rPr lang="ja-JP" altLang="ja-JP" sz="1400" b="0" i="0" baseline="0">
              <a:solidFill>
                <a:schemeClr val="dk1"/>
              </a:solidFill>
              <a:effectLst/>
              <a:latin typeface="+mn-lt"/>
              <a:ea typeface="+mn-ea"/>
              <a:cs typeface="+mn-cs"/>
            </a:rPr>
            <a:t>、健診や予防事業などに重点を置く必要がある。</a:t>
          </a:r>
          <a:endParaRPr lang="ja-JP" altLang="ja-JP" sz="1400">
            <a:effectLst/>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元利償還金は年々減少しており、今後も減少する見込みである。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今後も事業内容を精査し、新発債を抑制し元利償還金の減少に努める。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地方債の新発債を抑制してきた結果、将来負担比率の分子が平成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年度より減少しており、将来負担額も年々減少している。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4,705
4,690
94.54
3,456,413
3,307,955
108,421
2,261,078
2,867,359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4,705
4,690
94.54
3,456,413
3,307,955
108,421
2,261,078
2,867,359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4,705
4,690
94.54
3,456,413
3,307,955
108,421
2,261,078
2,867,359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3456413</v>
      </c>
      <c r="BO4" s="409"/>
      <c r="BP4" s="409"/>
      <c r="BQ4" s="409"/>
      <c r="BR4" s="409"/>
      <c r="BS4" s="409"/>
      <c r="BT4" s="409"/>
      <c r="BU4" s="410"/>
      <c r="BV4" s="408">
        <v>3691297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3307955</v>
      </c>
      <c r="BO5" s="414"/>
      <c r="BP5" s="414"/>
      <c r="BQ5" s="414"/>
      <c r="BR5" s="414"/>
      <c r="BS5" s="414"/>
      <c r="BT5" s="414"/>
      <c r="BU5" s="415"/>
      <c r="BV5" s="413">
        <v>3545961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90.7</v>
      </c>
      <c r="CU5" s="384"/>
      <c r="CV5" s="384"/>
      <c r="CW5" s="384"/>
      <c r="CX5" s="384"/>
      <c r="CY5" s="384"/>
      <c r="CZ5" s="384"/>
      <c r="DA5" s="385"/>
      <c r="DB5" s="383">
        <v>92.8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148458</v>
      </c>
      <c r="BO6" s="414"/>
      <c r="BP6" s="414"/>
      <c r="BQ6" s="414"/>
      <c r="BR6" s="414"/>
      <c r="BS6" s="414"/>
      <c r="BT6" s="414"/>
      <c r="BU6" s="415"/>
      <c r="BV6" s="413">
        <v>145336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95.3</v>
      </c>
      <c r="CU6" s="560"/>
      <c r="CV6" s="560"/>
      <c r="CW6" s="560"/>
      <c r="CX6" s="560"/>
      <c r="CY6" s="560"/>
      <c r="CZ6" s="560"/>
      <c r="DA6" s="561"/>
      <c r="DB6" s="559">
        <v>97.7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40037</v>
      </c>
      <c r="BO7" s="414"/>
      <c r="BP7" s="414"/>
      <c r="BQ7" s="414"/>
      <c r="BR7" s="414"/>
      <c r="BS7" s="414"/>
      <c r="BT7" s="414"/>
      <c r="BU7" s="415"/>
      <c r="BV7" s="413">
        <v>13287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2261078</v>
      </c>
      <c r="CU7" s="414"/>
      <c r="CV7" s="414"/>
      <c r="CW7" s="414"/>
      <c r="CX7" s="414"/>
      <c r="CY7" s="414"/>
      <c r="CZ7" s="414"/>
      <c r="DA7" s="415"/>
      <c r="DB7" s="413">
        <v>2201720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108421</v>
      </c>
      <c r="BO8" s="414"/>
      <c r="BP8" s="414"/>
      <c r="BQ8" s="414"/>
      <c r="BR8" s="414"/>
      <c r="BS8" s="414"/>
      <c r="BT8" s="414"/>
      <c r="BU8" s="415"/>
      <c r="BV8" s="413">
        <v>132049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0.17</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4468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99</v>
      </c>
      <c r="AV9" s="471"/>
      <c r="AW9" s="471"/>
      <c r="AX9" s="471"/>
      <c r="AY9" s="393" t="s">
        <v>100</v>
      </c>
      <c r="AZ9" s="394"/>
      <c r="BA9" s="394"/>
      <c r="BB9" s="394"/>
      <c r="BC9" s="394"/>
      <c r="BD9" s="394"/>
      <c r="BE9" s="394"/>
      <c r="BF9" s="394"/>
      <c r="BG9" s="394"/>
      <c r="BH9" s="394"/>
      <c r="BI9" s="394"/>
      <c r="BJ9" s="394"/>
      <c r="BK9" s="394"/>
      <c r="BL9" s="394"/>
      <c r="BM9" s="395"/>
      <c r="BN9" s="413">
        <v>-23628</v>
      </c>
      <c r="BO9" s="414"/>
      <c r="BP9" s="414"/>
      <c r="BQ9" s="414"/>
      <c r="BR9" s="414"/>
      <c r="BS9" s="414"/>
      <c r="BT9" s="414"/>
      <c r="BU9" s="415"/>
      <c r="BV9" s="413">
        <v>6342</v>
      </c>
      <c r="BW9" s="414"/>
      <c r="BX9" s="414"/>
      <c r="BY9" s="414"/>
      <c r="BZ9" s="414"/>
      <c r="CA9" s="414"/>
      <c r="CB9" s="414"/>
      <c r="CC9" s="415"/>
      <c r="CD9" s="422" t="s">
        <v>101</v>
      </c>
      <c r="CE9" s="423"/>
      <c r="CF9" s="423"/>
      <c r="CG9" s="423"/>
      <c r="CH9" s="423"/>
      <c r="CI9" s="423"/>
      <c r="CJ9" s="423"/>
      <c r="CK9" s="423"/>
      <c r="CL9" s="423"/>
      <c r="CM9" s="423"/>
      <c r="CN9" s="423"/>
      <c r="CO9" s="423"/>
      <c r="CP9" s="423"/>
      <c r="CQ9" s="423"/>
      <c r="CR9" s="423"/>
      <c r="CS9" s="424"/>
      <c r="CT9" s="383">
        <v>11.3</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102</v>
      </c>
      <c r="M10" s="387"/>
      <c r="N10" s="387"/>
      <c r="O10" s="387"/>
      <c r="P10" s="387"/>
      <c r="Q10" s="388"/>
      <c r="R10" s="389">
        <v>4934</v>
      </c>
      <c r="S10" s="390"/>
      <c r="T10" s="390"/>
      <c r="U10" s="390"/>
      <c r="V10" s="392"/>
      <c r="W10" s="557"/>
      <c r="X10" s="375"/>
      <c r="Y10" s="375"/>
      <c r="Z10" s="375"/>
      <c r="AA10" s="375"/>
      <c r="AB10" s="375"/>
      <c r="AC10" s="375"/>
      <c r="AD10" s="375"/>
      <c r="AE10" s="375"/>
      <c r="AF10" s="375"/>
      <c r="AG10" s="375"/>
      <c r="AH10" s="375"/>
      <c r="AI10" s="375"/>
      <c r="AJ10" s="375"/>
      <c r="AK10" s="375"/>
      <c r="AL10" s="558"/>
      <c r="AM10" s="482" t="s">
        <v>103</v>
      </c>
      <c r="AN10" s="387"/>
      <c r="AO10" s="387"/>
      <c r="AP10" s="387"/>
      <c r="AQ10" s="387"/>
      <c r="AR10" s="387"/>
      <c r="AS10" s="387"/>
      <c r="AT10" s="388"/>
      <c r="AU10" s="470" t="s">
        <v>104</v>
      </c>
      <c r="AV10" s="471"/>
      <c r="AW10" s="471"/>
      <c r="AX10" s="471"/>
      <c r="AY10" s="393" t="s">
        <v>105</v>
      </c>
      <c r="AZ10" s="394"/>
      <c r="BA10" s="394"/>
      <c r="BB10" s="394"/>
      <c r="BC10" s="394"/>
      <c r="BD10" s="394"/>
      <c r="BE10" s="394"/>
      <c r="BF10" s="394"/>
      <c r="BG10" s="394"/>
      <c r="BH10" s="394"/>
      <c r="BI10" s="394"/>
      <c r="BJ10" s="394"/>
      <c r="BK10" s="394"/>
      <c r="BL10" s="394"/>
      <c r="BM10" s="395"/>
      <c r="BN10" s="413">
        <v>221916</v>
      </c>
      <c r="BO10" s="414"/>
      <c r="BP10" s="414"/>
      <c r="BQ10" s="414"/>
      <c r="BR10" s="414"/>
      <c r="BS10" s="414"/>
      <c r="BT10" s="414"/>
      <c r="BU10" s="415"/>
      <c r="BV10" s="413">
        <v>56417</v>
      </c>
      <c r="BW10" s="414"/>
      <c r="BX10" s="414"/>
      <c r="BY10" s="414"/>
      <c r="BZ10" s="414"/>
      <c r="CA10" s="414"/>
      <c r="CB10" s="414"/>
      <c r="CC10" s="41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107</v>
      </c>
      <c r="M11" s="460"/>
      <c r="N11" s="460"/>
      <c r="O11" s="460"/>
      <c r="P11" s="460"/>
      <c r="Q11" s="461"/>
      <c r="R11" s="545" t="s">
        <v>108</v>
      </c>
      <c r="S11" s="546"/>
      <c r="T11" s="546"/>
      <c r="U11" s="546"/>
      <c r="V11" s="547"/>
      <c r="W11" s="557"/>
      <c r="X11" s="375"/>
      <c r="Y11" s="375"/>
      <c r="Z11" s="375"/>
      <c r="AA11" s="375"/>
      <c r="AB11" s="375"/>
      <c r="AC11" s="375"/>
      <c r="AD11" s="375"/>
      <c r="AE11" s="375"/>
      <c r="AF11" s="375"/>
      <c r="AG11" s="375"/>
      <c r="AH11" s="375"/>
      <c r="AI11" s="375"/>
      <c r="AJ11" s="375"/>
      <c r="AK11" s="375"/>
      <c r="AL11" s="558"/>
      <c r="AM11" s="482" t="s">
        <v>109</v>
      </c>
      <c r="AN11" s="387"/>
      <c r="AO11" s="387"/>
      <c r="AP11" s="387"/>
      <c r="AQ11" s="387"/>
      <c r="AR11" s="387"/>
      <c r="AS11" s="387"/>
      <c r="AT11" s="388"/>
      <c r="AU11" s="470" t="s">
        <v>110</v>
      </c>
      <c r="AV11" s="471"/>
      <c r="AW11" s="471"/>
      <c r="AX11" s="471"/>
      <c r="AY11" s="393" t="s">
        <v>111</v>
      </c>
      <c r="AZ11" s="394"/>
      <c r="BA11" s="394"/>
      <c r="BB11" s="394"/>
      <c r="BC11" s="394"/>
      <c r="BD11" s="394"/>
      <c r="BE11" s="394"/>
      <c r="BF11" s="394"/>
      <c r="BG11" s="394"/>
      <c r="BH11" s="394"/>
      <c r="BI11" s="394"/>
      <c r="BJ11" s="394"/>
      <c r="BK11" s="394"/>
      <c r="BL11" s="394"/>
      <c r="BM11" s="395"/>
      <c r="BN11" s="413" t="s">
        <v>112</v>
      </c>
      <c r="BO11" s="414"/>
      <c r="BP11" s="414"/>
      <c r="BQ11" s="414"/>
      <c r="BR11" s="414"/>
      <c r="BS11" s="414"/>
      <c r="BT11" s="414"/>
      <c r="BU11" s="415"/>
      <c r="BV11" s="413" t="s">
        <v>112</v>
      </c>
      <c r="BW11" s="414"/>
      <c r="BX11" s="414"/>
      <c r="BY11" s="414"/>
      <c r="BZ11" s="414"/>
      <c r="CA11" s="414"/>
      <c r="CB11" s="414"/>
      <c r="CC11" s="415"/>
      <c r="CD11" s="422" t="s">
        <v>113</v>
      </c>
      <c r="CE11" s="423"/>
      <c r="CF11" s="423"/>
      <c r="CG11" s="423"/>
      <c r="CH11" s="423"/>
      <c r="CI11" s="423"/>
      <c r="CJ11" s="423"/>
      <c r="CK11" s="423"/>
      <c r="CL11" s="423"/>
      <c r="CM11" s="423"/>
      <c r="CN11" s="423"/>
      <c r="CO11" s="423"/>
      <c r="CP11" s="423"/>
      <c r="CQ11" s="423"/>
      <c r="CR11" s="423"/>
      <c r="CS11" s="424"/>
      <c r="CT11" s="522" t="s">
        <v>112</v>
      </c>
      <c r="CU11" s="523"/>
      <c r="CV11" s="523"/>
      <c r="CW11" s="523"/>
      <c r="CX11" s="523"/>
      <c r="CY11" s="523"/>
      <c r="CZ11" s="523"/>
      <c r="DA11" s="524"/>
      <c r="DB11" s="522" t="s">
        <v>112</v>
      </c>
      <c r="DC11" s="523"/>
      <c r="DD11" s="523"/>
      <c r="DE11" s="523"/>
      <c r="DF11" s="523"/>
      <c r="DG11" s="523"/>
      <c r="DH11" s="523"/>
      <c r="DI11" s="524"/>
      <c r="DJ11" s="137"/>
      <c r="DK11" s="137"/>
      <c r="DL11" s="137"/>
      <c r="DM11" s="137"/>
      <c r="DN11" s="137"/>
      <c r="DO11" s="137"/>
    </row>
    <row r="12" spans="1:119" ht="18.75" customHeight="1">
      <c r="A12" s="138"/>
      <c r="B12" s="525" t="s">
        <v>114</v>
      </c>
      <c r="C12" s="526"/>
      <c r="D12" s="526"/>
      <c r="E12" s="526"/>
      <c r="F12" s="526"/>
      <c r="G12" s="526"/>
      <c r="H12" s="526"/>
      <c r="I12" s="526"/>
      <c r="J12" s="526"/>
      <c r="K12" s="527"/>
      <c r="L12" s="534" t="s">
        <v>115</v>
      </c>
      <c r="M12" s="535"/>
      <c r="N12" s="535"/>
      <c r="O12" s="535"/>
      <c r="P12" s="535"/>
      <c r="Q12" s="536"/>
      <c r="R12" s="537">
        <v>4705</v>
      </c>
      <c r="S12" s="538"/>
      <c r="T12" s="538"/>
      <c r="U12" s="538"/>
      <c r="V12" s="539"/>
      <c r="W12" s="540" t="s">
        <v>1</v>
      </c>
      <c r="X12" s="471"/>
      <c r="Y12" s="471"/>
      <c r="Z12" s="471"/>
      <c r="AA12" s="471"/>
      <c r="AB12" s="541"/>
      <c r="AC12" s="470" t="s">
        <v>116</v>
      </c>
      <c r="AD12" s="471"/>
      <c r="AE12" s="471"/>
      <c r="AF12" s="471"/>
      <c r="AG12" s="541"/>
      <c r="AH12" s="470" t="s">
        <v>117</v>
      </c>
      <c r="AI12" s="471"/>
      <c r="AJ12" s="471"/>
      <c r="AK12" s="471"/>
      <c r="AL12" s="542"/>
      <c r="AM12" s="482" t="s">
        <v>118</v>
      </c>
      <c r="AN12" s="387"/>
      <c r="AO12" s="387"/>
      <c r="AP12" s="387"/>
      <c r="AQ12" s="387"/>
      <c r="AR12" s="387"/>
      <c r="AS12" s="387"/>
      <c r="AT12" s="388"/>
      <c r="AU12" s="470" t="s">
        <v>119</v>
      </c>
      <c r="AV12" s="471"/>
      <c r="AW12" s="471"/>
      <c r="AX12" s="471"/>
      <c r="AY12" s="393" t="s">
        <v>120</v>
      </c>
      <c r="AZ12" s="394"/>
      <c r="BA12" s="394"/>
      <c r="BB12" s="394"/>
      <c r="BC12" s="394"/>
      <c r="BD12" s="394"/>
      <c r="BE12" s="394"/>
      <c r="BF12" s="394"/>
      <c r="BG12" s="394"/>
      <c r="BH12" s="394"/>
      <c r="BI12" s="394"/>
      <c r="BJ12" s="394"/>
      <c r="BK12" s="394"/>
      <c r="BL12" s="394"/>
      <c r="BM12" s="395"/>
      <c r="BN12" s="413" t="s">
        <v>121</v>
      </c>
      <c r="BO12" s="414"/>
      <c r="BP12" s="414"/>
      <c r="BQ12" s="414"/>
      <c r="BR12" s="414"/>
      <c r="BS12" s="414"/>
      <c r="BT12" s="414"/>
      <c r="BU12" s="415"/>
      <c r="BV12" s="413" t="s">
        <v>121</v>
      </c>
      <c r="BW12" s="414"/>
      <c r="BX12" s="414"/>
      <c r="BY12" s="414"/>
      <c r="BZ12" s="414"/>
      <c r="CA12" s="414"/>
      <c r="CB12" s="414"/>
      <c r="CC12" s="415"/>
      <c r="CD12" s="422" t="s">
        <v>122</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123</v>
      </c>
      <c r="N13" s="512"/>
      <c r="O13" s="512"/>
      <c r="P13" s="512"/>
      <c r="Q13" s="513"/>
      <c r="R13" s="514">
        <v>4690</v>
      </c>
      <c r="S13" s="515"/>
      <c r="T13" s="515"/>
      <c r="U13" s="515"/>
      <c r="V13" s="516"/>
      <c r="W13" s="502" t="s">
        <v>124</v>
      </c>
      <c r="X13" s="426"/>
      <c r="Y13" s="426"/>
      <c r="Z13" s="426"/>
      <c r="AA13" s="426"/>
      <c r="AB13" s="427"/>
      <c r="AC13" s="389">
        <v>601</v>
      </c>
      <c r="AD13" s="390"/>
      <c r="AE13" s="390"/>
      <c r="AF13" s="390"/>
      <c r="AG13" s="391"/>
      <c r="AH13" s="389">
        <v>638</v>
      </c>
      <c r="AI13" s="390"/>
      <c r="AJ13" s="390"/>
      <c r="AK13" s="390"/>
      <c r="AL13" s="392"/>
      <c r="AM13" s="482" t="s">
        <v>125</v>
      </c>
      <c r="AN13" s="387"/>
      <c r="AO13" s="387"/>
      <c r="AP13" s="387"/>
      <c r="AQ13" s="387"/>
      <c r="AR13" s="387"/>
      <c r="AS13" s="387"/>
      <c r="AT13" s="388"/>
      <c r="AU13" s="470" t="s">
        <v>119</v>
      </c>
      <c r="AV13" s="471"/>
      <c r="AW13" s="471"/>
      <c r="AX13" s="471"/>
      <c r="AY13" s="393" t="s">
        <v>126</v>
      </c>
      <c r="AZ13" s="394"/>
      <c r="BA13" s="394"/>
      <c r="BB13" s="394"/>
      <c r="BC13" s="394"/>
      <c r="BD13" s="394"/>
      <c r="BE13" s="394"/>
      <c r="BF13" s="394"/>
      <c r="BG13" s="394"/>
      <c r="BH13" s="394"/>
      <c r="BI13" s="394"/>
      <c r="BJ13" s="394"/>
      <c r="BK13" s="394"/>
      <c r="BL13" s="394"/>
      <c r="BM13" s="395"/>
      <c r="BN13" s="413">
        <v>198288</v>
      </c>
      <c r="BO13" s="414"/>
      <c r="BP13" s="414"/>
      <c r="BQ13" s="414"/>
      <c r="BR13" s="414"/>
      <c r="BS13" s="414"/>
      <c r="BT13" s="414"/>
      <c r="BU13" s="415"/>
      <c r="BV13" s="413">
        <v>62759</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9.6999999999999993</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128</v>
      </c>
      <c r="M14" s="543"/>
      <c r="N14" s="543"/>
      <c r="O14" s="543"/>
      <c r="P14" s="543"/>
      <c r="Q14" s="544"/>
      <c r="R14" s="514">
        <v>4818</v>
      </c>
      <c r="S14" s="515"/>
      <c r="T14" s="515"/>
      <c r="U14" s="515"/>
      <c r="V14" s="516"/>
      <c r="W14" s="517"/>
      <c r="X14" s="429"/>
      <c r="Y14" s="429"/>
      <c r="Z14" s="429"/>
      <c r="AA14" s="429"/>
      <c r="AB14" s="430"/>
      <c r="AC14" s="507">
        <v>25</v>
      </c>
      <c r="AD14" s="508"/>
      <c r="AE14" s="508"/>
      <c r="AF14" s="508"/>
      <c r="AG14" s="509"/>
      <c r="AH14" s="507">
        <v>24.2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16.7</v>
      </c>
      <c r="CU14" s="486"/>
      <c r="CV14" s="486"/>
      <c r="CW14" s="486"/>
      <c r="CX14" s="486"/>
      <c r="CY14" s="486"/>
      <c r="CZ14" s="486"/>
      <c r="DA14" s="487"/>
      <c r="DB14" s="518">
        <v>42.2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123</v>
      </c>
      <c r="N15" s="512"/>
      <c r="O15" s="512"/>
      <c r="P15" s="512"/>
      <c r="Q15" s="513"/>
      <c r="R15" s="514">
        <v>4804</v>
      </c>
      <c r="S15" s="515"/>
      <c r="T15" s="515"/>
      <c r="U15" s="515"/>
      <c r="V15" s="516"/>
      <c r="W15" s="502" t="s">
        <v>130</v>
      </c>
      <c r="X15" s="426"/>
      <c r="Y15" s="426"/>
      <c r="Z15" s="426"/>
      <c r="AA15" s="426"/>
      <c r="AB15" s="427"/>
      <c r="AC15" s="389">
        <v>538</v>
      </c>
      <c r="AD15" s="390"/>
      <c r="AE15" s="390"/>
      <c r="AF15" s="390"/>
      <c r="AG15" s="391"/>
      <c r="AH15" s="389">
        <v>697</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364397</v>
      </c>
      <c r="BO15" s="409"/>
      <c r="BP15" s="409"/>
      <c r="BQ15" s="409"/>
      <c r="BR15" s="409"/>
      <c r="BS15" s="409"/>
      <c r="BT15" s="409"/>
      <c r="BU15" s="410"/>
      <c r="BV15" s="408">
        <v>331613</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22.4</v>
      </c>
      <c r="AD16" s="508"/>
      <c r="AE16" s="508"/>
      <c r="AF16" s="508"/>
      <c r="AG16" s="509"/>
      <c r="AH16" s="507">
        <v>26.5</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2063436</v>
      </c>
      <c r="BO16" s="414"/>
      <c r="BP16" s="414"/>
      <c r="BQ16" s="414"/>
      <c r="BR16" s="414"/>
      <c r="BS16" s="414"/>
      <c r="BT16" s="414"/>
      <c r="BU16" s="415"/>
      <c r="BV16" s="413">
        <v>2006491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136</v>
      </c>
      <c r="N17" s="497"/>
      <c r="O17" s="497"/>
      <c r="P17" s="497"/>
      <c r="Q17" s="498"/>
      <c r="R17" s="499" t="s">
        <v>137</v>
      </c>
      <c r="S17" s="500"/>
      <c r="T17" s="500"/>
      <c r="U17" s="500"/>
      <c r="V17" s="501"/>
      <c r="W17" s="502" t="s">
        <v>138</v>
      </c>
      <c r="X17" s="426"/>
      <c r="Y17" s="426"/>
      <c r="Z17" s="426"/>
      <c r="AA17" s="426"/>
      <c r="AB17" s="427"/>
      <c r="AC17" s="389">
        <v>1264</v>
      </c>
      <c r="AD17" s="390"/>
      <c r="AE17" s="390"/>
      <c r="AF17" s="390"/>
      <c r="AG17" s="391"/>
      <c r="AH17" s="389">
        <v>1298</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453087</v>
      </c>
      <c r="BO17" s="414"/>
      <c r="BP17" s="414"/>
      <c r="BQ17" s="414"/>
      <c r="BR17" s="414"/>
      <c r="BS17" s="414"/>
      <c r="BT17" s="414"/>
      <c r="BU17" s="415"/>
      <c r="BV17" s="413">
        <v>418146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140</v>
      </c>
      <c r="C18" s="476"/>
      <c r="D18" s="476"/>
      <c r="E18" s="477"/>
      <c r="F18" s="477"/>
      <c r="G18" s="477"/>
      <c r="H18" s="477"/>
      <c r="I18" s="477"/>
      <c r="J18" s="477"/>
      <c r="K18" s="477"/>
      <c r="L18" s="478">
        <v>94.54</v>
      </c>
      <c r="M18" s="478"/>
      <c r="N18" s="478"/>
      <c r="O18" s="478"/>
      <c r="P18" s="478"/>
      <c r="Q18" s="478"/>
      <c r="R18" s="479"/>
      <c r="S18" s="479"/>
      <c r="T18" s="479"/>
      <c r="U18" s="479"/>
      <c r="V18" s="480"/>
      <c r="W18" s="494"/>
      <c r="X18" s="495"/>
      <c r="Y18" s="495"/>
      <c r="Z18" s="495"/>
      <c r="AA18" s="495"/>
      <c r="AB18" s="503"/>
      <c r="AC18" s="377">
        <v>52.6</v>
      </c>
      <c r="AD18" s="378"/>
      <c r="AE18" s="378"/>
      <c r="AF18" s="378"/>
      <c r="AG18" s="481"/>
      <c r="AH18" s="377">
        <v>49.3</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2068203</v>
      </c>
      <c r="BO18" s="414"/>
      <c r="BP18" s="414"/>
      <c r="BQ18" s="414"/>
      <c r="BR18" s="414"/>
      <c r="BS18" s="414"/>
      <c r="BT18" s="414"/>
      <c r="BU18" s="415"/>
      <c r="BV18" s="413">
        <v>2050185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142</v>
      </c>
      <c r="C19" s="476"/>
      <c r="D19" s="476"/>
      <c r="E19" s="477"/>
      <c r="F19" s="477"/>
      <c r="G19" s="477"/>
      <c r="H19" s="477"/>
      <c r="I19" s="477"/>
      <c r="J19" s="477"/>
      <c r="K19" s="477"/>
      <c r="L19" s="483">
        <v>47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2643035</v>
      </c>
      <c r="BO19" s="414"/>
      <c r="BP19" s="414"/>
      <c r="BQ19" s="414"/>
      <c r="BR19" s="414"/>
      <c r="BS19" s="414"/>
      <c r="BT19" s="414"/>
      <c r="BU19" s="415"/>
      <c r="BV19" s="413">
        <v>2516937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144</v>
      </c>
      <c r="C20" s="476"/>
      <c r="D20" s="476"/>
      <c r="E20" s="477"/>
      <c r="F20" s="477"/>
      <c r="G20" s="477"/>
      <c r="H20" s="477"/>
      <c r="I20" s="477"/>
      <c r="J20" s="477"/>
      <c r="K20" s="477"/>
      <c r="L20" s="483">
        <v>1504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2867359</v>
      </c>
      <c r="BO23" s="414"/>
      <c r="BP23" s="414"/>
      <c r="BQ23" s="414"/>
      <c r="BR23" s="414"/>
      <c r="BS23" s="414"/>
      <c r="BT23" s="414"/>
      <c r="BU23" s="415"/>
      <c r="BV23" s="413">
        <v>2936745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153</v>
      </c>
      <c r="F24" s="387"/>
      <c r="G24" s="387"/>
      <c r="H24" s="387"/>
      <c r="I24" s="387"/>
      <c r="J24" s="387"/>
      <c r="K24" s="388"/>
      <c r="L24" s="389">
        <v>1</v>
      </c>
      <c r="M24" s="390"/>
      <c r="N24" s="390"/>
      <c r="O24" s="390"/>
      <c r="P24" s="391"/>
      <c r="Q24" s="389">
        <v>6820</v>
      </c>
      <c r="R24" s="390"/>
      <c r="S24" s="390"/>
      <c r="T24" s="390"/>
      <c r="U24" s="390"/>
      <c r="V24" s="391"/>
      <c r="W24" s="455"/>
      <c r="X24" s="446"/>
      <c r="Y24" s="447"/>
      <c r="Z24" s="386" t="s">
        <v>154</v>
      </c>
      <c r="AA24" s="387"/>
      <c r="AB24" s="387"/>
      <c r="AC24" s="387"/>
      <c r="AD24" s="387"/>
      <c r="AE24" s="387"/>
      <c r="AF24" s="387"/>
      <c r="AG24" s="388"/>
      <c r="AH24" s="389">
        <v>58</v>
      </c>
      <c r="AI24" s="390"/>
      <c r="AJ24" s="390"/>
      <c r="AK24" s="390"/>
      <c r="AL24" s="391"/>
      <c r="AM24" s="389">
        <v>168374</v>
      </c>
      <c r="AN24" s="390"/>
      <c r="AO24" s="390"/>
      <c r="AP24" s="390"/>
      <c r="AQ24" s="390"/>
      <c r="AR24" s="391"/>
      <c r="AS24" s="389">
        <v>2903</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2084989</v>
      </c>
      <c r="BO24" s="414"/>
      <c r="BP24" s="414"/>
      <c r="BQ24" s="414"/>
      <c r="BR24" s="414"/>
      <c r="BS24" s="414"/>
      <c r="BT24" s="414"/>
      <c r="BU24" s="415"/>
      <c r="BV24" s="413">
        <v>2162317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156</v>
      </c>
      <c r="F25" s="387"/>
      <c r="G25" s="387"/>
      <c r="H25" s="387"/>
      <c r="I25" s="387"/>
      <c r="J25" s="387"/>
      <c r="K25" s="388"/>
      <c r="L25" s="389">
        <v>1</v>
      </c>
      <c r="M25" s="390"/>
      <c r="N25" s="390"/>
      <c r="O25" s="390"/>
      <c r="P25" s="391"/>
      <c r="Q25" s="389">
        <v>5660</v>
      </c>
      <c r="R25" s="390"/>
      <c r="S25" s="390"/>
      <c r="T25" s="390"/>
      <c r="U25" s="390"/>
      <c r="V25" s="391"/>
      <c r="W25" s="455"/>
      <c r="X25" s="446"/>
      <c r="Y25" s="447"/>
      <c r="Z25" s="386" t="s">
        <v>157</v>
      </c>
      <c r="AA25" s="387"/>
      <c r="AB25" s="387"/>
      <c r="AC25" s="387"/>
      <c r="AD25" s="387"/>
      <c r="AE25" s="387"/>
      <c r="AF25" s="387"/>
      <c r="AG25" s="388"/>
      <c r="AH25" s="389" t="s">
        <v>121</v>
      </c>
      <c r="AI25" s="390"/>
      <c r="AJ25" s="390"/>
      <c r="AK25" s="390"/>
      <c r="AL25" s="391"/>
      <c r="AM25" s="389" t="s">
        <v>121</v>
      </c>
      <c r="AN25" s="390"/>
      <c r="AO25" s="390"/>
      <c r="AP25" s="390"/>
      <c r="AQ25" s="390"/>
      <c r="AR25" s="391"/>
      <c r="AS25" s="389" t="s">
        <v>121</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96622</v>
      </c>
      <c r="BO25" s="409"/>
      <c r="BP25" s="409"/>
      <c r="BQ25" s="409"/>
      <c r="BR25" s="409"/>
      <c r="BS25" s="409"/>
      <c r="BT25" s="409"/>
      <c r="BU25" s="410"/>
      <c r="BV25" s="408">
        <v>103610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159</v>
      </c>
      <c r="F26" s="387"/>
      <c r="G26" s="387"/>
      <c r="H26" s="387"/>
      <c r="I26" s="387"/>
      <c r="J26" s="387"/>
      <c r="K26" s="388"/>
      <c r="L26" s="389">
        <v>1</v>
      </c>
      <c r="M26" s="390"/>
      <c r="N26" s="390"/>
      <c r="O26" s="390"/>
      <c r="P26" s="391"/>
      <c r="Q26" s="389">
        <v>5060</v>
      </c>
      <c r="R26" s="390"/>
      <c r="S26" s="390"/>
      <c r="T26" s="390"/>
      <c r="U26" s="390"/>
      <c r="V26" s="391"/>
      <c r="W26" s="455"/>
      <c r="X26" s="446"/>
      <c r="Y26" s="447"/>
      <c r="Z26" s="386" t="s">
        <v>160</v>
      </c>
      <c r="AA26" s="468"/>
      <c r="AB26" s="468"/>
      <c r="AC26" s="468"/>
      <c r="AD26" s="468"/>
      <c r="AE26" s="468"/>
      <c r="AF26" s="468"/>
      <c r="AG26" s="469"/>
      <c r="AH26" s="389" t="s">
        <v>121</v>
      </c>
      <c r="AI26" s="390"/>
      <c r="AJ26" s="390"/>
      <c r="AK26" s="390"/>
      <c r="AL26" s="391"/>
      <c r="AM26" s="389" t="s">
        <v>121</v>
      </c>
      <c r="AN26" s="390"/>
      <c r="AO26" s="390"/>
      <c r="AP26" s="390"/>
      <c r="AQ26" s="390"/>
      <c r="AR26" s="391"/>
      <c r="AS26" s="389" t="s">
        <v>121</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162</v>
      </c>
      <c r="F27" s="387"/>
      <c r="G27" s="387"/>
      <c r="H27" s="387"/>
      <c r="I27" s="387"/>
      <c r="J27" s="387"/>
      <c r="K27" s="388"/>
      <c r="L27" s="389">
        <v>1</v>
      </c>
      <c r="M27" s="390"/>
      <c r="N27" s="390"/>
      <c r="O27" s="390"/>
      <c r="P27" s="391"/>
      <c r="Q27" s="389">
        <v>2810</v>
      </c>
      <c r="R27" s="390"/>
      <c r="S27" s="390"/>
      <c r="T27" s="390"/>
      <c r="U27" s="390"/>
      <c r="V27" s="391"/>
      <c r="W27" s="455"/>
      <c r="X27" s="446"/>
      <c r="Y27" s="447"/>
      <c r="Z27" s="386" t="s">
        <v>163</v>
      </c>
      <c r="AA27" s="387"/>
      <c r="AB27" s="387"/>
      <c r="AC27" s="387"/>
      <c r="AD27" s="387"/>
      <c r="AE27" s="387"/>
      <c r="AF27" s="387"/>
      <c r="AG27" s="388"/>
      <c r="AH27" s="389" t="s">
        <v>121</v>
      </c>
      <c r="AI27" s="390"/>
      <c r="AJ27" s="390"/>
      <c r="AK27" s="390"/>
      <c r="AL27" s="391"/>
      <c r="AM27" s="389" t="s">
        <v>121</v>
      </c>
      <c r="AN27" s="390"/>
      <c r="AO27" s="390"/>
      <c r="AP27" s="390"/>
      <c r="AQ27" s="390"/>
      <c r="AR27" s="391"/>
      <c r="AS27" s="389" t="s">
        <v>121</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81423</v>
      </c>
      <c r="BO27" s="417"/>
      <c r="BP27" s="417"/>
      <c r="BQ27" s="417"/>
      <c r="BR27" s="417"/>
      <c r="BS27" s="417"/>
      <c r="BT27" s="417"/>
      <c r="BU27" s="418"/>
      <c r="BV27" s="416">
        <v>81409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165</v>
      </c>
      <c r="F28" s="387"/>
      <c r="G28" s="387"/>
      <c r="H28" s="387"/>
      <c r="I28" s="387"/>
      <c r="J28" s="387"/>
      <c r="K28" s="388"/>
      <c r="L28" s="389">
        <v>1</v>
      </c>
      <c r="M28" s="390"/>
      <c r="N28" s="390"/>
      <c r="O28" s="390"/>
      <c r="P28" s="391"/>
      <c r="Q28" s="389">
        <v>2320</v>
      </c>
      <c r="R28" s="390"/>
      <c r="S28" s="390"/>
      <c r="T28" s="390"/>
      <c r="U28" s="390"/>
      <c r="V28" s="391"/>
      <c r="W28" s="455"/>
      <c r="X28" s="446"/>
      <c r="Y28" s="447"/>
      <c r="Z28" s="386" t="s">
        <v>166</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1499801</v>
      </c>
      <c r="BO28" s="409"/>
      <c r="BP28" s="409"/>
      <c r="BQ28" s="409"/>
      <c r="BR28" s="409"/>
      <c r="BS28" s="409"/>
      <c r="BT28" s="409"/>
      <c r="BU28" s="410"/>
      <c r="BV28" s="408">
        <v>1277885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169</v>
      </c>
      <c r="F29" s="387"/>
      <c r="G29" s="387"/>
      <c r="H29" s="387"/>
      <c r="I29" s="387"/>
      <c r="J29" s="387"/>
      <c r="K29" s="388"/>
      <c r="L29" s="389">
        <v>8</v>
      </c>
      <c r="M29" s="390"/>
      <c r="N29" s="390"/>
      <c r="O29" s="390"/>
      <c r="P29" s="391"/>
      <c r="Q29" s="389">
        <v>2110</v>
      </c>
      <c r="R29" s="390"/>
      <c r="S29" s="390"/>
      <c r="T29" s="390"/>
      <c r="U29" s="390"/>
      <c r="V29" s="391"/>
      <c r="W29" s="456"/>
      <c r="X29" s="457"/>
      <c r="Y29" s="458"/>
      <c r="Z29" s="386" t="s">
        <v>170</v>
      </c>
      <c r="AA29" s="387"/>
      <c r="AB29" s="387"/>
      <c r="AC29" s="387"/>
      <c r="AD29" s="387"/>
      <c r="AE29" s="387"/>
      <c r="AF29" s="387"/>
      <c r="AG29" s="388"/>
      <c r="AH29" s="389">
        <v>58</v>
      </c>
      <c r="AI29" s="390"/>
      <c r="AJ29" s="390"/>
      <c r="AK29" s="390"/>
      <c r="AL29" s="391"/>
      <c r="AM29" s="389">
        <v>168374</v>
      </c>
      <c r="AN29" s="390"/>
      <c r="AO29" s="390"/>
      <c r="AP29" s="390"/>
      <c r="AQ29" s="390"/>
      <c r="AR29" s="391"/>
      <c r="AS29" s="389">
        <v>2903</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51579</v>
      </c>
      <c r="BO29" s="414"/>
      <c r="BP29" s="414"/>
      <c r="BQ29" s="414"/>
      <c r="BR29" s="414"/>
      <c r="BS29" s="414"/>
      <c r="BT29" s="414"/>
      <c r="BU29" s="415"/>
      <c r="BV29" s="413">
        <v>51552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261639</v>
      </c>
      <c r="BO30" s="417"/>
      <c r="BP30" s="417"/>
      <c r="BQ30" s="417"/>
      <c r="BR30" s="417"/>
      <c r="BS30" s="417"/>
      <c r="BT30" s="417"/>
      <c r="BU30" s="418"/>
      <c r="BV30" s="416">
        <v>260677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相良村国民健康保険特別会計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相良村簡易水道特別会計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株式会社　さがら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相良村介護保険特別会計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相良村農業集落排水特別会計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人吉下球磨消防組合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くま川鉄道　株式会社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相良村後期高齢者医療特別会計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人吉球磨広域行政組合（一般会計）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人吉球磨広域行政組合（人吉球磨ふるさと市町村圏特別会計）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人吉球磨広域行政組合（特別養護老人ホーム会計）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熊本県後期高齢者医療広域連合（一般会計）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熊本県後期高齢者医療広域連合（後期高齢者医療特別会計）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208</v>
      </c>
      <c r="C5" s="706"/>
      <c r="D5" s="706"/>
      <c r="E5" s="706"/>
      <c r="F5" s="706"/>
      <c r="G5" s="706"/>
      <c r="H5" s="706"/>
      <c r="I5" s="706"/>
      <c r="J5" s="706"/>
      <c r="K5" s="706"/>
      <c r="L5" s="706"/>
      <c r="M5" s="706"/>
      <c r="N5" s="706"/>
      <c r="O5" s="706"/>
      <c r="P5" s="706"/>
      <c r="Q5" s="707"/>
      <c r="R5" s="668">
        <v>335912</v>
      </c>
      <c r="S5" s="669"/>
      <c r="T5" s="669"/>
      <c r="U5" s="669"/>
      <c r="V5" s="669"/>
      <c r="W5" s="669"/>
      <c r="X5" s="669"/>
      <c r="Y5" s="716"/>
      <c r="Z5" s="729">
        <v>9.6999999999999993</v>
      </c>
      <c r="AA5" s="729"/>
      <c r="AB5" s="729"/>
      <c r="AC5" s="729"/>
      <c r="AD5" s="730">
        <v>335912</v>
      </c>
      <c r="AE5" s="730"/>
      <c r="AF5" s="730"/>
      <c r="AG5" s="730"/>
      <c r="AH5" s="730"/>
      <c r="AI5" s="730"/>
      <c r="AJ5" s="730"/>
      <c r="AK5" s="730"/>
      <c r="AL5" s="717">
        <v>15.5</v>
      </c>
      <c r="AM5" s="686"/>
      <c r="AN5" s="686"/>
      <c r="AO5" s="718"/>
      <c r="AP5" s="705" t="s">
        <v>209</v>
      </c>
      <c r="AQ5" s="706"/>
      <c r="AR5" s="706"/>
      <c r="AS5" s="706"/>
      <c r="AT5" s="706"/>
      <c r="AU5" s="706"/>
      <c r="AV5" s="706"/>
      <c r="AW5" s="706"/>
      <c r="AX5" s="706"/>
      <c r="AY5" s="706"/>
      <c r="AZ5" s="706"/>
      <c r="BA5" s="706"/>
      <c r="BB5" s="706"/>
      <c r="BC5" s="706"/>
      <c r="BD5" s="706"/>
      <c r="BE5" s="706"/>
      <c r="BF5" s="707"/>
      <c r="BG5" s="618">
        <v>335112</v>
      </c>
      <c r="BH5" s="619"/>
      <c r="BI5" s="619"/>
      <c r="BJ5" s="619"/>
      <c r="BK5" s="619"/>
      <c r="BL5" s="619"/>
      <c r="BM5" s="619"/>
      <c r="BN5" s="620"/>
      <c r="BO5" s="671">
        <v>99.8</v>
      </c>
      <c r="BP5" s="671"/>
      <c r="BQ5" s="671"/>
      <c r="BR5" s="671"/>
      <c r="BS5" s="672" t="s">
        <v>210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211</v>
      </c>
      <c r="CS5" s="724"/>
      <c r="CT5" s="724"/>
      <c r="CU5" s="724"/>
      <c r="CV5" s="724"/>
      <c r="CW5" s="724"/>
      <c r="CX5" s="724"/>
      <c r="CY5" s="725"/>
      <c r="CZ5" s="723" t="s">
        <v>202</v>
      </c>
      <c r="DA5" s="724"/>
      <c r="DB5" s="724"/>
      <c r="DC5" s="725"/>
      <c r="DD5" s="723" t="s">
        <v>212</v>
      </c>
      <c r="DE5" s="724"/>
      <c r="DF5" s="724"/>
      <c r="DG5" s="724"/>
      <c r="DH5" s="724"/>
      <c r="DI5" s="724"/>
      <c r="DJ5" s="724"/>
      <c r="DK5" s="724"/>
      <c r="DL5" s="724"/>
      <c r="DM5" s="724"/>
      <c r="DN5" s="724"/>
      <c r="DO5" s="724"/>
      <c r="DP5" s="725"/>
      <c r="DQ5" s="723" t="s">
        <v>213</v>
      </c>
      <c r="DR5" s="724"/>
      <c r="DS5" s="724"/>
      <c r="DT5" s="724"/>
      <c r="DU5" s="724"/>
      <c r="DV5" s="724"/>
      <c r="DW5" s="724"/>
      <c r="DX5" s="724"/>
      <c r="DY5" s="724"/>
      <c r="DZ5" s="724"/>
      <c r="EA5" s="724"/>
      <c r="EB5" s="724"/>
      <c r="EC5" s="725"/>
    </row>
    <row r="6" spans="2:143" ht="11.25" customHeight="1">
      <c r="B6" s="615" t="s">
        <v>214</v>
      </c>
      <c r="C6" s="616"/>
      <c r="D6" s="616"/>
      <c r="E6" s="616"/>
      <c r="F6" s="616"/>
      <c r="G6" s="616"/>
      <c r="H6" s="616"/>
      <c r="I6" s="616"/>
      <c r="J6" s="616"/>
      <c r="K6" s="616"/>
      <c r="L6" s="616"/>
      <c r="M6" s="616"/>
      <c r="N6" s="616"/>
      <c r="O6" s="616"/>
      <c r="P6" s="616"/>
      <c r="Q6" s="617"/>
      <c r="R6" s="618">
        <v>32980</v>
      </c>
      <c r="S6" s="619"/>
      <c r="T6" s="619"/>
      <c r="U6" s="619"/>
      <c r="V6" s="619"/>
      <c r="W6" s="619"/>
      <c r="X6" s="619"/>
      <c r="Y6" s="620"/>
      <c r="Z6" s="671">
        <v>1</v>
      </c>
      <c r="AA6" s="671"/>
      <c r="AB6" s="671"/>
      <c r="AC6" s="671"/>
      <c r="AD6" s="672">
        <v>32980</v>
      </c>
      <c r="AE6" s="672"/>
      <c r="AF6" s="672"/>
      <c r="AG6" s="672"/>
      <c r="AH6" s="672"/>
      <c r="AI6" s="672"/>
      <c r="AJ6" s="672"/>
      <c r="AK6" s="672"/>
      <c r="AL6" s="641">
        <v>1.5</v>
      </c>
      <c r="AM6" s="673"/>
      <c r="AN6" s="673"/>
      <c r="AO6" s="674"/>
      <c r="AP6" s="615" t="s">
        <v>215</v>
      </c>
      <c r="AQ6" s="616"/>
      <c r="AR6" s="616"/>
      <c r="AS6" s="616"/>
      <c r="AT6" s="616"/>
      <c r="AU6" s="616"/>
      <c r="AV6" s="616"/>
      <c r="AW6" s="616"/>
      <c r="AX6" s="616"/>
      <c r="AY6" s="616"/>
      <c r="AZ6" s="616"/>
      <c r="BA6" s="616"/>
      <c r="BB6" s="616"/>
      <c r="BC6" s="616"/>
      <c r="BD6" s="616"/>
      <c r="BE6" s="616"/>
      <c r="BF6" s="617"/>
      <c r="BG6" s="618">
        <v>335112</v>
      </c>
      <c r="BH6" s="619"/>
      <c r="BI6" s="619"/>
      <c r="BJ6" s="619"/>
      <c r="BK6" s="619"/>
      <c r="BL6" s="619"/>
      <c r="BM6" s="619"/>
      <c r="BN6" s="620"/>
      <c r="BO6" s="671">
        <v>99.8</v>
      </c>
      <c r="BP6" s="671"/>
      <c r="BQ6" s="671"/>
      <c r="BR6" s="671"/>
      <c r="BS6" s="672" t="s">
        <v>210</v>
      </c>
      <c r="BT6" s="672"/>
      <c r="BU6" s="672"/>
      <c r="BV6" s="672"/>
      <c r="BW6" s="672"/>
      <c r="BX6" s="672"/>
      <c r="BY6" s="672"/>
      <c r="BZ6" s="672"/>
      <c r="CA6" s="672"/>
      <c r="CB6" s="708"/>
      <c r="CD6" s="675" t="s">
        <v>216</v>
      </c>
      <c r="CE6" s="676"/>
      <c r="CF6" s="676"/>
      <c r="CG6" s="676"/>
      <c r="CH6" s="676"/>
      <c r="CI6" s="676"/>
      <c r="CJ6" s="676"/>
      <c r="CK6" s="676"/>
      <c r="CL6" s="676"/>
      <c r="CM6" s="676"/>
      <c r="CN6" s="676"/>
      <c r="CO6" s="676"/>
      <c r="CP6" s="676"/>
      <c r="CQ6" s="677"/>
      <c r="CR6" s="618">
        <v>63300</v>
      </c>
      <c r="CS6" s="619"/>
      <c r="CT6" s="619"/>
      <c r="CU6" s="619"/>
      <c r="CV6" s="619"/>
      <c r="CW6" s="619"/>
      <c r="CX6" s="619"/>
      <c r="CY6" s="620"/>
      <c r="CZ6" s="671">
        <v>1.9</v>
      </c>
      <c r="DA6" s="671"/>
      <c r="DB6" s="671"/>
      <c r="DC6" s="671"/>
      <c r="DD6" s="624" t="s">
        <v>210</v>
      </c>
      <c r="DE6" s="619"/>
      <c r="DF6" s="619"/>
      <c r="DG6" s="619"/>
      <c r="DH6" s="619"/>
      <c r="DI6" s="619"/>
      <c r="DJ6" s="619"/>
      <c r="DK6" s="619"/>
      <c r="DL6" s="619"/>
      <c r="DM6" s="619"/>
      <c r="DN6" s="619"/>
      <c r="DO6" s="619"/>
      <c r="DP6" s="620"/>
      <c r="DQ6" s="624">
        <v>63300</v>
      </c>
      <c r="DR6" s="619"/>
      <c r="DS6" s="619"/>
      <c r="DT6" s="619"/>
      <c r="DU6" s="619"/>
      <c r="DV6" s="619"/>
      <c r="DW6" s="619"/>
      <c r="DX6" s="619"/>
      <c r="DY6" s="619"/>
      <c r="DZ6" s="619"/>
      <c r="EA6" s="619"/>
      <c r="EB6" s="619"/>
      <c r="EC6" s="654"/>
    </row>
    <row r="7" spans="2:143" ht="11.25" customHeight="1">
      <c r="B7" s="615" t="s">
        <v>217</v>
      </c>
      <c r="C7" s="616"/>
      <c r="D7" s="616"/>
      <c r="E7" s="616"/>
      <c r="F7" s="616"/>
      <c r="G7" s="616"/>
      <c r="H7" s="616"/>
      <c r="I7" s="616"/>
      <c r="J7" s="616"/>
      <c r="K7" s="616"/>
      <c r="L7" s="616"/>
      <c r="M7" s="616"/>
      <c r="N7" s="616"/>
      <c r="O7" s="616"/>
      <c r="P7" s="616"/>
      <c r="Q7" s="617"/>
      <c r="R7" s="618">
        <v>376</v>
      </c>
      <c r="S7" s="619"/>
      <c r="T7" s="619"/>
      <c r="U7" s="619"/>
      <c r="V7" s="619"/>
      <c r="W7" s="619"/>
      <c r="X7" s="619"/>
      <c r="Y7" s="620"/>
      <c r="Z7" s="671">
        <v>0</v>
      </c>
      <c r="AA7" s="671"/>
      <c r="AB7" s="671"/>
      <c r="AC7" s="671"/>
      <c r="AD7" s="672">
        <v>376</v>
      </c>
      <c r="AE7" s="672"/>
      <c r="AF7" s="672"/>
      <c r="AG7" s="672"/>
      <c r="AH7" s="672"/>
      <c r="AI7" s="672"/>
      <c r="AJ7" s="672"/>
      <c r="AK7" s="672"/>
      <c r="AL7" s="641">
        <v>0</v>
      </c>
      <c r="AM7" s="673"/>
      <c r="AN7" s="673"/>
      <c r="AO7" s="674"/>
      <c r="AP7" s="615" t="s">
        <v>218</v>
      </c>
      <c r="AQ7" s="616"/>
      <c r="AR7" s="616"/>
      <c r="AS7" s="616"/>
      <c r="AT7" s="616"/>
      <c r="AU7" s="616"/>
      <c r="AV7" s="616"/>
      <c r="AW7" s="616"/>
      <c r="AX7" s="616"/>
      <c r="AY7" s="616"/>
      <c r="AZ7" s="616"/>
      <c r="BA7" s="616"/>
      <c r="BB7" s="616"/>
      <c r="BC7" s="616"/>
      <c r="BD7" s="616"/>
      <c r="BE7" s="616"/>
      <c r="BF7" s="617"/>
      <c r="BG7" s="618">
        <v>121452</v>
      </c>
      <c r="BH7" s="619"/>
      <c r="BI7" s="619"/>
      <c r="BJ7" s="619"/>
      <c r="BK7" s="619"/>
      <c r="BL7" s="619"/>
      <c r="BM7" s="619"/>
      <c r="BN7" s="620"/>
      <c r="BO7" s="671">
        <v>36.200000000000003</v>
      </c>
      <c r="BP7" s="671"/>
      <c r="BQ7" s="671"/>
      <c r="BR7" s="671"/>
      <c r="BS7" s="672" t="s">
        <v>210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744252</v>
      </c>
      <c r="CS7" s="619"/>
      <c r="CT7" s="619"/>
      <c r="CU7" s="619"/>
      <c r="CV7" s="619"/>
      <c r="CW7" s="619"/>
      <c r="CX7" s="619"/>
      <c r="CY7" s="620"/>
      <c r="CZ7" s="671">
        <v>22.5</v>
      </c>
      <c r="DA7" s="671"/>
      <c r="DB7" s="671"/>
      <c r="DC7" s="671"/>
      <c r="DD7" s="624">
        <v>9271</v>
      </c>
      <c r="DE7" s="619"/>
      <c r="DF7" s="619"/>
      <c r="DG7" s="619"/>
      <c r="DH7" s="619"/>
      <c r="DI7" s="619"/>
      <c r="DJ7" s="619"/>
      <c r="DK7" s="619"/>
      <c r="DL7" s="619"/>
      <c r="DM7" s="619"/>
      <c r="DN7" s="619"/>
      <c r="DO7" s="619"/>
      <c r="DP7" s="620"/>
      <c r="DQ7" s="624">
        <v>612565</v>
      </c>
      <c r="DR7" s="619"/>
      <c r="DS7" s="619"/>
      <c r="DT7" s="619"/>
      <c r="DU7" s="619"/>
      <c r="DV7" s="619"/>
      <c r="DW7" s="619"/>
      <c r="DX7" s="619"/>
      <c r="DY7" s="619"/>
      <c r="DZ7" s="619"/>
      <c r="EA7" s="619"/>
      <c r="EB7" s="619"/>
      <c r="EC7" s="654"/>
    </row>
    <row r="8" spans="2:143" ht="11.25" customHeight="1">
      <c r="B8" s="615" t="s">
        <v>220</v>
      </c>
      <c r="C8" s="616"/>
      <c r="D8" s="616"/>
      <c r="E8" s="616"/>
      <c r="F8" s="616"/>
      <c r="G8" s="616"/>
      <c r="H8" s="616"/>
      <c r="I8" s="616"/>
      <c r="J8" s="616"/>
      <c r="K8" s="616"/>
      <c r="L8" s="616"/>
      <c r="M8" s="616"/>
      <c r="N8" s="616"/>
      <c r="O8" s="616"/>
      <c r="P8" s="616"/>
      <c r="Q8" s="617"/>
      <c r="R8" s="618">
        <v>1362</v>
      </c>
      <c r="S8" s="619"/>
      <c r="T8" s="619"/>
      <c r="U8" s="619"/>
      <c r="V8" s="619"/>
      <c r="W8" s="619"/>
      <c r="X8" s="619"/>
      <c r="Y8" s="620"/>
      <c r="Z8" s="671">
        <v>0</v>
      </c>
      <c r="AA8" s="671"/>
      <c r="AB8" s="671"/>
      <c r="AC8" s="671"/>
      <c r="AD8" s="672">
        <v>1362</v>
      </c>
      <c r="AE8" s="672"/>
      <c r="AF8" s="672"/>
      <c r="AG8" s="672"/>
      <c r="AH8" s="672"/>
      <c r="AI8" s="672"/>
      <c r="AJ8" s="672"/>
      <c r="AK8" s="672"/>
      <c r="AL8" s="641">
        <v>0.1</v>
      </c>
      <c r="AM8" s="673"/>
      <c r="AN8" s="673"/>
      <c r="AO8" s="674"/>
      <c r="AP8" s="615" t="s">
        <v>221</v>
      </c>
      <c r="AQ8" s="616"/>
      <c r="AR8" s="616"/>
      <c r="AS8" s="616"/>
      <c r="AT8" s="616"/>
      <c r="AU8" s="616"/>
      <c r="AV8" s="616"/>
      <c r="AW8" s="616"/>
      <c r="AX8" s="616"/>
      <c r="AY8" s="616"/>
      <c r="AZ8" s="616"/>
      <c r="BA8" s="616"/>
      <c r="BB8" s="616"/>
      <c r="BC8" s="616"/>
      <c r="BD8" s="616"/>
      <c r="BE8" s="616"/>
      <c r="BF8" s="617"/>
      <c r="BG8" s="618">
        <v>6696</v>
      </c>
      <c r="BH8" s="619"/>
      <c r="BI8" s="619"/>
      <c r="BJ8" s="619"/>
      <c r="BK8" s="619"/>
      <c r="BL8" s="619"/>
      <c r="BM8" s="619"/>
      <c r="BN8" s="620"/>
      <c r="BO8" s="671">
        <v>2</v>
      </c>
      <c r="BP8" s="671"/>
      <c r="BQ8" s="671"/>
      <c r="BR8" s="671"/>
      <c r="BS8" s="624" t="s">
        <v>112</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840721</v>
      </c>
      <c r="CS8" s="619"/>
      <c r="CT8" s="619"/>
      <c r="CU8" s="619"/>
      <c r="CV8" s="619"/>
      <c r="CW8" s="619"/>
      <c r="CX8" s="619"/>
      <c r="CY8" s="620"/>
      <c r="CZ8" s="671">
        <v>25.4</v>
      </c>
      <c r="DA8" s="671"/>
      <c r="DB8" s="671"/>
      <c r="DC8" s="671"/>
      <c r="DD8" s="624" t="s">
        <v>210</v>
      </c>
      <c r="DE8" s="619"/>
      <c r="DF8" s="619"/>
      <c r="DG8" s="619"/>
      <c r="DH8" s="619"/>
      <c r="DI8" s="619"/>
      <c r="DJ8" s="619"/>
      <c r="DK8" s="619"/>
      <c r="DL8" s="619"/>
      <c r="DM8" s="619"/>
      <c r="DN8" s="619"/>
      <c r="DO8" s="619"/>
      <c r="DP8" s="620"/>
      <c r="DQ8" s="624">
        <v>421107</v>
      </c>
      <c r="DR8" s="619"/>
      <c r="DS8" s="619"/>
      <c r="DT8" s="619"/>
      <c r="DU8" s="619"/>
      <c r="DV8" s="619"/>
      <c r="DW8" s="619"/>
      <c r="DX8" s="619"/>
      <c r="DY8" s="619"/>
      <c r="DZ8" s="619"/>
      <c r="EA8" s="619"/>
      <c r="EB8" s="619"/>
      <c r="EC8" s="654"/>
    </row>
    <row r="9" spans="2:143" ht="11.25" customHeight="1">
      <c r="B9" s="615" t="s">
        <v>223</v>
      </c>
      <c r="C9" s="616"/>
      <c r="D9" s="616"/>
      <c r="E9" s="616"/>
      <c r="F9" s="616"/>
      <c r="G9" s="616"/>
      <c r="H9" s="616"/>
      <c r="I9" s="616"/>
      <c r="J9" s="616"/>
      <c r="K9" s="616"/>
      <c r="L9" s="616"/>
      <c r="M9" s="616"/>
      <c r="N9" s="616"/>
      <c r="O9" s="616"/>
      <c r="P9" s="616"/>
      <c r="Q9" s="617"/>
      <c r="R9" s="618">
        <v>1158</v>
      </c>
      <c r="S9" s="619"/>
      <c r="T9" s="619"/>
      <c r="U9" s="619"/>
      <c r="V9" s="619"/>
      <c r="W9" s="619"/>
      <c r="X9" s="619"/>
      <c r="Y9" s="620"/>
      <c r="Z9" s="671">
        <v>0</v>
      </c>
      <c r="AA9" s="671"/>
      <c r="AB9" s="671"/>
      <c r="AC9" s="671"/>
      <c r="AD9" s="672">
        <v>1158</v>
      </c>
      <c r="AE9" s="672"/>
      <c r="AF9" s="672"/>
      <c r="AG9" s="672"/>
      <c r="AH9" s="672"/>
      <c r="AI9" s="672"/>
      <c r="AJ9" s="672"/>
      <c r="AK9" s="672"/>
      <c r="AL9" s="641">
        <v>0.1</v>
      </c>
      <c r="AM9" s="673"/>
      <c r="AN9" s="673"/>
      <c r="AO9" s="674"/>
      <c r="AP9" s="615" t="s">
        <v>224</v>
      </c>
      <c r="AQ9" s="616"/>
      <c r="AR9" s="616"/>
      <c r="AS9" s="616"/>
      <c r="AT9" s="616"/>
      <c r="AU9" s="616"/>
      <c r="AV9" s="616"/>
      <c r="AW9" s="616"/>
      <c r="AX9" s="616"/>
      <c r="AY9" s="616"/>
      <c r="AZ9" s="616"/>
      <c r="BA9" s="616"/>
      <c r="BB9" s="616"/>
      <c r="BC9" s="616"/>
      <c r="BD9" s="616"/>
      <c r="BE9" s="616"/>
      <c r="BF9" s="617"/>
      <c r="BG9" s="618">
        <v>98559</v>
      </c>
      <c r="BH9" s="619"/>
      <c r="BI9" s="619"/>
      <c r="BJ9" s="619"/>
      <c r="BK9" s="619"/>
      <c r="BL9" s="619"/>
      <c r="BM9" s="619"/>
      <c r="BN9" s="620"/>
      <c r="BO9" s="671">
        <v>29.3</v>
      </c>
      <c r="BP9" s="671"/>
      <c r="BQ9" s="671"/>
      <c r="BR9" s="671"/>
      <c r="BS9" s="624" t="s">
        <v>112</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233178</v>
      </c>
      <c r="CS9" s="619"/>
      <c r="CT9" s="619"/>
      <c r="CU9" s="619"/>
      <c r="CV9" s="619"/>
      <c r="CW9" s="619"/>
      <c r="CX9" s="619"/>
      <c r="CY9" s="620"/>
      <c r="CZ9" s="671">
        <v>7</v>
      </c>
      <c r="DA9" s="671"/>
      <c r="DB9" s="671"/>
      <c r="DC9" s="671"/>
      <c r="DD9" s="624" t="s">
        <v>112</v>
      </c>
      <c r="DE9" s="619"/>
      <c r="DF9" s="619"/>
      <c r="DG9" s="619"/>
      <c r="DH9" s="619"/>
      <c r="DI9" s="619"/>
      <c r="DJ9" s="619"/>
      <c r="DK9" s="619"/>
      <c r="DL9" s="619"/>
      <c r="DM9" s="619"/>
      <c r="DN9" s="619"/>
      <c r="DO9" s="619"/>
      <c r="DP9" s="620"/>
      <c r="DQ9" s="624">
        <v>230605</v>
      </c>
      <c r="DR9" s="619"/>
      <c r="DS9" s="619"/>
      <c r="DT9" s="619"/>
      <c r="DU9" s="619"/>
      <c r="DV9" s="619"/>
      <c r="DW9" s="619"/>
      <c r="DX9" s="619"/>
      <c r="DY9" s="619"/>
      <c r="DZ9" s="619"/>
      <c r="EA9" s="619"/>
      <c r="EB9" s="619"/>
      <c r="EC9" s="654"/>
    </row>
    <row r="10" spans="2:143" ht="11.25" customHeight="1">
      <c r="B10" s="615" t="s">
        <v>226</v>
      </c>
      <c r="C10" s="616"/>
      <c r="D10" s="616"/>
      <c r="E10" s="616"/>
      <c r="F10" s="616"/>
      <c r="G10" s="616"/>
      <c r="H10" s="616"/>
      <c r="I10" s="616"/>
      <c r="J10" s="616"/>
      <c r="K10" s="616"/>
      <c r="L10" s="616"/>
      <c r="M10" s="616"/>
      <c r="N10" s="616"/>
      <c r="O10" s="616"/>
      <c r="P10" s="616"/>
      <c r="Q10" s="617"/>
      <c r="R10" s="618">
        <v>88553</v>
      </c>
      <c r="S10" s="619"/>
      <c r="T10" s="619"/>
      <c r="U10" s="619"/>
      <c r="V10" s="619"/>
      <c r="W10" s="619"/>
      <c r="X10" s="619"/>
      <c r="Y10" s="620"/>
      <c r="Z10" s="671">
        <v>2.6</v>
      </c>
      <c r="AA10" s="671"/>
      <c r="AB10" s="671"/>
      <c r="AC10" s="671"/>
      <c r="AD10" s="672">
        <v>88553</v>
      </c>
      <c r="AE10" s="672"/>
      <c r="AF10" s="672"/>
      <c r="AG10" s="672"/>
      <c r="AH10" s="672"/>
      <c r="AI10" s="672"/>
      <c r="AJ10" s="672"/>
      <c r="AK10" s="672"/>
      <c r="AL10" s="641">
        <v>4.0999999999999996</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8687</v>
      </c>
      <c r="BH10" s="619"/>
      <c r="BI10" s="619"/>
      <c r="BJ10" s="619"/>
      <c r="BK10" s="619"/>
      <c r="BL10" s="619"/>
      <c r="BM10" s="619"/>
      <c r="BN10" s="620"/>
      <c r="BO10" s="671">
        <v>2.6</v>
      </c>
      <c r="BP10" s="671"/>
      <c r="BQ10" s="671"/>
      <c r="BR10" s="671"/>
      <c r="BS10" s="624" t="s">
        <v>112</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t="s">
        <v>112</v>
      </c>
      <c r="CS10" s="619"/>
      <c r="CT10" s="619"/>
      <c r="CU10" s="619"/>
      <c r="CV10" s="619"/>
      <c r="CW10" s="619"/>
      <c r="CX10" s="619"/>
      <c r="CY10" s="620"/>
      <c r="CZ10" s="671" t="s">
        <v>112</v>
      </c>
      <c r="DA10" s="671"/>
      <c r="DB10" s="671"/>
      <c r="DC10" s="671"/>
      <c r="DD10" s="624" t="s">
        <v>112</v>
      </c>
      <c r="DE10" s="619"/>
      <c r="DF10" s="619"/>
      <c r="DG10" s="619"/>
      <c r="DH10" s="619"/>
      <c r="DI10" s="619"/>
      <c r="DJ10" s="619"/>
      <c r="DK10" s="619"/>
      <c r="DL10" s="619"/>
      <c r="DM10" s="619"/>
      <c r="DN10" s="619"/>
      <c r="DO10" s="619"/>
      <c r="DP10" s="620"/>
      <c r="DQ10" s="624" t="s">
        <v>112</v>
      </c>
      <c r="DR10" s="619"/>
      <c r="DS10" s="619"/>
      <c r="DT10" s="619"/>
      <c r="DU10" s="619"/>
      <c r="DV10" s="619"/>
      <c r="DW10" s="619"/>
      <c r="DX10" s="619"/>
      <c r="DY10" s="619"/>
      <c r="DZ10" s="619"/>
      <c r="EA10" s="619"/>
      <c r="EB10" s="619"/>
      <c r="EC10" s="654"/>
    </row>
    <row r="11" spans="2:143" ht="11.25" customHeight="1">
      <c r="B11" s="615" t="s">
        <v>229</v>
      </c>
      <c r="C11" s="616"/>
      <c r="D11" s="616"/>
      <c r="E11" s="616"/>
      <c r="F11" s="616"/>
      <c r="G11" s="616"/>
      <c r="H11" s="616"/>
      <c r="I11" s="616"/>
      <c r="J11" s="616"/>
      <c r="K11" s="616"/>
      <c r="L11" s="616"/>
      <c r="M11" s="616"/>
      <c r="N11" s="616"/>
      <c r="O11" s="616"/>
      <c r="P11" s="616"/>
      <c r="Q11" s="617"/>
      <c r="R11" s="618">
        <v>6087</v>
      </c>
      <c r="S11" s="619"/>
      <c r="T11" s="619"/>
      <c r="U11" s="619"/>
      <c r="V11" s="619"/>
      <c r="W11" s="619"/>
      <c r="X11" s="619"/>
      <c r="Y11" s="620"/>
      <c r="Z11" s="671">
        <v>0.2</v>
      </c>
      <c r="AA11" s="671"/>
      <c r="AB11" s="671"/>
      <c r="AC11" s="671"/>
      <c r="AD11" s="672">
        <v>6087</v>
      </c>
      <c r="AE11" s="672"/>
      <c r="AF11" s="672"/>
      <c r="AG11" s="672"/>
      <c r="AH11" s="672"/>
      <c r="AI11" s="672"/>
      <c r="AJ11" s="672"/>
      <c r="AK11" s="672"/>
      <c r="AL11" s="641">
        <v>0.3</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7510</v>
      </c>
      <c r="BH11" s="619"/>
      <c r="BI11" s="619"/>
      <c r="BJ11" s="619"/>
      <c r="BK11" s="619"/>
      <c r="BL11" s="619"/>
      <c r="BM11" s="619"/>
      <c r="BN11" s="620"/>
      <c r="BO11" s="671">
        <v>2.2000000000000002</v>
      </c>
      <c r="BP11" s="671"/>
      <c r="BQ11" s="671"/>
      <c r="BR11" s="671"/>
      <c r="BS11" s="624" t="s">
        <v>112</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462307</v>
      </c>
      <c r="CS11" s="619"/>
      <c r="CT11" s="619"/>
      <c r="CU11" s="619"/>
      <c r="CV11" s="619"/>
      <c r="CW11" s="619"/>
      <c r="CX11" s="619"/>
      <c r="CY11" s="620"/>
      <c r="CZ11" s="671">
        <v>14</v>
      </c>
      <c r="DA11" s="671"/>
      <c r="DB11" s="671"/>
      <c r="DC11" s="671"/>
      <c r="DD11" s="624">
        <v>8208</v>
      </c>
      <c r="DE11" s="619"/>
      <c r="DF11" s="619"/>
      <c r="DG11" s="619"/>
      <c r="DH11" s="619"/>
      <c r="DI11" s="619"/>
      <c r="DJ11" s="619"/>
      <c r="DK11" s="619"/>
      <c r="DL11" s="619"/>
      <c r="DM11" s="619"/>
      <c r="DN11" s="619"/>
      <c r="DO11" s="619"/>
      <c r="DP11" s="620"/>
      <c r="DQ11" s="624">
        <v>365944</v>
      </c>
      <c r="DR11" s="619"/>
      <c r="DS11" s="619"/>
      <c r="DT11" s="619"/>
      <c r="DU11" s="619"/>
      <c r="DV11" s="619"/>
      <c r="DW11" s="619"/>
      <c r="DX11" s="619"/>
      <c r="DY11" s="619"/>
      <c r="DZ11" s="619"/>
      <c r="EA11" s="619"/>
      <c r="EB11" s="619"/>
      <c r="EC11" s="654"/>
    </row>
    <row r="12" spans="2:143" ht="11.25" customHeight="1">
      <c r="B12" s="615" t="s">
        <v>232</v>
      </c>
      <c r="C12" s="616"/>
      <c r="D12" s="616"/>
      <c r="E12" s="616"/>
      <c r="F12" s="616"/>
      <c r="G12" s="616"/>
      <c r="H12" s="616"/>
      <c r="I12" s="616"/>
      <c r="J12" s="616"/>
      <c r="K12" s="616"/>
      <c r="L12" s="616"/>
      <c r="M12" s="616"/>
      <c r="N12" s="616"/>
      <c r="O12" s="616"/>
      <c r="P12" s="616"/>
      <c r="Q12" s="617"/>
      <c r="R12" s="618" t="s">
        <v>112</v>
      </c>
      <c r="S12" s="619"/>
      <c r="T12" s="619"/>
      <c r="U12" s="619"/>
      <c r="V12" s="619"/>
      <c r="W12" s="619"/>
      <c r="X12" s="619"/>
      <c r="Y12" s="620"/>
      <c r="Z12" s="671" t="s">
        <v>112</v>
      </c>
      <c r="AA12" s="671"/>
      <c r="AB12" s="671"/>
      <c r="AC12" s="671"/>
      <c r="AD12" s="672" t="s">
        <v>112</v>
      </c>
      <c r="AE12" s="672"/>
      <c r="AF12" s="672"/>
      <c r="AG12" s="672"/>
      <c r="AH12" s="672"/>
      <c r="AI12" s="672"/>
      <c r="AJ12" s="672"/>
      <c r="AK12" s="672"/>
      <c r="AL12" s="641" t="s">
        <v>112</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171036</v>
      </c>
      <c r="BH12" s="619"/>
      <c r="BI12" s="619"/>
      <c r="BJ12" s="619"/>
      <c r="BK12" s="619"/>
      <c r="BL12" s="619"/>
      <c r="BM12" s="619"/>
      <c r="BN12" s="620"/>
      <c r="BO12" s="671">
        <v>50.9</v>
      </c>
      <c r="BP12" s="671"/>
      <c r="BQ12" s="671"/>
      <c r="BR12" s="671"/>
      <c r="BS12" s="624" t="s">
        <v>112</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26079</v>
      </c>
      <c r="CS12" s="619"/>
      <c r="CT12" s="619"/>
      <c r="CU12" s="619"/>
      <c r="CV12" s="619"/>
      <c r="CW12" s="619"/>
      <c r="CX12" s="619"/>
      <c r="CY12" s="620"/>
      <c r="CZ12" s="671">
        <v>0.8</v>
      </c>
      <c r="DA12" s="671"/>
      <c r="DB12" s="671"/>
      <c r="DC12" s="671"/>
      <c r="DD12" s="624" t="s">
        <v>112</v>
      </c>
      <c r="DE12" s="619"/>
      <c r="DF12" s="619"/>
      <c r="DG12" s="619"/>
      <c r="DH12" s="619"/>
      <c r="DI12" s="619"/>
      <c r="DJ12" s="619"/>
      <c r="DK12" s="619"/>
      <c r="DL12" s="619"/>
      <c r="DM12" s="619"/>
      <c r="DN12" s="619"/>
      <c r="DO12" s="619"/>
      <c r="DP12" s="620"/>
      <c r="DQ12" s="624">
        <v>26079</v>
      </c>
      <c r="DR12" s="619"/>
      <c r="DS12" s="619"/>
      <c r="DT12" s="619"/>
      <c r="DU12" s="619"/>
      <c r="DV12" s="619"/>
      <c r="DW12" s="619"/>
      <c r="DX12" s="619"/>
      <c r="DY12" s="619"/>
      <c r="DZ12" s="619"/>
      <c r="EA12" s="619"/>
      <c r="EB12" s="619"/>
      <c r="EC12" s="654"/>
    </row>
    <row r="13" spans="2:143" ht="11.25" customHeight="1">
      <c r="B13" s="615" t="s">
        <v>235</v>
      </c>
      <c r="C13" s="616"/>
      <c r="D13" s="616"/>
      <c r="E13" s="616"/>
      <c r="F13" s="616"/>
      <c r="G13" s="616"/>
      <c r="H13" s="616"/>
      <c r="I13" s="616"/>
      <c r="J13" s="616"/>
      <c r="K13" s="616"/>
      <c r="L13" s="616"/>
      <c r="M13" s="616"/>
      <c r="N13" s="616"/>
      <c r="O13" s="616"/>
      <c r="P13" s="616"/>
      <c r="Q13" s="617"/>
      <c r="R13" s="618">
        <v>4456</v>
      </c>
      <c r="S13" s="619"/>
      <c r="T13" s="619"/>
      <c r="U13" s="619"/>
      <c r="V13" s="619"/>
      <c r="W13" s="619"/>
      <c r="X13" s="619"/>
      <c r="Y13" s="620"/>
      <c r="Z13" s="671">
        <v>0.1</v>
      </c>
      <c r="AA13" s="671"/>
      <c r="AB13" s="671"/>
      <c r="AC13" s="671"/>
      <c r="AD13" s="672">
        <v>4456</v>
      </c>
      <c r="AE13" s="672"/>
      <c r="AF13" s="672"/>
      <c r="AG13" s="672"/>
      <c r="AH13" s="672"/>
      <c r="AI13" s="672"/>
      <c r="AJ13" s="672"/>
      <c r="AK13" s="672"/>
      <c r="AL13" s="641">
        <v>0.2</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169352</v>
      </c>
      <c r="BH13" s="619"/>
      <c r="BI13" s="619"/>
      <c r="BJ13" s="619"/>
      <c r="BK13" s="619"/>
      <c r="BL13" s="619"/>
      <c r="BM13" s="619"/>
      <c r="BN13" s="620"/>
      <c r="BO13" s="671">
        <v>50.4</v>
      </c>
      <c r="BP13" s="671"/>
      <c r="BQ13" s="671"/>
      <c r="BR13" s="671"/>
      <c r="BS13" s="624" t="s">
        <v>112</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188161</v>
      </c>
      <c r="CS13" s="619"/>
      <c r="CT13" s="619"/>
      <c r="CU13" s="619"/>
      <c r="CV13" s="619"/>
      <c r="CW13" s="619"/>
      <c r="CX13" s="619"/>
      <c r="CY13" s="620"/>
      <c r="CZ13" s="671">
        <v>5.7</v>
      </c>
      <c r="DA13" s="671"/>
      <c r="DB13" s="671"/>
      <c r="DC13" s="671"/>
      <c r="DD13" s="624">
        <v>120627</v>
      </c>
      <c r="DE13" s="619"/>
      <c r="DF13" s="619"/>
      <c r="DG13" s="619"/>
      <c r="DH13" s="619"/>
      <c r="DI13" s="619"/>
      <c r="DJ13" s="619"/>
      <c r="DK13" s="619"/>
      <c r="DL13" s="619"/>
      <c r="DM13" s="619"/>
      <c r="DN13" s="619"/>
      <c r="DO13" s="619"/>
      <c r="DP13" s="620"/>
      <c r="DQ13" s="624">
        <v>102842</v>
      </c>
      <c r="DR13" s="619"/>
      <c r="DS13" s="619"/>
      <c r="DT13" s="619"/>
      <c r="DU13" s="619"/>
      <c r="DV13" s="619"/>
      <c r="DW13" s="619"/>
      <c r="DX13" s="619"/>
      <c r="DY13" s="619"/>
      <c r="DZ13" s="619"/>
      <c r="EA13" s="619"/>
      <c r="EB13" s="619"/>
      <c r="EC13" s="654"/>
    </row>
    <row r="14" spans="2:143" ht="11.25" customHeight="1">
      <c r="B14" s="615" t="s">
        <v>238</v>
      </c>
      <c r="C14" s="616"/>
      <c r="D14" s="616"/>
      <c r="E14" s="616"/>
      <c r="F14" s="616"/>
      <c r="G14" s="616"/>
      <c r="H14" s="616"/>
      <c r="I14" s="616"/>
      <c r="J14" s="616"/>
      <c r="K14" s="616"/>
      <c r="L14" s="616"/>
      <c r="M14" s="616"/>
      <c r="N14" s="616"/>
      <c r="O14" s="616"/>
      <c r="P14" s="616"/>
      <c r="Q14" s="617"/>
      <c r="R14" s="618" t="s">
        <v>112</v>
      </c>
      <c r="S14" s="619"/>
      <c r="T14" s="619"/>
      <c r="U14" s="619"/>
      <c r="V14" s="619"/>
      <c r="W14" s="619"/>
      <c r="X14" s="619"/>
      <c r="Y14" s="620"/>
      <c r="Z14" s="671" t="s">
        <v>112</v>
      </c>
      <c r="AA14" s="671"/>
      <c r="AB14" s="671"/>
      <c r="AC14" s="671"/>
      <c r="AD14" s="672" t="s">
        <v>112</v>
      </c>
      <c r="AE14" s="672"/>
      <c r="AF14" s="672"/>
      <c r="AG14" s="672"/>
      <c r="AH14" s="672"/>
      <c r="AI14" s="672"/>
      <c r="AJ14" s="672"/>
      <c r="AK14" s="672"/>
      <c r="AL14" s="641" t="s">
        <v>112</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14765</v>
      </c>
      <c r="BH14" s="619"/>
      <c r="BI14" s="619"/>
      <c r="BJ14" s="619"/>
      <c r="BK14" s="619"/>
      <c r="BL14" s="619"/>
      <c r="BM14" s="619"/>
      <c r="BN14" s="620"/>
      <c r="BO14" s="671">
        <v>4.4000000000000004</v>
      </c>
      <c r="BP14" s="671"/>
      <c r="BQ14" s="671"/>
      <c r="BR14" s="671"/>
      <c r="BS14" s="624" t="s">
        <v>112</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141860</v>
      </c>
      <c r="CS14" s="619"/>
      <c r="CT14" s="619"/>
      <c r="CU14" s="619"/>
      <c r="CV14" s="619"/>
      <c r="CW14" s="619"/>
      <c r="CX14" s="619"/>
      <c r="CY14" s="620"/>
      <c r="CZ14" s="671">
        <v>4.3</v>
      </c>
      <c r="DA14" s="671"/>
      <c r="DB14" s="671"/>
      <c r="DC14" s="671"/>
      <c r="DD14" s="624">
        <v>15887</v>
      </c>
      <c r="DE14" s="619"/>
      <c r="DF14" s="619"/>
      <c r="DG14" s="619"/>
      <c r="DH14" s="619"/>
      <c r="DI14" s="619"/>
      <c r="DJ14" s="619"/>
      <c r="DK14" s="619"/>
      <c r="DL14" s="619"/>
      <c r="DM14" s="619"/>
      <c r="DN14" s="619"/>
      <c r="DO14" s="619"/>
      <c r="DP14" s="620"/>
      <c r="DQ14" s="624">
        <v>134362</v>
      </c>
      <c r="DR14" s="619"/>
      <c r="DS14" s="619"/>
      <c r="DT14" s="619"/>
      <c r="DU14" s="619"/>
      <c r="DV14" s="619"/>
      <c r="DW14" s="619"/>
      <c r="DX14" s="619"/>
      <c r="DY14" s="619"/>
      <c r="DZ14" s="619"/>
      <c r="EA14" s="619"/>
      <c r="EB14" s="619"/>
      <c r="EC14" s="654"/>
    </row>
    <row r="15" spans="2:143" ht="11.25" customHeight="1">
      <c r="B15" s="615" t="s">
        <v>241</v>
      </c>
      <c r="C15" s="616"/>
      <c r="D15" s="616"/>
      <c r="E15" s="616"/>
      <c r="F15" s="616"/>
      <c r="G15" s="616"/>
      <c r="H15" s="616"/>
      <c r="I15" s="616"/>
      <c r="J15" s="616"/>
      <c r="K15" s="616"/>
      <c r="L15" s="616"/>
      <c r="M15" s="616"/>
      <c r="N15" s="616"/>
      <c r="O15" s="616"/>
      <c r="P15" s="616"/>
      <c r="Q15" s="617"/>
      <c r="R15" s="618">
        <v>827</v>
      </c>
      <c r="S15" s="619"/>
      <c r="T15" s="619"/>
      <c r="U15" s="619"/>
      <c r="V15" s="619"/>
      <c r="W15" s="619"/>
      <c r="X15" s="619"/>
      <c r="Y15" s="620"/>
      <c r="Z15" s="671">
        <v>0</v>
      </c>
      <c r="AA15" s="671"/>
      <c r="AB15" s="671"/>
      <c r="AC15" s="671"/>
      <c r="AD15" s="672">
        <v>827</v>
      </c>
      <c r="AE15" s="672"/>
      <c r="AF15" s="672"/>
      <c r="AG15" s="672"/>
      <c r="AH15" s="672"/>
      <c r="AI15" s="672"/>
      <c r="AJ15" s="672"/>
      <c r="AK15" s="672"/>
      <c r="AL15" s="641">
        <v>0</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27859</v>
      </c>
      <c r="BH15" s="619"/>
      <c r="BI15" s="619"/>
      <c r="BJ15" s="619"/>
      <c r="BK15" s="619"/>
      <c r="BL15" s="619"/>
      <c r="BM15" s="619"/>
      <c r="BN15" s="620"/>
      <c r="BO15" s="671">
        <v>8.3000000000000007</v>
      </c>
      <c r="BP15" s="671"/>
      <c r="BQ15" s="671"/>
      <c r="BR15" s="671"/>
      <c r="BS15" s="624" t="s">
        <v>112</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298778</v>
      </c>
      <c r="CS15" s="619"/>
      <c r="CT15" s="619"/>
      <c r="CU15" s="619"/>
      <c r="CV15" s="619"/>
      <c r="CW15" s="619"/>
      <c r="CX15" s="619"/>
      <c r="CY15" s="620"/>
      <c r="CZ15" s="671">
        <v>9</v>
      </c>
      <c r="DA15" s="671"/>
      <c r="DB15" s="671"/>
      <c r="DC15" s="671"/>
      <c r="DD15" s="624">
        <v>59058</v>
      </c>
      <c r="DE15" s="619"/>
      <c r="DF15" s="619"/>
      <c r="DG15" s="619"/>
      <c r="DH15" s="619"/>
      <c r="DI15" s="619"/>
      <c r="DJ15" s="619"/>
      <c r="DK15" s="619"/>
      <c r="DL15" s="619"/>
      <c r="DM15" s="619"/>
      <c r="DN15" s="619"/>
      <c r="DO15" s="619"/>
      <c r="DP15" s="620"/>
      <c r="DQ15" s="624">
        <v>238385</v>
      </c>
      <c r="DR15" s="619"/>
      <c r="DS15" s="619"/>
      <c r="DT15" s="619"/>
      <c r="DU15" s="619"/>
      <c r="DV15" s="619"/>
      <c r="DW15" s="619"/>
      <c r="DX15" s="619"/>
      <c r="DY15" s="619"/>
      <c r="DZ15" s="619"/>
      <c r="EA15" s="619"/>
      <c r="EB15" s="619"/>
      <c r="EC15" s="654"/>
    </row>
    <row r="16" spans="2:143" ht="11.25" customHeight="1">
      <c r="B16" s="615" t="s">
        <v>244</v>
      </c>
      <c r="C16" s="616"/>
      <c r="D16" s="616"/>
      <c r="E16" s="616"/>
      <c r="F16" s="616"/>
      <c r="G16" s="616"/>
      <c r="H16" s="616"/>
      <c r="I16" s="616"/>
      <c r="J16" s="616"/>
      <c r="K16" s="616"/>
      <c r="L16" s="616"/>
      <c r="M16" s="616"/>
      <c r="N16" s="616"/>
      <c r="O16" s="616"/>
      <c r="P16" s="616"/>
      <c r="Q16" s="617"/>
      <c r="R16" s="618">
        <v>1850807</v>
      </c>
      <c r="S16" s="619"/>
      <c r="T16" s="619"/>
      <c r="U16" s="619"/>
      <c r="V16" s="619"/>
      <c r="W16" s="619"/>
      <c r="X16" s="619"/>
      <c r="Y16" s="620"/>
      <c r="Z16" s="671">
        <v>53.5</v>
      </c>
      <c r="AA16" s="671"/>
      <c r="AB16" s="671"/>
      <c r="AC16" s="671"/>
      <c r="AD16" s="672">
        <v>1699039</v>
      </c>
      <c r="AE16" s="672"/>
      <c r="AF16" s="672"/>
      <c r="AG16" s="672"/>
      <c r="AH16" s="672"/>
      <c r="AI16" s="672"/>
      <c r="AJ16" s="672"/>
      <c r="AK16" s="672"/>
      <c r="AL16" s="641">
        <v>78.3</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112</v>
      </c>
      <c r="BH16" s="619"/>
      <c r="BI16" s="619"/>
      <c r="BJ16" s="619"/>
      <c r="BK16" s="619"/>
      <c r="BL16" s="619"/>
      <c r="BM16" s="619"/>
      <c r="BN16" s="620"/>
      <c r="BO16" s="671" t="s">
        <v>112</v>
      </c>
      <c r="BP16" s="671"/>
      <c r="BQ16" s="671"/>
      <c r="BR16" s="671"/>
      <c r="BS16" s="624" t="s">
        <v>112</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v>19</v>
      </c>
      <c r="CS16" s="619"/>
      <c r="CT16" s="619"/>
      <c r="CU16" s="619"/>
      <c r="CV16" s="619"/>
      <c r="CW16" s="619"/>
      <c r="CX16" s="619"/>
      <c r="CY16" s="620"/>
      <c r="CZ16" s="671">
        <v>0</v>
      </c>
      <c r="DA16" s="671"/>
      <c r="DB16" s="671"/>
      <c r="DC16" s="671"/>
      <c r="DD16" s="624" t="s">
        <v>112</v>
      </c>
      <c r="DE16" s="619"/>
      <c r="DF16" s="619"/>
      <c r="DG16" s="619"/>
      <c r="DH16" s="619"/>
      <c r="DI16" s="619"/>
      <c r="DJ16" s="619"/>
      <c r="DK16" s="619"/>
      <c r="DL16" s="619"/>
      <c r="DM16" s="619"/>
      <c r="DN16" s="619"/>
      <c r="DO16" s="619"/>
      <c r="DP16" s="620"/>
      <c r="DQ16" s="624">
        <v>19</v>
      </c>
      <c r="DR16" s="619"/>
      <c r="DS16" s="619"/>
      <c r="DT16" s="619"/>
      <c r="DU16" s="619"/>
      <c r="DV16" s="619"/>
      <c r="DW16" s="619"/>
      <c r="DX16" s="619"/>
      <c r="DY16" s="619"/>
      <c r="DZ16" s="619"/>
      <c r="EA16" s="619"/>
      <c r="EB16" s="619"/>
      <c r="EC16" s="654"/>
    </row>
    <row r="17" spans="2:133" ht="11.25" customHeight="1">
      <c r="B17" s="615" t="s">
        <v>247</v>
      </c>
      <c r="C17" s="616"/>
      <c r="D17" s="616"/>
      <c r="E17" s="616"/>
      <c r="F17" s="616"/>
      <c r="G17" s="616"/>
      <c r="H17" s="616"/>
      <c r="I17" s="616"/>
      <c r="J17" s="616"/>
      <c r="K17" s="616"/>
      <c r="L17" s="616"/>
      <c r="M17" s="616"/>
      <c r="N17" s="616"/>
      <c r="O17" s="616"/>
      <c r="P17" s="616"/>
      <c r="Q17" s="617"/>
      <c r="R17" s="618">
        <v>1699039</v>
      </c>
      <c r="S17" s="619"/>
      <c r="T17" s="619"/>
      <c r="U17" s="619"/>
      <c r="V17" s="619"/>
      <c r="W17" s="619"/>
      <c r="X17" s="619"/>
      <c r="Y17" s="620"/>
      <c r="Z17" s="671">
        <v>49.2</v>
      </c>
      <c r="AA17" s="671"/>
      <c r="AB17" s="671"/>
      <c r="AC17" s="671"/>
      <c r="AD17" s="672">
        <v>1699039</v>
      </c>
      <c r="AE17" s="672"/>
      <c r="AF17" s="672"/>
      <c r="AG17" s="672"/>
      <c r="AH17" s="672"/>
      <c r="AI17" s="672"/>
      <c r="AJ17" s="672"/>
      <c r="AK17" s="672"/>
      <c r="AL17" s="641">
        <v>78.3</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112</v>
      </c>
      <c r="BH17" s="619"/>
      <c r="BI17" s="619"/>
      <c r="BJ17" s="619"/>
      <c r="BK17" s="619"/>
      <c r="BL17" s="619"/>
      <c r="BM17" s="619"/>
      <c r="BN17" s="620"/>
      <c r="BO17" s="671" t="s">
        <v>112</v>
      </c>
      <c r="BP17" s="671"/>
      <c r="BQ17" s="671"/>
      <c r="BR17" s="671"/>
      <c r="BS17" s="624" t="s">
        <v>112</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309300</v>
      </c>
      <c r="CS17" s="619"/>
      <c r="CT17" s="619"/>
      <c r="CU17" s="619"/>
      <c r="CV17" s="619"/>
      <c r="CW17" s="619"/>
      <c r="CX17" s="619"/>
      <c r="CY17" s="620"/>
      <c r="CZ17" s="671">
        <v>9.4</v>
      </c>
      <c r="DA17" s="671"/>
      <c r="DB17" s="671"/>
      <c r="DC17" s="671"/>
      <c r="DD17" s="624" t="s">
        <v>112</v>
      </c>
      <c r="DE17" s="619"/>
      <c r="DF17" s="619"/>
      <c r="DG17" s="619"/>
      <c r="DH17" s="619"/>
      <c r="DI17" s="619"/>
      <c r="DJ17" s="619"/>
      <c r="DK17" s="619"/>
      <c r="DL17" s="619"/>
      <c r="DM17" s="619"/>
      <c r="DN17" s="619"/>
      <c r="DO17" s="619"/>
      <c r="DP17" s="620"/>
      <c r="DQ17" s="624">
        <v>299369</v>
      </c>
      <c r="DR17" s="619"/>
      <c r="DS17" s="619"/>
      <c r="DT17" s="619"/>
      <c r="DU17" s="619"/>
      <c r="DV17" s="619"/>
      <c r="DW17" s="619"/>
      <c r="DX17" s="619"/>
      <c r="DY17" s="619"/>
      <c r="DZ17" s="619"/>
      <c r="EA17" s="619"/>
      <c r="EB17" s="619"/>
      <c r="EC17" s="654"/>
    </row>
    <row r="18" spans="2:133" ht="11.25" customHeight="1">
      <c r="B18" s="615" t="s">
        <v>250</v>
      </c>
      <c r="C18" s="616"/>
      <c r="D18" s="616"/>
      <c r="E18" s="616"/>
      <c r="F18" s="616"/>
      <c r="G18" s="616"/>
      <c r="H18" s="616"/>
      <c r="I18" s="616"/>
      <c r="J18" s="616"/>
      <c r="K18" s="616"/>
      <c r="L18" s="616"/>
      <c r="M18" s="616"/>
      <c r="N18" s="616"/>
      <c r="O18" s="616"/>
      <c r="P18" s="616"/>
      <c r="Q18" s="617"/>
      <c r="R18" s="618">
        <v>151768</v>
      </c>
      <c r="S18" s="619"/>
      <c r="T18" s="619"/>
      <c r="U18" s="619"/>
      <c r="V18" s="619"/>
      <c r="W18" s="619"/>
      <c r="X18" s="619"/>
      <c r="Y18" s="620"/>
      <c r="Z18" s="671">
        <v>4.4000000000000004</v>
      </c>
      <c r="AA18" s="671"/>
      <c r="AB18" s="671"/>
      <c r="AC18" s="671"/>
      <c r="AD18" s="672" t="s">
        <v>112</v>
      </c>
      <c r="AE18" s="672"/>
      <c r="AF18" s="672"/>
      <c r="AG18" s="672"/>
      <c r="AH18" s="672"/>
      <c r="AI18" s="672"/>
      <c r="AJ18" s="672"/>
      <c r="AK18" s="672"/>
      <c r="AL18" s="641" t="s">
        <v>112</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112</v>
      </c>
      <c r="BH18" s="619"/>
      <c r="BI18" s="619"/>
      <c r="BJ18" s="619"/>
      <c r="BK18" s="619"/>
      <c r="BL18" s="619"/>
      <c r="BM18" s="619"/>
      <c r="BN18" s="620"/>
      <c r="BO18" s="671" t="s">
        <v>112</v>
      </c>
      <c r="BP18" s="671"/>
      <c r="BQ18" s="671"/>
      <c r="BR18" s="671"/>
      <c r="BS18" s="624" t="s">
        <v>112</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112</v>
      </c>
      <c r="CS18" s="619"/>
      <c r="CT18" s="619"/>
      <c r="CU18" s="619"/>
      <c r="CV18" s="619"/>
      <c r="CW18" s="619"/>
      <c r="CX18" s="619"/>
      <c r="CY18" s="620"/>
      <c r="CZ18" s="671" t="s">
        <v>112</v>
      </c>
      <c r="DA18" s="671"/>
      <c r="DB18" s="671"/>
      <c r="DC18" s="671"/>
      <c r="DD18" s="624" t="s">
        <v>112</v>
      </c>
      <c r="DE18" s="619"/>
      <c r="DF18" s="619"/>
      <c r="DG18" s="619"/>
      <c r="DH18" s="619"/>
      <c r="DI18" s="619"/>
      <c r="DJ18" s="619"/>
      <c r="DK18" s="619"/>
      <c r="DL18" s="619"/>
      <c r="DM18" s="619"/>
      <c r="DN18" s="619"/>
      <c r="DO18" s="619"/>
      <c r="DP18" s="620"/>
      <c r="DQ18" s="624" t="s">
        <v>112</v>
      </c>
      <c r="DR18" s="619"/>
      <c r="DS18" s="619"/>
      <c r="DT18" s="619"/>
      <c r="DU18" s="619"/>
      <c r="DV18" s="619"/>
      <c r="DW18" s="619"/>
      <c r="DX18" s="619"/>
      <c r="DY18" s="619"/>
      <c r="DZ18" s="619"/>
      <c r="EA18" s="619"/>
      <c r="EB18" s="619"/>
      <c r="EC18" s="654"/>
    </row>
    <row r="19" spans="2:133" ht="11.25" customHeight="1">
      <c r="B19" s="615" t="s">
        <v>253</v>
      </c>
      <c r="C19" s="616"/>
      <c r="D19" s="616"/>
      <c r="E19" s="616"/>
      <c r="F19" s="616"/>
      <c r="G19" s="616"/>
      <c r="H19" s="616"/>
      <c r="I19" s="616"/>
      <c r="J19" s="616"/>
      <c r="K19" s="616"/>
      <c r="L19" s="616"/>
      <c r="M19" s="616"/>
      <c r="N19" s="616"/>
      <c r="O19" s="616"/>
      <c r="P19" s="616"/>
      <c r="Q19" s="617"/>
      <c r="R19" s="618" t="s">
        <v>112</v>
      </c>
      <c r="S19" s="619"/>
      <c r="T19" s="619"/>
      <c r="U19" s="619"/>
      <c r="V19" s="619"/>
      <c r="W19" s="619"/>
      <c r="X19" s="619"/>
      <c r="Y19" s="620"/>
      <c r="Z19" s="671" t="s">
        <v>112</v>
      </c>
      <c r="AA19" s="671"/>
      <c r="AB19" s="671"/>
      <c r="AC19" s="671"/>
      <c r="AD19" s="672" t="s">
        <v>112</v>
      </c>
      <c r="AE19" s="672"/>
      <c r="AF19" s="672"/>
      <c r="AG19" s="672"/>
      <c r="AH19" s="672"/>
      <c r="AI19" s="672"/>
      <c r="AJ19" s="672"/>
      <c r="AK19" s="672"/>
      <c r="AL19" s="641" t="s">
        <v>112</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800</v>
      </c>
      <c r="BH19" s="619"/>
      <c r="BI19" s="619"/>
      <c r="BJ19" s="619"/>
      <c r="BK19" s="619"/>
      <c r="BL19" s="619"/>
      <c r="BM19" s="619"/>
      <c r="BN19" s="620"/>
      <c r="BO19" s="671">
        <v>0.2</v>
      </c>
      <c r="BP19" s="671"/>
      <c r="BQ19" s="671"/>
      <c r="BR19" s="671"/>
      <c r="BS19" s="624" t="s">
        <v>112</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112</v>
      </c>
      <c r="CS19" s="619"/>
      <c r="CT19" s="619"/>
      <c r="CU19" s="619"/>
      <c r="CV19" s="619"/>
      <c r="CW19" s="619"/>
      <c r="CX19" s="619"/>
      <c r="CY19" s="620"/>
      <c r="CZ19" s="671" t="s">
        <v>112</v>
      </c>
      <c r="DA19" s="671"/>
      <c r="DB19" s="671"/>
      <c r="DC19" s="671"/>
      <c r="DD19" s="624" t="s">
        <v>112</v>
      </c>
      <c r="DE19" s="619"/>
      <c r="DF19" s="619"/>
      <c r="DG19" s="619"/>
      <c r="DH19" s="619"/>
      <c r="DI19" s="619"/>
      <c r="DJ19" s="619"/>
      <c r="DK19" s="619"/>
      <c r="DL19" s="619"/>
      <c r="DM19" s="619"/>
      <c r="DN19" s="619"/>
      <c r="DO19" s="619"/>
      <c r="DP19" s="620"/>
      <c r="DQ19" s="624" t="s">
        <v>112</v>
      </c>
      <c r="DR19" s="619"/>
      <c r="DS19" s="619"/>
      <c r="DT19" s="619"/>
      <c r="DU19" s="619"/>
      <c r="DV19" s="619"/>
      <c r="DW19" s="619"/>
      <c r="DX19" s="619"/>
      <c r="DY19" s="619"/>
      <c r="DZ19" s="619"/>
      <c r="EA19" s="619"/>
      <c r="EB19" s="619"/>
      <c r="EC19" s="654"/>
    </row>
    <row r="20" spans="2:133" ht="11.25" customHeight="1">
      <c r="B20" s="615" t="s">
        <v>256</v>
      </c>
      <c r="C20" s="616"/>
      <c r="D20" s="616"/>
      <c r="E20" s="616"/>
      <c r="F20" s="616"/>
      <c r="G20" s="616"/>
      <c r="H20" s="616"/>
      <c r="I20" s="616"/>
      <c r="J20" s="616"/>
      <c r="K20" s="616"/>
      <c r="L20" s="616"/>
      <c r="M20" s="616"/>
      <c r="N20" s="616"/>
      <c r="O20" s="616"/>
      <c r="P20" s="616"/>
      <c r="Q20" s="617"/>
      <c r="R20" s="618">
        <v>2322518</v>
      </c>
      <c r="S20" s="619"/>
      <c r="T20" s="619"/>
      <c r="U20" s="619"/>
      <c r="V20" s="619"/>
      <c r="W20" s="619"/>
      <c r="X20" s="619"/>
      <c r="Y20" s="620"/>
      <c r="Z20" s="671">
        <v>67.2</v>
      </c>
      <c r="AA20" s="671"/>
      <c r="AB20" s="671"/>
      <c r="AC20" s="671"/>
      <c r="AD20" s="672">
        <v>2170750</v>
      </c>
      <c r="AE20" s="672"/>
      <c r="AF20" s="672"/>
      <c r="AG20" s="672"/>
      <c r="AH20" s="672"/>
      <c r="AI20" s="672"/>
      <c r="AJ20" s="672"/>
      <c r="AK20" s="672"/>
      <c r="AL20" s="641">
        <v>100</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800</v>
      </c>
      <c r="BH20" s="619"/>
      <c r="BI20" s="619"/>
      <c r="BJ20" s="619"/>
      <c r="BK20" s="619"/>
      <c r="BL20" s="619"/>
      <c r="BM20" s="619"/>
      <c r="BN20" s="620"/>
      <c r="BO20" s="671">
        <v>0.2</v>
      </c>
      <c r="BP20" s="671"/>
      <c r="BQ20" s="671"/>
      <c r="BR20" s="671"/>
      <c r="BS20" s="624" t="s">
        <v>112</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3307955</v>
      </c>
      <c r="CS20" s="619"/>
      <c r="CT20" s="619"/>
      <c r="CU20" s="619"/>
      <c r="CV20" s="619"/>
      <c r="CW20" s="619"/>
      <c r="CX20" s="619"/>
      <c r="CY20" s="620"/>
      <c r="CZ20" s="671">
        <v>100</v>
      </c>
      <c r="DA20" s="671"/>
      <c r="DB20" s="671"/>
      <c r="DC20" s="671"/>
      <c r="DD20" s="624">
        <v>213051</v>
      </c>
      <c r="DE20" s="619"/>
      <c r="DF20" s="619"/>
      <c r="DG20" s="619"/>
      <c r="DH20" s="619"/>
      <c r="DI20" s="619"/>
      <c r="DJ20" s="619"/>
      <c r="DK20" s="619"/>
      <c r="DL20" s="619"/>
      <c r="DM20" s="619"/>
      <c r="DN20" s="619"/>
      <c r="DO20" s="619"/>
      <c r="DP20" s="620"/>
      <c r="DQ20" s="624">
        <v>2494577</v>
      </c>
      <c r="DR20" s="619"/>
      <c r="DS20" s="619"/>
      <c r="DT20" s="619"/>
      <c r="DU20" s="619"/>
      <c r="DV20" s="619"/>
      <c r="DW20" s="619"/>
      <c r="DX20" s="619"/>
      <c r="DY20" s="619"/>
      <c r="DZ20" s="619"/>
      <c r="EA20" s="619"/>
      <c r="EB20" s="619"/>
      <c r="EC20" s="654"/>
    </row>
    <row r="21" spans="2:133" ht="11.25" customHeight="1">
      <c r="B21" s="615" t="s">
        <v>259</v>
      </c>
      <c r="C21" s="616"/>
      <c r="D21" s="616"/>
      <c r="E21" s="616"/>
      <c r="F21" s="616"/>
      <c r="G21" s="616"/>
      <c r="H21" s="616"/>
      <c r="I21" s="616"/>
      <c r="J21" s="616"/>
      <c r="K21" s="616"/>
      <c r="L21" s="616"/>
      <c r="M21" s="616"/>
      <c r="N21" s="616"/>
      <c r="O21" s="616"/>
      <c r="P21" s="616"/>
      <c r="Q21" s="617"/>
      <c r="R21" s="618" t="s">
        <v>112</v>
      </c>
      <c r="S21" s="619"/>
      <c r="T21" s="619"/>
      <c r="U21" s="619"/>
      <c r="V21" s="619"/>
      <c r="W21" s="619"/>
      <c r="X21" s="619"/>
      <c r="Y21" s="620"/>
      <c r="Z21" s="671" t="s">
        <v>112</v>
      </c>
      <c r="AA21" s="671"/>
      <c r="AB21" s="671"/>
      <c r="AC21" s="671"/>
      <c r="AD21" s="672" t="s">
        <v>112</v>
      </c>
      <c r="AE21" s="672"/>
      <c r="AF21" s="672"/>
      <c r="AG21" s="672"/>
      <c r="AH21" s="672"/>
      <c r="AI21" s="672"/>
      <c r="AJ21" s="672"/>
      <c r="AK21" s="672"/>
      <c r="AL21" s="641" t="s">
        <v>112</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800</v>
      </c>
      <c r="BH21" s="619"/>
      <c r="BI21" s="619"/>
      <c r="BJ21" s="619"/>
      <c r="BK21" s="619"/>
      <c r="BL21" s="619"/>
      <c r="BM21" s="619"/>
      <c r="BN21" s="620"/>
      <c r="BO21" s="671">
        <v>0.2</v>
      </c>
      <c r="BP21" s="671"/>
      <c r="BQ21" s="671"/>
      <c r="BR21" s="671"/>
      <c r="BS21" s="624" t="s">
        <v>112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261</v>
      </c>
      <c r="C22" s="616"/>
      <c r="D22" s="616"/>
      <c r="E22" s="616"/>
      <c r="F22" s="616"/>
      <c r="G22" s="616"/>
      <c r="H22" s="616"/>
      <c r="I22" s="616"/>
      <c r="J22" s="616"/>
      <c r="K22" s="616"/>
      <c r="L22" s="616"/>
      <c r="M22" s="616"/>
      <c r="N22" s="616"/>
      <c r="O22" s="616"/>
      <c r="P22" s="616"/>
      <c r="Q22" s="617"/>
      <c r="R22" s="618">
        <v>33616</v>
      </c>
      <c r="S22" s="619"/>
      <c r="T22" s="619"/>
      <c r="U22" s="619"/>
      <c r="V22" s="619"/>
      <c r="W22" s="619"/>
      <c r="X22" s="619"/>
      <c r="Y22" s="620"/>
      <c r="Z22" s="671">
        <v>1</v>
      </c>
      <c r="AA22" s="671"/>
      <c r="AB22" s="671"/>
      <c r="AC22" s="671"/>
      <c r="AD22" s="672" t="s">
        <v>112</v>
      </c>
      <c r="AE22" s="672"/>
      <c r="AF22" s="672"/>
      <c r="AG22" s="672"/>
      <c r="AH22" s="672"/>
      <c r="AI22" s="672"/>
      <c r="AJ22" s="672"/>
      <c r="AK22" s="672"/>
      <c r="AL22" s="641" t="s">
        <v>112</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112</v>
      </c>
      <c r="BH22" s="619"/>
      <c r="BI22" s="619"/>
      <c r="BJ22" s="619"/>
      <c r="BK22" s="619"/>
      <c r="BL22" s="619"/>
      <c r="BM22" s="619"/>
      <c r="BN22" s="620"/>
      <c r="BO22" s="671" t="s">
        <v>112</v>
      </c>
      <c r="BP22" s="671"/>
      <c r="BQ22" s="671"/>
      <c r="BR22" s="671"/>
      <c r="BS22" s="624" t="s">
        <v>112</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264</v>
      </c>
      <c r="C23" s="616"/>
      <c r="D23" s="616"/>
      <c r="E23" s="616"/>
      <c r="F23" s="616"/>
      <c r="G23" s="616"/>
      <c r="H23" s="616"/>
      <c r="I23" s="616"/>
      <c r="J23" s="616"/>
      <c r="K23" s="616"/>
      <c r="L23" s="616"/>
      <c r="M23" s="616"/>
      <c r="N23" s="616"/>
      <c r="O23" s="616"/>
      <c r="P23" s="616"/>
      <c r="Q23" s="617"/>
      <c r="R23" s="618">
        <v>30579</v>
      </c>
      <c r="S23" s="619"/>
      <c r="T23" s="619"/>
      <c r="U23" s="619"/>
      <c r="V23" s="619"/>
      <c r="W23" s="619"/>
      <c r="X23" s="619"/>
      <c r="Y23" s="620"/>
      <c r="Z23" s="671">
        <v>0.9</v>
      </c>
      <c r="AA23" s="671"/>
      <c r="AB23" s="671"/>
      <c r="AC23" s="671"/>
      <c r="AD23" s="672" t="s">
        <v>112</v>
      </c>
      <c r="AE23" s="672"/>
      <c r="AF23" s="672"/>
      <c r="AG23" s="672"/>
      <c r="AH23" s="672"/>
      <c r="AI23" s="672"/>
      <c r="AJ23" s="672"/>
      <c r="AK23" s="672"/>
      <c r="AL23" s="641" t="s">
        <v>112</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t="s">
        <v>112</v>
      </c>
      <c r="BH23" s="619"/>
      <c r="BI23" s="619"/>
      <c r="BJ23" s="619"/>
      <c r="BK23" s="619"/>
      <c r="BL23" s="619"/>
      <c r="BM23" s="619"/>
      <c r="BN23" s="620"/>
      <c r="BO23" s="671" t="s">
        <v>112</v>
      </c>
      <c r="BP23" s="671"/>
      <c r="BQ23" s="671"/>
      <c r="BR23" s="671"/>
      <c r="BS23" s="624" t="s">
        <v>112</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c r="B24" s="615" t="s">
        <v>271</v>
      </c>
      <c r="C24" s="616"/>
      <c r="D24" s="616"/>
      <c r="E24" s="616"/>
      <c r="F24" s="616"/>
      <c r="G24" s="616"/>
      <c r="H24" s="616"/>
      <c r="I24" s="616"/>
      <c r="J24" s="616"/>
      <c r="K24" s="616"/>
      <c r="L24" s="616"/>
      <c r="M24" s="616"/>
      <c r="N24" s="616"/>
      <c r="O24" s="616"/>
      <c r="P24" s="616"/>
      <c r="Q24" s="617"/>
      <c r="R24" s="618">
        <v>3296</v>
      </c>
      <c r="S24" s="619"/>
      <c r="T24" s="619"/>
      <c r="U24" s="619"/>
      <c r="V24" s="619"/>
      <c r="W24" s="619"/>
      <c r="X24" s="619"/>
      <c r="Y24" s="620"/>
      <c r="Z24" s="671">
        <v>0.1</v>
      </c>
      <c r="AA24" s="671"/>
      <c r="AB24" s="671"/>
      <c r="AC24" s="671"/>
      <c r="AD24" s="672" t="s">
        <v>112</v>
      </c>
      <c r="AE24" s="672"/>
      <c r="AF24" s="672"/>
      <c r="AG24" s="672"/>
      <c r="AH24" s="672"/>
      <c r="AI24" s="672"/>
      <c r="AJ24" s="672"/>
      <c r="AK24" s="672"/>
      <c r="AL24" s="641" t="s">
        <v>112</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112</v>
      </c>
      <c r="BH24" s="619"/>
      <c r="BI24" s="619"/>
      <c r="BJ24" s="619"/>
      <c r="BK24" s="619"/>
      <c r="BL24" s="619"/>
      <c r="BM24" s="619"/>
      <c r="BN24" s="620"/>
      <c r="BO24" s="671" t="s">
        <v>112</v>
      </c>
      <c r="BP24" s="671"/>
      <c r="BQ24" s="671"/>
      <c r="BR24" s="671"/>
      <c r="BS24" s="624" t="s">
        <v>112</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1388594</v>
      </c>
      <c r="CS24" s="669"/>
      <c r="CT24" s="669"/>
      <c r="CU24" s="669"/>
      <c r="CV24" s="669"/>
      <c r="CW24" s="669"/>
      <c r="CX24" s="669"/>
      <c r="CY24" s="716"/>
      <c r="CZ24" s="720">
        <v>42</v>
      </c>
      <c r="DA24" s="721"/>
      <c r="DB24" s="721"/>
      <c r="DC24" s="722"/>
      <c r="DD24" s="715">
        <v>981653</v>
      </c>
      <c r="DE24" s="669"/>
      <c r="DF24" s="669"/>
      <c r="DG24" s="669"/>
      <c r="DH24" s="669"/>
      <c r="DI24" s="669"/>
      <c r="DJ24" s="669"/>
      <c r="DK24" s="716"/>
      <c r="DL24" s="715">
        <v>958366</v>
      </c>
      <c r="DM24" s="669"/>
      <c r="DN24" s="669"/>
      <c r="DO24" s="669"/>
      <c r="DP24" s="669"/>
      <c r="DQ24" s="669"/>
      <c r="DR24" s="669"/>
      <c r="DS24" s="669"/>
      <c r="DT24" s="669"/>
      <c r="DU24" s="669"/>
      <c r="DV24" s="716"/>
      <c r="DW24" s="717">
        <v>42</v>
      </c>
      <c r="DX24" s="686"/>
      <c r="DY24" s="686"/>
      <c r="DZ24" s="686"/>
      <c r="EA24" s="686"/>
      <c r="EB24" s="686"/>
      <c r="EC24" s="718"/>
    </row>
    <row r="25" spans="2:133" ht="11.25" customHeight="1">
      <c r="B25" s="615" t="s">
        <v>274</v>
      </c>
      <c r="C25" s="616"/>
      <c r="D25" s="616"/>
      <c r="E25" s="616"/>
      <c r="F25" s="616"/>
      <c r="G25" s="616"/>
      <c r="H25" s="616"/>
      <c r="I25" s="616"/>
      <c r="J25" s="616"/>
      <c r="K25" s="616"/>
      <c r="L25" s="616"/>
      <c r="M25" s="616"/>
      <c r="N25" s="616"/>
      <c r="O25" s="616"/>
      <c r="P25" s="616"/>
      <c r="Q25" s="617"/>
      <c r="R25" s="618">
        <v>360254</v>
      </c>
      <c r="S25" s="619"/>
      <c r="T25" s="619"/>
      <c r="U25" s="619"/>
      <c r="V25" s="619"/>
      <c r="W25" s="619"/>
      <c r="X25" s="619"/>
      <c r="Y25" s="620"/>
      <c r="Z25" s="671">
        <v>10.4</v>
      </c>
      <c r="AA25" s="671"/>
      <c r="AB25" s="671"/>
      <c r="AC25" s="671"/>
      <c r="AD25" s="672" t="s">
        <v>112</v>
      </c>
      <c r="AE25" s="672"/>
      <c r="AF25" s="672"/>
      <c r="AG25" s="672"/>
      <c r="AH25" s="672"/>
      <c r="AI25" s="672"/>
      <c r="AJ25" s="672"/>
      <c r="AK25" s="672"/>
      <c r="AL25" s="641" t="s">
        <v>112</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112</v>
      </c>
      <c r="BH25" s="619"/>
      <c r="BI25" s="619"/>
      <c r="BJ25" s="619"/>
      <c r="BK25" s="619"/>
      <c r="BL25" s="619"/>
      <c r="BM25" s="619"/>
      <c r="BN25" s="620"/>
      <c r="BO25" s="671" t="s">
        <v>112</v>
      </c>
      <c r="BP25" s="671"/>
      <c r="BQ25" s="671"/>
      <c r="BR25" s="671"/>
      <c r="BS25" s="624" t="s">
        <v>112</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546527</v>
      </c>
      <c r="CS25" s="637"/>
      <c r="CT25" s="637"/>
      <c r="CU25" s="637"/>
      <c r="CV25" s="637"/>
      <c r="CW25" s="637"/>
      <c r="CX25" s="637"/>
      <c r="CY25" s="638"/>
      <c r="CZ25" s="621">
        <v>16.5</v>
      </c>
      <c r="DA25" s="639"/>
      <c r="DB25" s="639"/>
      <c r="DC25" s="640"/>
      <c r="DD25" s="624">
        <v>512367</v>
      </c>
      <c r="DE25" s="637"/>
      <c r="DF25" s="637"/>
      <c r="DG25" s="637"/>
      <c r="DH25" s="637"/>
      <c r="DI25" s="637"/>
      <c r="DJ25" s="637"/>
      <c r="DK25" s="638"/>
      <c r="DL25" s="624">
        <v>489916</v>
      </c>
      <c r="DM25" s="637"/>
      <c r="DN25" s="637"/>
      <c r="DO25" s="637"/>
      <c r="DP25" s="637"/>
      <c r="DQ25" s="637"/>
      <c r="DR25" s="637"/>
      <c r="DS25" s="637"/>
      <c r="DT25" s="637"/>
      <c r="DU25" s="637"/>
      <c r="DV25" s="638"/>
      <c r="DW25" s="641">
        <v>21.5</v>
      </c>
      <c r="DX25" s="642"/>
      <c r="DY25" s="642"/>
      <c r="DZ25" s="642"/>
      <c r="EA25" s="642"/>
      <c r="EB25" s="642"/>
      <c r="EC25" s="643"/>
    </row>
    <row r="26" spans="2:133" ht="11.25" customHeight="1">
      <c r="B26" s="712" t="s">
        <v>277</v>
      </c>
      <c r="C26" s="713"/>
      <c r="D26" s="713"/>
      <c r="E26" s="713"/>
      <c r="F26" s="713"/>
      <c r="G26" s="713"/>
      <c r="H26" s="713"/>
      <c r="I26" s="713"/>
      <c r="J26" s="713"/>
      <c r="K26" s="713"/>
      <c r="L26" s="713"/>
      <c r="M26" s="713"/>
      <c r="N26" s="713"/>
      <c r="O26" s="713"/>
      <c r="P26" s="713"/>
      <c r="Q26" s="714"/>
      <c r="R26" s="618" t="s">
        <v>112</v>
      </c>
      <c r="S26" s="619"/>
      <c r="T26" s="619"/>
      <c r="U26" s="619"/>
      <c r="V26" s="619"/>
      <c r="W26" s="619"/>
      <c r="X26" s="619"/>
      <c r="Y26" s="620"/>
      <c r="Z26" s="671" t="s">
        <v>112</v>
      </c>
      <c r="AA26" s="671"/>
      <c r="AB26" s="671"/>
      <c r="AC26" s="671"/>
      <c r="AD26" s="672" t="s">
        <v>112</v>
      </c>
      <c r="AE26" s="672"/>
      <c r="AF26" s="672"/>
      <c r="AG26" s="672"/>
      <c r="AH26" s="672"/>
      <c r="AI26" s="672"/>
      <c r="AJ26" s="672"/>
      <c r="AK26" s="672"/>
      <c r="AL26" s="641" t="s">
        <v>112</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112</v>
      </c>
      <c r="BH26" s="619"/>
      <c r="BI26" s="619"/>
      <c r="BJ26" s="619"/>
      <c r="BK26" s="619"/>
      <c r="BL26" s="619"/>
      <c r="BM26" s="619"/>
      <c r="BN26" s="620"/>
      <c r="BO26" s="671" t="s">
        <v>112</v>
      </c>
      <c r="BP26" s="671"/>
      <c r="BQ26" s="671"/>
      <c r="BR26" s="671"/>
      <c r="BS26" s="624" t="s">
        <v>112</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321595</v>
      </c>
      <c r="CS26" s="619"/>
      <c r="CT26" s="619"/>
      <c r="CU26" s="619"/>
      <c r="CV26" s="619"/>
      <c r="CW26" s="619"/>
      <c r="CX26" s="619"/>
      <c r="CY26" s="620"/>
      <c r="CZ26" s="621">
        <v>9.6999999999999993</v>
      </c>
      <c r="DA26" s="639"/>
      <c r="DB26" s="639"/>
      <c r="DC26" s="640"/>
      <c r="DD26" s="624">
        <v>291150</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c r="B27" s="615" t="s">
        <v>280</v>
      </c>
      <c r="C27" s="616"/>
      <c r="D27" s="616"/>
      <c r="E27" s="616"/>
      <c r="F27" s="616"/>
      <c r="G27" s="616"/>
      <c r="H27" s="616"/>
      <c r="I27" s="616"/>
      <c r="J27" s="616"/>
      <c r="K27" s="616"/>
      <c r="L27" s="616"/>
      <c r="M27" s="616"/>
      <c r="N27" s="616"/>
      <c r="O27" s="616"/>
      <c r="P27" s="616"/>
      <c r="Q27" s="617"/>
      <c r="R27" s="618">
        <v>259925</v>
      </c>
      <c r="S27" s="619"/>
      <c r="T27" s="619"/>
      <c r="U27" s="619"/>
      <c r="V27" s="619"/>
      <c r="W27" s="619"/>
      <c r="X27" s="619"/>
      <c r="Y27" s="620"/>
      <c r="Z27" s="671">
        <v>7.5</v>
      </c>
      <c r="AA27" s="671"/>
      <c r="AB27" s="671"/>
      <c r="AC27" s="671"/>
      <c r="AD27" s="672" t="s">
        <v>112</v>
      </c>
      <c r="AE27" s="672"/>
      <c r="AF27" s="672"/>
      <c r="AG27" s="672"/>
      <c r="AH27" s="672"/>
      <c r="AI27" s="672"/>
      <c r="AJ27" s="672"/>
      <c r="AK27" s="672"/>
      <c r="AL27" s="641" t="s">
        <v>112</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335912</v>
      </c>
      <c r="BH27" s="619"/>
      <c r="BI27" s="619"/>
      <c r="BJ27" s="619"/>
      <c r="BK27" s="619"/>
      <c r="BL27" s="619"/>
      <c r="BM27" s="619"/>
      <c r="BN27" s="620"/>
      <c r="BO27" s="671">
        <v>100</v>
      </c>
      <c r="BP27" s="671"/>
      <c r="BQ27" s="671"/>
      <c r="BR27" s="671"/>
      <c r="BS27" s="624" t="s">
        <v>112</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532767</v>
      </c>
      <c r="CS27" s="637"/>
      <c r="CT27" s="637"/>
      <c r="CU27" s="637"/>
      <c r="CV27" s="637"/>
      <c r="CW27" s="637"/>
      <c r="CX27" s="637"/>
      <c r="CY27" s="638"/>
      <c r="CZ27" s="621">
        <v>16.100000000000001</v>
      </c>
      <c r="DA27" s="639"/>
      <c r="DB27" s="639"/>
      <c r="DC27" s="640"/>
      <c r="DD27" s="624">
        <v>169917</v>
      </c>
      <c r="DE27" s="637"/>
      <c r="DF27" s="637"/>
      <c r="DG27" s="637"/>
      <c r="DH27" s="637"/>
      <c r="DI27" s="637"/>
      <c r="DJ27" s="637"/>
      <c r="DK27" s="638"/>
      <c r="DL27" s="624">
        <v>169081</v>
      </c>
      <c r="DM27" s="637"/>
      <c r="DN27" s="637"/>
      <c r="DO27" s="637"/>
      <c r="DP27" s="637"/>
      <c r="DQ27" s="637"/>
      <c r="DR27" s="637"/>
      <c r="DS27" s="637"/>
      <c r="DT27" s="637"/>
      <c r="DU27" s="637"/>
      <c r="DV27" s="638"/>
      <c r="DW27" s="641">
        <v>7.4</v>
      </c>
      <c r="DX27" s="642"/>
      <c r="DY27" s="642"/>
      <c r="DZ27" s="642"/>
      <c r="EA27" s="642"/>
      <c r="EB27" s="642"/>
      <c r="EC27" s="643"/>
    </row>
    <row r="28" spans="2:133" ht="11.25" customHeight="1">
      <c r="B28" s="615" t="s">
        <v>283</v>
      </c>
      <c r="C28" s="616"/>
      <c r="D28" s="616"/>
      <c r="E28" s="616"/>
      <c r="F28" s="616"/>
      <c r="G28" s="616"/>
      <c r="H28" s="616"/>
      <c r="I28" s="616"/>
      <c r="J28" s="616"/>
      <c r="K28" s="616"/>
      <c r="L28" s="616"/>
      <c r="M28" s="616"/>
      <c r="N28" s="616"/>
      <c r="O28" s="616"/>
      <c r="P28" s="616"/>
      <c r="Q28" s="617"/>
      <c r="R28" s="618">
        <v>67068</v>
      </c>
      <c r="S28" s="619"/>
      <c r="T28" s="619"/>
      <c r="U28" s="619"/>
      <c r="V28" s="619"/>
      <c r="W28" s="619"/>
      <c r="X28" s="619"/>
      <c r="Y28" s="620"/>
      <c r="Z28" s="671">
        <v>1.9</v>
      </c>
      <c r="AA28" s="671"/>
      <c r="AB28" s="671"/>
      <c r="AC28" s="671"/>
      <c r="AD28" s="672" t="s">
        <v>112</v>
      </c>
      <c r="AE28" s="672"/>
      <c r="AF28" s="672"/>
      <c r="AG28" s="672"/>
      <c r="AH28" s="672"/>
      <c r="AI28" s="672"/>
      <c r="AJ28" s="672"/>
      <c r="AK28" s="672"/>
      <c r="AL28" s="641" t="s">
        <v>112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309300</v>
      </c>
      <c r="CS28" s="619"/>
      <c r="CT28" s="619"/>
      <c r="CU28" s="619"/>
      <c r="CV28" s="619"/>
      <c r="CW28" s="619"/>
      <c r="CX28" s="619"/>
      <c r="CY28" s="620"/>
      <c r="CZ28" s="621">
        <v>9.4</v>
      </c>
      <c r="DA28" s="639"/>
      <c r="DB28" s="639"/>
      <c r="DC28" s="640"/>
      <c r="DD28" s="624">
        <v>299369</v>
      </c>
      <c r="DE28" s="619"/>
      <c r="DF28" s="619"/>
      <c r="DG28" s="619"/>
      <c r="DH28" s="619"/>
      <c r="DI28" s="619"/>
      <c r="DJ28" s="619"/>
      <c r="DK28" s="620"/>
      <c r="DL28" s="624">
        <v>299369</v>
      </c>
      <c r="DM28" s="619"/>
      <c r="DN28" s="619"/>
      <c r="DO28" s="619"/>
      <c r="DP28" s="619"/>
      <c r="DQ28" s="619"/>
      <c r="DR28" s="619"/>
      <c r="DS28" s="619"/>
      <c r="DT28" s="619"/>
      <c r="DU28" s="619"/>
      <c r="DV28" s="620"/>
      <c r="DW28" s="641">
        <v>13.1</v>
      </c>
      <c r="DX28" s="642"/>
      <c r="DY28" s="642"/>
      <c r="DZ28" s="642"/>
      <c r="EA28" s="642"/>
      <c r="EB28" s="642"/>
      <c r="EC28" s="643"/>
    </row>
    <row r="29" spans="2:133" ht="11.25" customHeight="1">
      <c r="B29" s="615" t="s">
        <v>285</v>
      </c>
      <c r="C29" s="616"/>
      <c r="D29" s="616"/>
      <c r="E29" s="616"/>
      <c r="F29" s="616"/>
      <c r="G29" s="616"/>
      <c r="H29" s="616"/>
      <c r="I29" s="616"/>
      <c r="J29" s="616"/>
      <c r="K29" s="616"/>
      <c r="L29" s="616"/>
      <c r="M29" s="616"/>
      <c r="N29" s="616"/>
      <c r="O29" s="616"/>
      <c r="P29" s="616"/>
      <c r="Q29" s="617"/>
      <c r="R29" s="618">
        <v>1490</v>
      </c>
      <c r="S29" s="619"/>
      <c r="T29" s="619"/>
      <c r="U29" s="619"/>
      <c r="V29" s="619"/>
      <c r="W29" s="619"/>
      <c r="X29" s="619"/>
      <c r="Y29" s="620"/>
      <c r="Z29" s="671">
        <v>0</v>
      </c>
      <c r="AA29" s="671"/>
      <c r="AB29" s="671"/>
      <c r="AC29" s="671"/>
      <c r="AD29" s="672" t="s">
        <v>112</v>
      </c>
      <c r="AE29" s="672"/>
      <c r="AF29" s="672"/>
      <c r="AG29" s="672"/>
      <c r="AH29" s="672"/>
      <c r="AI29" s="672"/>
      <c r="AJ29" s="672"/>
      <c r="AK29" s="672"/>
      <c r="AL29" s="641" t="s">
        <v>112</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309300</v>
      </c>
      <c r="CS29" s="637"/>
      <c r="CT29" s="637"/>
      <c r="CU29" s="637"/>
      <c r="CV29" s="637"/>
      <c r="CW29" s="637"/>
      <c r="CX29" s="637"/>
      <c r="CY29" s="638"/>
      <c r="CZ29" s="621">
        <v>9.4</v>
      </c>
      <c r="DA29" s="639"/>
      <c r="DB29" s="639"/>
      <c r="DC29" s="640"/>
      <c r="DD29" s="624">
        <v>299369</v>
      </c>
      <c r="DE29" s="637"/>
      <c r="DF29" s="637"/>
      <c r="DG29" s="637"/>
      <c r="DH29" s="637"/>
      <c r="DI29" s="637"/>
      <c r="DJ29" s="637"/>
      <c r="DK29" s="638"/>
      <c r="DL29" s="624">
        <v>299369</v>
      </c>
      <c r="DM29" s="637"/>
      <c r="DN29" s="637"/>
      <c r="DO29" s="637"/>
      <c r="DP29" s="637"/>
      <c r="DQ29" s="637"/>
      <c r="DR29" s="637"/>
      <c r="DS29" s="637"/>
      <c r="DT29" s="637"/>
      <c r="DU29" s="637"/>
      <c r="DV29" s="638"/>
      <c r="DW29" s="641">
        <v>13.1</v>
      </c>
      <c r="DX29" s="642"/>
      <c r="DY29" s="642"/>
      <c r="DZ29" s="642"/>
      <c r="EA29" s="642"/>
      <c r="EB29" s="642"/>
      <c r="EC29" s="643"/>
    </row>
    <row r="30" spans="2:133" ht="11.25" customHeight="1">
      <c r="B30" s="615" t="s">
        <v>290</v>
      </c>
      <c r="C30" s="616"/>
      <c r="D30" s="616"/>
      <c r="E30" s="616"/>
      <c r="F30" s="616"/>
      <c r="G30" s="616"/>
      <c r="H30" s="616"/>
      <c r="I30" s="616"/>
      <c r="J30" s="616"/>
      <c r="K30" s="616"/>
      <c r="L30" s="616"/>
      <c r="M30" s="616"/>
      <c r="N30" s="616"/>
      <c r="O30" s="616"/>
      <c r="P30" s="616"/>
      <c r="Q30" s="617"/>
      <c r="R30" s="618">
        <v>13460</v>
      </c>
      <c r="S30" s="619"/>
      <c r="T30" s="619"/>
      <c r="U30" s="619"/>
      <c r="V30" s="619"/>
      <c r="W30" s="619"/>
      <c r="X30" s="619"/>
      <c r="Y30" s="620"/>
      <c r="Z30" s="671">
        <v>0.4</v>
      </c>
      <c r="AA30" s="671"/>
      <c r="AB30" s="671"/>
      <c r="AC30" s="671"/>
      <c r="AD30" s="672" t="s">
        <v>112</v>
      </c>
      <c r="AE30" s="672"/>
      <c r="AF30" s="672"/>
      <c r="AG30" s="672"/>
      <c r="AH30" s="672"/>
      <c r="AI30" s="672"/>
      <c r="AJ30" s="672"/>
      <c r="AK30" s="672"/>
      <c r="AL30" s="641" t="s">
        <v>112</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97.8</v>
      </c>
      <c r="BH30" s="685"/>
      <c r="BI30" s="685"/>
      <c r="BJ30" s="685"/>
      <c r="BK30" s="685"/>
      <c r="BL30" s="685"/>
      <c r="BM30" s="686">
        <v>88.6</v>
      </c>
      <c r="BN30" s="685"/>
      <c r="BO30" s="685"/>
      <c r="BP30" s="685"/>
      <c r="BQ30" s="687"/>
      <c r="BR30" s="684">
        <v>98</v>
      </c>
      <c r="BS30" s="685"/>
      <c r="BT30" s="685"/>
      <c r="BU30" s="685"/>
      <c r="BV30" s="685"/>
      <c r="BW30" s="685"/>
      <c r="BX30" s="686">
        <v>86.2</v>
      </c>
      <c r="BY30" s="685"/>
      <c r="BZ30" s="685"/>
      <c r="CA30" s="685"/>
      <c r="CB30" s="687"/>
      <c r="CD30" s="690"/>
      <c r="CE30" s="691"/>
      <c r="CF30" s="655" t="s">
        <v>293</v>
      </c>
      <c r="CG30" s="652"/>
      <c r="CH30" s="652"/>
      <c r="CI30" s="652"/>
      <c r="CJ30" s="652"/>
      <c r="CK30" s="652"/>
      <c r="CL30" s="652"/>
      <c r="CM30" s="652"/>
      <c r="CN30" s="652"/>
      <c r="CO30" s="652"/>
      <c r="CP30" s="652"/>
      <c r="CQ30" s="653"/>
      <c r="CR30" s="618">
        <v>278186</v>
      </c>
      <c r="CS30" s="619"/>
      <c r="CT30" s="619"/>
      <c r="CU30" s="619"/>
      <c r="CV30" s="619"/>
      <c r="CW30" s="619"/>
      <c r="CX30" s="619"/>
      <c r="CY30" s="620"/>
      <c r="CZ30" s="621">
        <v>8.4</v>
      </c>
      <c r="DA30" s="639"/>
      <c r="DB30" s="639"/>
      <c r="DC30" s="640"/>
      <c r="DD30" s="624">
        <v>268255</v>
      </c>
      <c r="DE30" s="619"/>
      <c r="DF30" s="619"/>
      <c r="DG30" s="619"/>
      <c r="DH30" s="619"/>
      <c r="DI30" s="619"/>
      <c r="DJ30" s="619"/>
      <c r="DK30" s="620"/>
      <c r="DL30" s="624">
        <v>268255</v>
      </c>
      <c r="DM30" s="619"/>
      <c r="DN30" s="619"/>
      <c r="DO30" s="619"/>
      <c r="DP30" s="619"/>
      <c r="DQ30" s="619"/>
      <c r="DR30" s="619"/>
      <c r="DS30" s="619"/>
      <c r="DT30" s="619"/>
      <c r="DU30" s="619"/>
      <c r="DV30" s="620"/>
      <c r="DW30" s="641">
        <v>11.8</v>
      </c>
      <c r="DX30" s="642"/>
      <c r="DY30" s="642"/>
      <c r="DZ30" s="642"/>
      <c r="EA30" s="642"/>
      <c r="EB30" s="642"/>
      <c r="EC30" s="643"/>
    </row>
    <row r="31" spans="2:133" ht="11.25" customHeight="1">
      <c r="B31" s="615" t="s">
        <v>294</v>
      </c>
      <c r="C31" s="616"/>
      <c r="D31" s="616"/>
      <c r="E31" s="616"/>
      <c r="F31" s="616"/>
      <c r="G31" s="616"/>
      <c r="H31" s="616"/>
      <c r="I31" s="616"/>
      <c r="J31" s="616"/>
      <c r="K31" s="616"/>
      <c r="L31" s="616"/>
      <c r="M31" s="616"/>
      <c r="N31" s="616"/>
      <c r="O31" s="616"/>
      <c r="P31" s="616"/>
      <c r="Q31" s="617"/>
      <c r="R31" s="618">
        <v>145336</v>
      </c>
      <c r="S31" s="619"/>
      <c r="T31" s="619"/>
      <c r="U31" s="619"/>
      <c r="V31" s="619"/>
      <c r="W31" s="619"/>
      <c r="X31" s="619"/>
      <c r="Y31" s="620"/>
      <c r="Z31" s="671">
        <v>4.2</v>
      </c>
      <c r="AA31" s="671"/>
      <c r="AB31" s="671"/>
      <c r="AC31" s="671"/>
      <c r="AD31" s="672" t="s">
        <v>112</v>
      </c>
      <c r="AE31" s="672"/>
      <c r="AF31" s="672"/>
      <c r="AG31" s="672"/>
      <c r="AH31" s="672"/>
      <c r="AI31" s="672"/>
      <c r="AJ31" s="672"/>
      <c r="AK31" s="672"/>
      <c r="AL31" s="641" t="s">
        <v>112</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98.2</v>
      </c>
      <c r="BH31" s="637"/>
      <c r="BI31" s="637"/>
      <c r="BJ31" s="637"/>
      <c r="BK31" s="637"/>
      <c r="BL31" s="637"/>
      <c r="BM31" s="673">
        <v>91.7</v>
      </c>
      <c r="BN31" s="683"/>
      <c r="BO31" s="683"/>
      <c r="BP31" s="683"/>
      <c r="BQ31" s="647"/>
      <c r="BR31" s="682">
        <v>98.9</v>
      </c>
      <c r="BS31" s="637"/>
      <c r="BT31" s="637"/>
      <c r="BU31" s="637"/>
      <c r="BV31" s="637"/>
      <c r="BW31" s="637"/>
      <c r="BX31" s="673">
        <v>90.5</v>
      </c>
      <c r="BY31" s="683"/>
      <c r="BZ31" s="683"/>
      <c r="CA31" s="683"/>
      <c r="CB31" s="647"/>
      <c r="CD31" s="690"/>
      <c r="CE31" s="691"/>
      <c r="CF31" s="655" t="s">
        <v>297</v>
      </c>
      <c r="CG31" s="652"/>
      <c r="CH31" s="652"/>
      <c r="CI31" s="652"/>
      <c r="CJ31" s="652"/>
      <c r="CK31" s="652"/>
      <c r="CL31" s="652"/>
      <c r="CM31" s="652"/>
      <c r="CN31" s="652"/>
      <c r="CO31" s="652"/>
      <c r="CP31" s="652"/>
      <c r="CQ31" s="653"/>
      <c r="CR31" s="618">
        <v>31114</v>
      </c>
      <c r="CS31" s="637"/>
      <c r="CT31" s="637"/>
      <c r="CU31" s="637"/>
      <c r="CV31" s="637"/>
      <c r="CW31" s="637"/>
      <c r="CX31" s="637"/>
      <c r="CY31" s="638"/>
      <c r="CZ31" s="621">
        <v>0.9</v>
      </c>
      <c r="DA31" s="639"/>
      <c r="DB31" s="639"/>
      <c r="DC31" s="640"/>
      <c r="DD31" s="624">
        <v>31114</v>
      </c>
      <c r="DE31" s="637"/>
      <c r="DF31" s="637"/>
      <c r="DG31" s="637"/>
      <c r="DH31" s="637"/>
      <c r="DI31" s="637"/>
      <c r="DJ31" s="637"/>
      <c r="DK31" s="638"/>
      <c r="DL31" s="624">
        <v>31114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298</v>
      </c>
      <c r="C32" s="616"/>
      <c r="D32" s="616"/>
      <c r="E32" s="616"/>
      <c r="F32" s="616"/>
      <c r="G32" s="616"/>
      <c r="H32" s="616"/>
      <c r="I32" s="616"/>
      <c r="J32" s="616"/>
      <c r="K32" s="616"/>
      <c r="L32" s="616"/>
      <c r="M32" s="616"/>
      <c r="N32" s="616"/>
      <c r="O32" s="616"/>
      <c r="P32" s="616"/>
      <c r="Q32" s="617"/>
      <c r="R32" s="618">
        <v>10071</v>
      </c>
      <c r="S32" s="619"/>
      <c r="T32" s="619"/>
      <c r="U32" s="619"/>
      <c r="V32" s="619"/>
      <c r="W32" s="619"/>
      <c r="X32" s="619"/>
      <c r="Y32" s="620"/>
      <c r="Z32" s="671">
        <v>0.3</v>
      </c>
      <c r="AA32" s="671"/>
      <c r="AB32" s="671"/>
      <c r="AC32" s="671"/>
      <c r="AD32" s="672">
        <v>174</v>
      </c>
      <c r="AE32" s="672"/>
      <c r="AF32" s="672"/>
      <c r="AG32" s="672"/>
      <c r="AH32" s="672"/>
      <c r="AI32" s="672"/>
      <c r="AJ32" s="672"/>
      <c r="AK32" s="672"/>
      <c r="AL32" s="641">
        <v>0</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97.1</v>
      </c>
      <c r="BH32" s="603"/>
      <c r="BI32" s="603"/>
      <c r="BJ32" s="603"/>
      <c r="BK32" s="603"/>
      <c r="BL32" s="603"/>
      <c r="BM32" s="666">
        <v>84.7</v>
      </c>
      <c r="BN32" s="603"/>
      <c r="BO32" s="603"/>
      <c r="BP32" s="603"/>
      <c r="BQ32" s="660"/>
      <c r="BR32" s="681">
        <v>97</v>
      </c>
      <c r="BS32" s="603"/>
      <c r="BT32" s="603"/>
      <c r="BU32" s="603"/>
      <c r="BV32" s="603"/>
      <c r="BW32" s="603"/>
      <c r="BX32" s="666">
        <v>80.7</v>
      </c>
      <c r="BY32" s="603"/>
      <c r="BZ32" s="603"/>
      <c r="CA32" s="603"/>
      <c r="CB32" s="660"/>
      <c r="CD32" s="692"/>
      <c r="CE32" s="693"/>
      <c r="CF32" s="655" t="s">
        <v>300</v>
      </c>
      <c r="CG32" s="652"/>
      <c r="CH32" s="652"/>
      <c r="CI32" s="652"/>
      <c r="CJ32" s="652"/>
      <c r="CK32" s="652"/>
      <c r="CL32" s="652"/>
      <c r="CM32" s="652"/>
      <c r="CN32" s="652"/>
      <c r="CO32" s="652"/>
      <c r="CP32" s="652"/>
      <c r="CQ32" s="653"/>
      <c r="CR32" s="618" t="s">
        <v>112</v>
      </c>
      <c r="CS32" s="619"/>
      <c r="CT32" s="619"/>
      <c r="CU32" s="619"/>
      <c r="CV32" s="619"/>
      <c r="CW32" s="619"/>
      <c r="CX32" s="619"/>
      <c r="CY32" s="620"/>
      <c r="CZ32" s="621" t="s">
        <v>112</v>
      </c>
      <c r="DA32" s="639"/>
      <c r="DB32" s="639"/>
      <c r="DC32" s="640"/>
      <c r="DD32" s="624" t="s">
        <v>112</v>
      </c>
      <c r="DE32" s="619"/>
      <c r="DF32" s="619"/>
      <c r="DG32" s="619"/>
      <c r="DH32" s="619"/>
      <c r="DI32" s="619"/>
      <c r="DJ32" s="619"/>
      <c r="DK32" s="620"/>
      <c r="DL32" s="624" t="s">
        <v>112</v>
      </c>
      <c r="DM32" s="619"/>
      <c r="DN32" s="619"/>
      <c r="DO32" s="619"/>
      <c r="DP32" s="619"/>
      <c r="DQ32" s="619"/>
      <c r="DR32" s="619"/>
      <c r="DS32" s="619"/>
      <c r="DT32" s="619"/>
      <c r="DU32" s="619"/>
      <c r="DV32" s="620"/>
      <c r="DW32" s="641" t="s">
        <v>112</v>
      </c>
      <c r="DX32" s="642"/>
      <c r="DY32" s="642"/>
      <c r="DZ32" s="642"/>
      <c r="EA32" s="642"/>
      <c r="EB32" s="642"/>
      <c r="EC32" s="643"/>
    </row>
    <row r="33" spans="2:133" ht="11.25" customHeight="1">
      <c r="B33" s="615" t="s">
        <v>301</v>
      </c>
      <c r="C33" s="616"/>
      <c r="D33" s="616"/>
      <c r="E33" s="616"/>
      <c r="F33" s="616"/>
      <c r="G33" s="616"/>
      <c r="H33" s="616"/>
      <c r="I33" s="616"/>
      <c r="J33" s="616"/>
      <c r="K33" s="616"/>
      <c r="L33" s="616"/>
      <c r="M33" s="616"/>
      <c r="N33" s="616"/>
      <c r="O33" s="616"/>
      <c r="P33" s="616"/>
      <c r="Q33" s="617"/>
      <c r="R33" s="618">
        <v>208800</v>
      </c>
      <c r="S33" s="619"/>
      <c r="T33" s="619"/>
      <c r="U33" s="619"/>
      <c r="V33" s="619"/>
      <c r="W33" s="619"/>
      <c r="X33" s="619"/>
      <c r="Y33" s="620"/>
      <c r="Z33" s="671">
        <v>6</v>
      </c>
      <c r="AA33" s="671"/>
      <c r="AB33" s="671"/>
      <c r="AC33" s="671"/>
      <c r="AD33" s="672" t="s">
        <v>112</v>
      </c>
      <c r="AE33" s="672"/>
      <c r="AF33" s="672"/>
      <c r="AG33" s="672"/>
      <c r="AH33" s="672"/>
      <c r="AI33" s="672"/>
      <c r="AJ33" s="672"/>
      <c r="AK33" s="672"/>
      <c r="AL33" s="641" t="s">
        <v>112</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1706291</v>
      </c>
      <c r="CS33" s="637"/>
      <c r="CT33" s="637"/>
      <c r="CU33" s="637"/>
      <c r="CV33" s="637"/>
      <c r="CW33" s="637"/>
      <c r="CX33" s="637"/>
      <c r="CY33" s="638"/>
      <c r="CZ33" s="621">
        <v>51.6</v>
      </c>
      <c r="DA33" s="639"/>
      <c r="DB33" s="639"/>
      <c r="DC33" s="640"/>
      <c r="DD33" s="624">
        <v>1448190</v>
      </c>
      <c r="DE33" s="637"/>
      <c r="DF33" s="637"/>
      <c r="DG33" s="637"/>
      <c r="DH33" s="637"/>
      <c r="DI33" s="637"/>
      <c r="DJ33" s="637"/>
      <c r="DK33" s="638"/>
      <c r="DL33" s="624">
        <v>1109837</v>
      </c>
      <c r="DM33" s="637"/>
      <c r="DN33" s="637"/>
      <c r="DO33" s="637"/>
      <c r="DP33" s="637"/>
      <c r="DQ33" s="637"/>
      <c r="DR33" s="637"/>
      <c r="DS33" s="637"/>
      <c r="DT33" s="637"/>
      <c r="DU33" s="637"/>
      <c r="DV33" s="638"/>
      <c r="DW33" s="641">
        <v>48.7</v>
      </c>
      <c r="DX33" s="642"/>
      <c r="DY33" s="642"/>
      <c r="DZ33" s="642"/>
      <c r="EA33" s="642"/>
      <c r="EB33" s="642"/>
      <c r="EC33" s="643"/>
    </row>
    <row r="34" spans="2:133" ht="11.25" customHeight="1">
      <c r="B34" s="615" t="s">
        <v>303</v>
      </c>
      <c r="C34" s="616"/>
      <c r="D34" s="616"/>
      <c r="E34" s="616"/>
      <c r="F34" s="616"/>
      <c r="G34" s="616"/>
      <c r="H34" s="616"/>
      <c r="I34" s="616"/>
      <c r="J34" s="616"/>
      <c r="K34" s="616"/>
      <c r="L34" s="616"/>
      <c r="M34" s="616"/>
      <c r="N34" s="616"/>
      <c r="O34" s="616"/>
      <c r="P34" s="616"/>
      <c r="Q34" s="617"/>
      <c r="R34" s="618" t="s">
        <v>112</v>
      </c>
      <c r="S34" s="619"/>
      <c r="T34" s="619"/>
      <c r="U34" s="619"/>
      <c r="V34" s="619"/>
      <c r="W34" s="619"/>
      <c r="X34" s="619"/>
      <c r="Y34" s="620"/>
      <c r="Z34" s="671" t="s">
        <v>112</v>
      </c>
      <c r="AA34" s="671"/>
      <c r="AB34" s="671"/>
      <c r="AC34" s="671"/>
      <c r="AD34" s="672" t="s">
        <v>112</v>
      </c>
      <c r="AE34" s="672"/>
      <c r="AF34" s="672"/>
      <c r="AG34" s="672"/>
      <c r="AH34" s="672"/>
      <c r="AI34" s="672"/>
      <c r="AJ34" s="672"/>
      <c r="AK34" s="672"/>
      <c r="AL34" s="641" t="s">
        <v>112</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452429</v>
      </c>
      <c r="CS34" s="619"/>
      <c r="CT34" s="619"/>
      <c r="CU34" s="619"/>
      <c r="CV34" s="619"/>
      <c r="CW34" s="619"/>
      <c r="CX34" s="619"/>
      <c r="CY34" s="620"/>
      <c r="CZ34" s="621">
        <v>13.7</v>
      </c>
      <c r="DA34" s="639"/>
      <c r="DB34" s="639"/>
      <c r="DC34" s="640"/>
      <c r="DD34" s="624">
        <v>382553</v>
      </c>
      <c r="DE34" s="619"/>
      <c r="DF34" s="619"/>
      <c r="DG34" s="619"/>
      <c r="DH34" s="619"/>
      <c r="DI34" s="619"/>
      <c r="DJ34" s="619"/>
      <c r="DK34" s="620"/>
      <c r="DL34" s="624">
        <v>309269</v>
      </c>
      <c r="DM34" s="619"/>
      <c r="DN34" s="619"/>
      <c r="DO34" s="619"/>
      <c r="DP34" s="619"/>
      <c r="DQ34" s="619"/>
      <c r="DR34" s="619"/>
      <c r="DS34" s="619"/>
      <c r="DT34" s="619"/>
      <c r="DU34" s="619"/>
      <c r="DV34" s="620"/>
      <c r="DW34" s="641">
        <v>13.6</v>
      </c>
      <c r="DX34" s="642"/>
      <c r="DY34" s="642"/>
      <c r="DZ34" s="642"/>
      <c r="EA34" s="642"/>
      <c r="EB34" s="642"/>
      <c r="EC34" s="643"/>
    </row>
    <row r="35" spans="2:133" ht="11.25" customHeight="1">
      <c r="B35" s="615" t="s">
        <v>307</v>
      </c>
      <c r="C35" s="616"/>
      <c r="D35" s="616"/>
      <c r="E35" s="616"/>
      <c r="F35" s="616"/>
      <c r="G35" s="616"/>
      <c r="H35" s="616"/>
      <c r="I35" s="616"/>
      <c r="J35" s="616"/>
      <c r="K35" s="616"/>
      <c r="L35" s="616"/>
      <c r="M35" s="616"/>
      <c r="N35" s="616"/>
      <c r="O35" s="616"/>
      <c r="P35" s="616"/>
      <c r="Q35" s="617"/>
      <c r="R35" s="618">
        <v>108900</v>
      </c>
      <c r="S35" s="619"/>
      <c r="T35" s="619"/>
      <c r="U35" s="619"/>
      <c r="V35" s="619"/>
      <c r="W35" s="619"/>
      <c r="X35" s="619"/>
      <c r="Y35" s="620"/>
      <c r="Z35" s="671">
        <v>3.2</v>
      </c>
      <c r="AA35" s="671"/>
      <c r="AB35" s="671"/>
      <c r="AC35" s="671"/>
      <c r="AD35" s="672" t="s">
        <v>112</v>
      </c>
      <c r="AE35" s="672"/>
      <c r="AF35" s="672"/>
      <c r="AG35" s="672"/>
      <c r="AH35" s="672"/>
      <c r="AI35" s="672"/>
      <c r="AJ35" s="672"/>
      <c r="AK35" s="672"/>
      <c r="AL35" s="641" t="s">
        <v>112</v>
      </c>
      <c r="AM35" s="673"/>
      <c r="AN35" s="673"/>
      <c r="AO35" s="674"/>
      <c r="AP35" s="186"/>
      <c r="AQ35" s="675" t="s">
        <v>308</v>
      </c>
      <c r="AR35" s="676"/>
      <c r="AS35" s="676"/>
      <c r="AT35" s="676"/>
      <c r="AU35" s="676"/>
      <c r="AV35" s="676"/>
      <c r="AW35" s="676"/>
      <c r="AX35" s="676"/>
      <c r="AY35" s="677"/>
      <c r="AZ35" s="668">
        <v>500577</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71745</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51881</v>
      </c>
      <c r="CS35" s="637"/>
      <c r="CT35" s="637"/>
      <c r="CU35" s="637"/>
      <c r="CV35" s="637"/>
      <c r="CW35" s="637"/>
      <c r="CX35" s="637"/>
      <c r="CY35" s="638"/>
      <c r="CZ35" s="621">
        <v>1.6</v>
      </c>
      <c r="DA35" s="639"/>
      <c r="DB35" s="639"/>
      <c r="DC35" s="640"/>
      <c r="DD35" s="624">
        <v>49927</v>
      </c>
      <c r="DE35" s="637"/>
      <c r="DF35" s="637"/>
      <c r="DG35" s="637"/>
      <c r="DH35" s="637"/>
      <c r="DI35" s="637"/>
      <c r="DJ35" s="637"/>
      <c r="DK35" s="638"/>
      <c r="DL35" s="624">
        <v>25478</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311</v>
      </c>
      <c r="C36" s="600"/>
      <c r="D36" s="600"/>
      <c r="E36" s="600"/>
      <c r="F36" s="600"/>
      <c r="G36" s="600"/>
      <c r="H36" s="600"/>
      <c r="I36" s="600"/>
      <c r="J36" s="600"/>
      <c r="K36" s="600"/>
      <c r="L36" s="600"/>
      <c r="M36" s="600"/>
      <c r="N36" s="600"/>
      <c r="O36" s="600"/>
      <c r="P36" s="600"/>
      <c r="Q36" s="601"/>
      <c r="R36" s="602">
        <v>3456413</v>
      </c>
      <c r="S36" s="659"/>
      <c r="T36" s="659"/>
      <c r="U36" s="659"/>
      <c r="V36" s="659"/>
      <c r="W36" s="659"/>
      <c r="X36" s="659"/>
      <c r="Y36" s="662"/>
      <c r="Z36" s="663">
        <v>100</v>
      </c>
      <c r="AA36" s="663"/>
      <c r="AB36" s="663"/>
      <c r="AC36" s="663"/>
      <c r="AD36" s="664">
        <v>2170924</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214072</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46086</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472700</v>
      </c>
      <c r="CS36" s="619"/>
      <c r="CT36" s="619"/>
      <c r="CU36" s="619"/>
      <c r="CV36" s="619"/>
      <c r="CW36" s="619"/>
      <c r="CX36" s="619"/>
      <c r="CY36" s="620"/>
      <c r="CZ36" s="621">
        <v>14.3</v>
      </c>
      <c r="DA36" s="639"/>
      <c r="DB36" s="639"/>
      <c r="DC36" s="640"/>
      <c r="DD36" s="624">
        <v>381411</v>
      </c>
      <c r="DE36" s="619"/>
      <c r="DF36" s="619"/>
      <c r="DG36" s="619"/>
      <c r="DH36" s="619"/>
      <c r="DI36" s="619"/>
      <c r="DJ36" s="619"/>
      <c r="DK36" s="620"/>
      <c r="DL36" s="624">
        <v>319250</v>
      </c>
      <c r="DM36" s="619"/>
      <c r="DN36" s="619"/>
      <c r="DO36" s="619"/>
      <c r="DP36" s="619"/>
      <c r="DQ36" s="619"/>
      <c r="DR36" s="619"/>
      <c r="DS36" s="619"/>
      <c r="DT36" s="619"/>
      <c r="DU36" s="619"/>
      <c r="DV36" s="620"/>
      <c r="DW36" s="641">
        <v>14</v>
      </c>
      <c r="DX36" s="642"/>
      <c r="DY36" s="642"/>
      <c r="DZ36" s="642"/>
      <c r="EA36" s="642"/>
      <c r="EB36" s="642"/>
      <c r="EC36" s="643"/>
    </row>
    <row r="37" spans="2:133" ht="11.25" customHeight="1">
      <c r="AQ37" s="644" t="s">
        <v>315</v>
      </c>
      <c r="AR37" s="645"/>
      <c r="AS37" s="645"/>
      <c r="AT37" s="645"/>
      <c r="AU37" s="645"/>
      <c r="AV37" s="645"/>
      <c r="AW37" s="645"/>
      <c r="AX37" s="645"/>
      <c r="AY37" s="646"/>
      <c r="AZ37" s="618">
        <v>43031</v>
      </c>
      <c r="BA37" s="619"/>
      <c r="BB37" s="619"/>
      <c r="BC37" s="619"/>
      <c r="BD37" s="637"/>
      <c r="BE37" s="637"/>
      <c r="BF37" s="647"/>
      <c r="BG37" s="655" t="s">
        <v>316</v>
      </c>
      <c r="BH37" s="652"/>
      <c r="BI37" s="652"/>
      <c r="BJ37" s="652"/>
      <c r="BK37" s="652"/>
      <c r="BL37" s="652"/>
      <c r="BM37" s="652"/>
      <c r="BN37" s="652"/>
      <c r="BO37" s="652"/>
      <c r="BP37" s="652"/>
      <c r="BQ37" s="652"/>
      <c r="BR37" s="652"/>
      <c r="BS37" s="652"/>
      <c r="BT37" s="652"/>
      <c r="BU37" s="653"/>
      <c r="BV37" s="618">
        <v>738</v>
      </c>
      <c r="BW37" s="619"/>
      <c r="BX37" s="619"/>
      <c r="BY37" s="619"/>
      <c r="BZ37" s="619"/>
      <c r="CA37" s="619"/>
      <c r="CB37" s="654"/>
      <c r="CD37" s="655" t="s">
        <v>317</v>
      </c>
      <c r="CE37" s="652"/>
      <c r="CF37" s="652"/>
      <c r="CG37" s="652"/>
      <c r="CH37" s="652"/>
      <c r="CI37" s="652"/>
      <c r="CJ37" s="652"/>
      <c r="CK37" s="652"/>
      <c r="CL37" s="652"/>
      <c r="CM37" s="652"/>
      <c r="CN37" s="652"/>
      <c r="CO37" s="652"/>
      <c r="CP37" s="652"/>
      <c r="CQ37" s="653"/>
      <c r="CR37" s="618">
        <v>197202</v>
      </c>
      <c r="CS37" s="637"/>
      <c r="CT37" s="637"/>
      <c r="CU37" s="637"/>
      <c r="CV37" s="637"/>
      <c r="CW37" s="637"/>
      <c r="CX37" s="637"/>
      <c r="CY37" s="638"/>
      <c r="CZ37" s="621">
        <v>6</v>
      </c>
      <c r="DA37" s="639"/>
      <c r="DB37" s="639"/>
      <c r="DC37" s="640"/>
      <c r="DD37" s="624">
        <v>197160</v>
      </c>
      <c r="DE37" s="637"/>
      <c r="DF37" s="637"/>
      <c r="DG37" s="637"/>
      <c r="DH37" s="637"/>
      <c r="DI37" s="637"/>
      <c r="DJ37" s="637"/>
      <c r="DK37" s="638"/>
      <c r="DL37" s="624">
        <v>182594</v>
      </c>
      <c r="DM37" s="637"/>
      <c r="DN37" s="637"/>
      <c r="DO37" s="637"/>
      <c r="DP37" s="637"/>
      <c r="DQ37" s="637"/>
      <c r="DR37" s="637"/>
      <c r="DS37" s="637"/>
      <c r="DT37" s="637"/>
      <c r="DU37" s="637"/>
      <c r="DV37" s="638"/>
      <c r="DW37" s="641">
        <v>8</v>
      </c>
      <c r="DX37" s="642"/>
      <c r="DY37" s="642"/>
      <c r="DZ37" s="642"/>
      <c r="EA37" s="642"/>
      <c r="EB37" s="642"/>
      <c r="EC37" s="643"/>
    </row>
    <row r="38" spans="2:133" ht="11.25" customHeight="1">
      <c r="AQ38" s="644" t="s">
        <v>318</v>
      </c>
      <c r="AR38" s="645"/>
      <c r="AS38" s="645"/>
      <c r="AT38" s="645"/>
      <c r="AU38" s="645"/>
      <c r="AV38" s="645"/>
      <c r="AW38" s="645"/>
      <c r="AX38" s="645"/>
      <c r="AY38" s="646"/>
      <c r="AZ38" s="618" t="s">
        <v>319</v>
      </c>
      <c r="BA38" s="619"/>
      <c r="BB38" s="619"/>
      <c r="BC38" s="619"/>
      <c r="BD38" s="637"/>
      <c r="BE38" s="637"/>
      <c r="BF38" s="647"/>
      <c r="BG38" s="655" t="s">
        <v>320</v>
      </c>
      <c r="BH38" s="652"/>
      <c r="BI38" s="652"/>
      <c r="BJ38" s="652"/>
      <c r="BK38" s="652"/>
      <c r="BL38" s="652"/>
      <c r="BM38" s="652"/>
      <c r="BN38" s="652"/>
      <c r="BO38" s="652"/>
      <c r="BP38" s="652"/>
      <c r="BQ38" s="652"/>
      <c r="BR38" s="652"/>
      <c r="BS38" s="652"/>
      <c r="BT38" s="652"/>
      <c r="BU38" s="653"/>
      <c r="BV38" s="618">
        <v>1296</v>
      </c>
      <c r="BW38" s="619"/>
      <c r="BX38" s="619"/>
      <c r="BY38" s="619"/>
      <c r="BZ38" s="619"/>
      <c r="CA38" s="619"/>
      <c r="CB38" s="654"/>
      <c r="CD38" s="655" t="s">
        <v>321</v>
      </c>
      <c r="CE38" s="652"/>
      <c r="CF38" s="652"/>
      <c r="CG38" s="652"/>
      <c r="CH38" s="652"/>
      <c r="CI38" s="652"/>
      <c r="CJ38" s="652"/>
      <c r="CK38" s="652"/>
      <c r="CL38" s="652"/>
      <c r="CM38" s="652"/>
      <c r="CN38" s="652"/>
      <c r="CO38" s="652"/>
      <c r="CP38" s="652"/>
      <c r="CQ38" s="653"/>
      <c r="CR38" s="618">
        <v>500577</v>
      </c>
      <c r="CS38" s="619"/>
      <c r="CT38" s="619"/>
      <c r="CU38" s="619"/>
      <c r="CV38" s="619"/>
      <c r="CW38" s="619"/>
      <c r="CX38" s="619"/>
      <c r="CY38" s="620"/>
      <c r="CZ38" s="621">
        <v>15.1</v>
      </c>
      <c r="DA38" s="639"/>
      <c r="DB38" s="639"/>
      <c r="DC38" s="640"/>
      <c r="DD38" s="624">
        <v>456757</v>
      </c>
      <c r="DE38" s="619"/>
      <c r="DF38" s="619"/>
      <c r="DG38" s="619"/>
      <c r="DH38" s="619"/>
      <c r="DI38" s="619"/>
      <c r="DJ38" s="619"/>
      <c r="DK38" s="620"/>
      <c r="DL38" s="624">
        <v>455840</v>
      </c>
      <c r="DM38" s="619"/>
      <c r="DN38" s="619"/>
      <c r="DO38" s="619"/>
      <c r="DP38" s="619"/>
      <c r="DQ38" s="619"/>
      <c r="DR38" s="619"/>
      <c r="DS38" s="619"/>
      <c r="DT38" s="619"/>
      <c r="DU38" s="619"/>
      <c r="DV38" s="620"/>
      <c r="DW38" s="641">
        <v>20</v>
      </c>
      <c r="DX38" s="642"/>
      <c r="DY38" s="642"/>
      <c r="DZ38" s="642"/>
      <c r="EA38" s="642"/>
      <c r="EB38" s="642"/>
      <c r="EC38" s="643"/>
    </row>
    <row r="39" spans="2:133" ht="11.25" customHeight="1">
      <c r="AQ39" s="644" t="s">
        <v>322</v>
      </c>
      <c r="AR39" s="645"/>
      <c r="AS39" s="645"/>
      <c r="AT39" s="645"/>
      <c r="AU39" s="645"/>
      <c r="AV39" s="645"/>
      <c r="AW39" s="645"/>
      <c r="AX39" s="645"/>
      <c r="AY39" s="646"/>
      <c r="AZ39" s="618" t="s">
        <v>319</v>
      </c>
      <c r="BA39" s="619"/>
      <c r="BB39" s="619"/>
      <c r="BC39" s="619"/>
      <c r="BD39" s="637"/>
      <c r="BE39" s="637"/>
      <c r="BF39" s="647"/>
      <c r="BG39" s="648" t="s">
        <v>323</v>
      </c>
      <c r="BH39" s="649"/>
      <c r="BI39" s="649"/>
      <c r="BJ39" s="649"/>
      <c r="BK39" s="649"/>
      <c r="BL39" s="187"/>
      <c r="BM39" s="652" t="s">
        <v>324</v>
      </c>
      <c r="BN39" s="652"/>
      <c r="BO39" s="652"/>
      <c r="BP39" s="652"/>
      <c r="BQ39" s="652"/>
      <c r="BR39" s="652"/>
      <c r="BS39" s="652"/>
      <c r="BT39" s="652"/>
      <c r="BU39" s="653"/>
      <c r="BV39" s="618">
        <v>91</v>
      </c>
      <c r="BW39" s="619"/>
      <c r="BX39" s="619"/>
      <c r="BY39" s="619"/>
      <c r="BZ39" s="619"/>
      <c r="CA39" s="619"/>
      <c r="CB39" s="654"/>
      <c r="CD39" s="655" t="s">
        <v>325</v>
      </c>
      <c r="CE39" s="652"/>
      <c r="CF39" s="652"/>
      <c r="CG39" s="652"/>
      <c r="CH39" s="652"/>
      <c r="CI39" s="652"/>
      <c r="CJ39" s="652"/>
      <c r="CK39" s="652"/>
      <c r="CL39" s="652"/>
      <c r="CM39" s="652"/>
      <c r="CN39" s="652"/>
      <c r="CO39" s="652"/>
      <c r="CP39" s="652"/>
      <c r="CQ39" s="653"/>
      <c r="CR39" s="618">
        <v>228704</v>
      </c>
      <c r="CS39" s="637"/>
      <c r="CT39" s="637"/>
      <c r="CU39" s="637"/>
      <c r="CV39" s="637"/>
      <c r="CW39" s="637"/>
      <c r="CX39" s="637"/>
      <c r="CY39" s="638"/>
      <c r="CZ39" s="621">
        <v>6.9</v>
      </c>
      <c r="DA39" s="639"/>
      <c r="DB39" s="639"/>
      <c r="DC39" s="640"/>
      <c r="DD39" s="624">
        <v>177542</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326</v>
      </c>
      <c r="AR40" s="645"/>
      <c r="AS40" s="645"/>
      <c r="AT40" s="645"/>
      <c r="AU40" s="645"/>
      <c r="AV40" s="645"/>
      <c r="AW40" s="645"/>
      <c r="AX40" s="645"/>
      <c r="AY40" s="646"/>
      <c r="AZ40" s="618">
        <v>54605</v>
      </c>
      <c r="BA40" s="619"/>
      <c r="BB40" s="619"/>
      <c r="BC40" s="619"/>
      <c r="BD40" s="637"/>
      <c r="BE40" s="637"/>
      <c r="BF40" s="647"/>
      <c r="BG40" s="648"/>
      <c r="BH40" s="649"/>
      <c r="BI40" s="649"/>
      <c r="BJ40" s="649"/>
      <c r="BK40" s="649"/>
      <c r="BL40" s="187"/>
      <c r="BM40" s="652" t="s">
        <v>327</v>
      </c>
      <c r="BN40" s="652"/>
      <c r="BO40" s="652"/>
      <c r="BP40" s="652"/>
      <c r="BQ40" s="652"/>
      <c r="BR40" s="652"/>
      <c r="BS40" s="652"/>
      <c r="BT40" s="652"/>
      <c r="BU40" s="653"/>
      <c r="BV40" s="618">
        <v>131</v>
      </c>
      <c r="BW40" s="619"/>
      <c r="BX40" s="619"/>
      <c r="BY40" s="619"/>
      <c r="BZ40" s="619"/>
      <c r="CA40" s="619"/>
      <c r="CB40" s="654"/>
      <c r="CD40" s="655" t="s">
        <v>328</v>
      </c>
      <c r="CE40" s="652"/>
      <c r="CF40" s="652"/>
      <c r="CG40" s="652"/>
      <c r="CH40" s="652"/>
      <c r="CI40" s="652"/>
      <c r="CJ40" s="652"/>
      <c r="CK40" s="652"/>
      <c r="CL40" s="652"/>
      <c r="CM40" s="652"/>
      <c r="CN40" s="652"/>
      <c r="CO40" s="652"/>
      <c r="CP40" s="652"/>
      <c r="CQ40" s="653"/>
      <c r="CR40" s="618" t="s">
        <v>319</v>
      </c>
      <c r="CS40" s="619"/>
      <c r="CT40" s="619"/>
      <c r="CU40" s="619"/>
      <c r="CV40" s="619"/>
      <c r="CW40" s="619"/>
      <c r="CX40" s="619"/>
      <c r="CY40" s="620"/>
      <c r="CZ40" s="621" t="s">
        <v>319</v>
      </c>
      <c r="DA40" s="639"/>
      <c r="DB40" s="639"/>
      <c r="DC40" s="640"/>
      <c r="DD40" s="624" t="s">
        <v>319</v>
      </c>
      <c r="DE40" s="619"/>
      <c r="DF40" s="619"/>
      <c r="DG40" s="619"/>
      <c r="DH40" s="619"/>
      <c r="DI40" s="619"/>
      <c r="DJ40" s="619"/>
      <c r="DK40" s="620"/>
      <c r="DL40" s="624" t="s">
        <v>319</v>
      </c>
      <c r="DM40" s="619"/>
      <c r="DN40" s="619"/>
      <c r="DO40" s="619"/>
      <c r="DP40" s="619"/>
      <c r="DQ40" s="619"/>
      <c r="DR40" s="619"/>
      <c r="DS40" s="619"/>
      <c r="DT40" s="619"/>
      <c r="DU40" s="619"/>
      <c r="DV40" s="620"/>
      <c r="DW40" s="641" t="s">
        <v>319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329</v>
      </c>
      <c r="AR41" s="657"/>
      <c r="AS41" s="657"/>
      <c r="AT41" s="657"/>
      <c r="AU41" s="657"/>
      <c r="AV41" s="657"/>
      <c r="AW41" s="657"/>
      <c r="AX41" s="657"/>
      <c r="AY41" s="658"/>
      <c r="AZ41" s="602">
        <v>188869</v>
      </c>
      <c r="BA41" s="659"/>
      <c r="BB41" s="659"/>
      <c r="BC41" s="659"/>
      <c r="BD41" s="603"/>
      <c r="BE41" s="603"/>
      <c r="BF41" s="660"/>
      <c r="BG41" s="650"/>
      <c r="BH41" s="651"/>
      <c r="BI41" s="651"/>
      <c r="BJ41" s="651"/>
      <c r="BK41" s="651"/>
      <c r="BL41" s="189"/>
      <c r="BM41" s="657" t="s">
        <v>330</v>
      </c>
      <c r="BN41" s="657"/>
      <c r="BO41" s="657"/>
      <c r="BP41" s="657"/>
      <c r="BQ41" s="657"/>
      <c r="BR41" s="657"/>
      <c r="BS41" s="657"/>
      <c r="BT41" s="657"/>
      <c r="BU41" s="658"/>
      <c r="BV41" s="602">
        <v>338</v>
      </c>
      <c r="BW41" s="659"/>
      <c r="BX41" s="659"/>
      <c r="BY41" s="659"/>
      <c r="BZ41" s="659"/>
      <c r="CA41" s="659"/>
      <c r="CB41" s="661"/>
      <c r="CD41" s="655" t="s">
        <v>331</v>
      </c>
      <c r="CE41" s="652"/>
      <c r="CF41" s="652"/>
      <c r="CG41" s="652"/>
      <c r="CH41" s="652"/>
      <c r="CI41" s="652"/>
      <c r="CJ41" s="652"/>
      <c r="CK41" s="652"/>
      <c r="CL41" s="652"/>
      <c r="CM41" s="652"/>
      <c r="CN41" s="652"/>
      <c r="CO41" s="652"/>
      <c r="CP41" s="652"/>
      <c r="CQ41" s="653"/>
      <c r="CR41" s="618" t="s">
        <v>332</v>
      </c>
      <c r="CS41" s="637"/>
      <c r="CT41" s="637"/>
      <c r="CU41" s="637"/>
      <c r="CV41" s="637"/>
      <c r="CW41" s="637"/>
      <c r="CX41" s="637"/>
      <c r="CY41" s="638"/>
      <c r="CZ41" s="621" t="s">
        <v>332</v>
      </c>
      <c r="DA41" s="639"/>
      <c r="DB41" s="639"/>
      <c r="DC41" s="640"/>
      <c r="DD41" s="624" t="s">
        <v>332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334</v>
      </c>
      <c r="CE42" s="616"/>
      <c r="CF42" s="616"/>
      <c r="CG42" s="616"/>
      <c r="CH42" s="616"/>
      <c r="CI42" s="616"/>
      <c r="CJ42" s="616"/>
      <c r="CK42" s="616"/>
      <c r="CL42" s="616"/>
      <c r="CM42" s="616"/>
      <c r="CN42" s="616"/>
      <c r="CO42" s="616"/>
      <c r="CP42" s="616"/>
      <c r="CQ42" s="617"/>
      <c r="CR42" s="618">
        <v>213070</v>
      </c>
      <c r="CS42" s="619"/>
      <c r="CT42" s="619"/>
      <c r="CU42" s="619"/>
      <c r="CV42" s="619"/>
      <c r="CW42" s="619"/>
      <c r="CX42" s="619"/>
      <c r="CY42" s="620"/>
      <c r="CZ42" s="621">
        <v>6.4</v>
      </c>
      <c r="DA42" s="622"/>
      <c r="DB42" s="622"/>
      <c r="DC42" s="623"/>
      <c r="DD42" s="624">
        <v>64734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336</v>
      </c>
      <c r="CE43" s="616"/>
      <c r="CF43" s="616"/>
      <c r="CG43" s="616"/>
      <c r="CH43" s="616"/>
      <c r="CI43" s="616"/>
      <c r="CJ43" s="616"/>
      <c r="CK43" s="616"/>
      <c r="CL43" s="616"/>
      <c r="CM43" s="616"/>
      <c r="CN43" s="616"/>
      <c r="CO43" s="616"/>
      <c r="CP43" s="616"/>
      <c r="CQ43" s="617"/>
      <c r="CR43" s="618">
        <v>19680</v>
      </c>
      <c r="CS43" s="637"/>
      <c r="CT43" s="637"/>
      <c r="CU43" s="637"/>
      <c r="CV43" s="637"/>
      <c r="CW43" s="637"/>
      <c r="CX43" s="637"/>
      <c r="CY43" s="638"/>
      <c r="CZ43" s="621">
        <v>0.6</v>
      </c>
      <c r="DA43" s="639"/>
      <c r="DB43" s="639"/>
      <c r="DC43" s="640"/>
      <c r="DD43" s="624">
        <v>19680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337</v>
      </c>
      <c r="CD44" s="631" t="s">
        <v>288</v>
      </c>
      <c r="CE44" s="632"/>
      <c r="CF44" s="615" t="s">
        <v>338</v>
      </c>
      <c r="CG44" s="616"/>
      <c r="CH44" s="616"/>
      <c r="CI44" s="616"/>
      <c r="CJ44" s="616"/>
      <c r="CK44" s="616"/>
      <c r="CL44" s="616"/>
      <c r="CM44" s="616"/>
      <c r="CN44" s="616"/>
      <c r="CO44" s="616"/>
      <c r="CP44" s="616"/>
      <c r="CQ44" s="617"/>
      <c r="CR44" s="618">
        <v>213051</v>
      </c>
      <c r="CS44" s="619"/>
      <c r="CT44" s="619"/>
      <c r="CU44" s="619"/>
      <c r="CV44" s="619"/>
      <c r="CW44" s="619"/>
      <c r="CX44" s="619"/>
      <c r="CY44" s="620"/>
      <c r="CZ44" s="621">
        <v>6.4</v>
      </c>
      <c r="DA44" s="622"/>
      <c r="DB44" s="622"/>
      <c r="DC44" s="623"/>
      <c r="DD44" s="624">
        <v>64715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339</v>
      </c>
      <c r="CG45" s="616"/>
      <c r="CH45" s="616"/>
      <c r="CI45" s="616"/>
      <c r="CJ45" s="616"/>
      <c r="CK45" s="616"/>
      <c r="CL45" s="616"/>
      <c r="CM45" s="616"/>
      <c r="CN45" s="616"/>
      <c r="CO45" s="616"/>
      <c r="CP45" s="616"/>
      <c r="CQ45" s="617"/>
      <c r="CR45" s="618">
        <v>74599</v>
      </c>
      <c r="CS45" s="637"/>
      <c r="CT45" s="637"/>
      <c r="CU45" s="637"/>
      <c r="CV45" s="637"/>
      <c r="CW45" s="637"/>
      <c r="CX45" s="637"/>
      <c r="CY45" s="638"/>
      <c r="CZ45" s="621">
        <v>2.2999999999999998</v>
      </c>
      <c r="DA45" s="639"/>
      <c r="DB45" s="639"/>
      <c r="DC45" s="640"/>
      <c r="DD45" s="624">
        <v>8937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340</v>
      </c>
      <c r="CG46" s="616"/>
      <c r="CH46" s="616"/>
      <c r="CI46" s="616"/>
      <c r="CJ46" s="616"/>
      <c r="CK46" s="616"/>
      <c r="CL46" s="616"/>
      <c r="CM46" s="616"/>
      <c r="CN46" s="616"/>
      <c r="CO46" s="616"/>
      <c r="CP46" s="616"/>
      <c r="CQ46" s="617"/>
      <c r="CR46" s="618">
        <v>138452</v>
      </c>
      <c r="CS46" s="619"/>
      <c r="CT46" s="619"/>
      <c r="CU46" s="619"/>
      <c r="CV46" s="619"/>
      <c r="CW46" s="619"/>
      <c r="CX46" s="619"/>
      <c r="CY46" s="620"/>
      <c r="CZ46" s="621">
        <v>4.2</v>
      </c>
      <c r="DA46" s="622"/>
      <c r="DB46" s="622"/>
      <c r="DC46" s="623"/>
      <c r="DD46" s="624">
        <v>55778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341</v>
      </c>
      <c r="CG47" s="616"/>
      <c r="CH47" s="616"/>
      <c r="CI47" s="616"/>
      <c r="CJ47" s="616"/>
      <c r="CK47" s="616"/>
      <c r="CL47" s="616"/>
      <c r="CM47" s="616"/>
      <c r="CN47" s="616"/>
      <c r="CO47" s="616"/>
      <c r="CP47" s="616"/>
      <c r="CQ47" s="617"/>
      <c r="CR47" s="618">
        <v>19</v>
      </c>
      <c r="CS47" s="637"/>
      <c r="CT47" s="637"/>
      <c r="CU47" s="637"/>
      <c r="CV47" s="637"/>
      <c r="CW47" s="637"/>
      <c r="CX47" s="637"/>
      <c r="CY47" s="638"/>
      <c r="CZ47" s="621">
        <v>0</v>
      </c>
      <c r="DA47" s="639"/>
      <c r="DB47" s="639"/>
      <c r="DC47" s="640"/>
      <c r="DD47" s="624">
        <v>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342</v>
      </c>
      <c r="CG48" s="616"/>
      <c r="CH48" s="616"/>
      <c r="CI48" s="616"/>
      <c r="CJ48" s="616"/>
      <c r="CK48" s="616"/>
      <c r="CL48" s="616"/>
      <c r="CM48" s="616"/>
      <c r="CN48" s="616"/>
      <c r="CO48" s="616"/>
      <c r="CP48" s="616"/>
      <c r="CQ48" s="617"/>
      <c r="CR48" s="618" t="s">
        <v>112</v>
      </c>
      <c r="CS48" s="619"/>
      <c r="CT48" s="619"/>
      <c r="CU48" s="619"/>
      <c r="CV48" s="619"/>
      <c r="CW48" s="619"/>
      <c r="CX48" s="619"/>
      <c r="CY48" s="620"/>
      <c r="CZ48" s="621" t="s">
        <v>112</v>
      </c>
      <c r="DA48" s="622"/>
      <c r="DB48" s="622"/>
      <c r="DC48" s="623"/>
      <c r="DD48" s="624" t="s">
        <v>112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343</v>
      </c>
      <c r="CE49" s="600"/>
      <c r="CF49" s="600"/>
      <c r="CG49" s="600"/>
      <c r="CH49" s="600"/>
      <c r="CI49" s="600"/>
      <c r="CJ49" s="600"/>
      <c r="CK49" s="600"/>
      <c r="CL49" s="600"/>
      <c r="CM49" s="600"/>
      <c r="CN49" s="600"/>
      <c r="CO49" s="600"/>
      <c r="CP49" s="600"/>
      <c r="CQ49" s="601"/>
      <c r="CR49" s="602">
        <v>3307955</v>
      </c>
      <c r="CS49" s="603"/>
      <c r="CT49" s="603"/>
      <c r="CU49" s="603"/>
      <c r="CV49" s="603"/>
      <c r="CW49" s="603"/>
      <c r="CX49" s="603"/>
      <c r="CY49" s="604"/>
      <c r="CZ49" s="605">
        <v>100</v>
      </c>
      <c r="DA49" s="606"/>
      <c r="DB49" s="606"/>
      <c r="DC49" s="607"/>
      <c r="DD49" s="608">
        <v>2494577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345</v>
      </c>
      <c r="DK2" s="1137"/>
      <c r="DL2" s="1137"/>
      <c r="DM2" s="1137"/>
      <c r="DN2" s="1137"/>
      <c r="DO2" s="1138"/>
      <c r="DP2" s="200"/>
      <c r="DQ2" s="1136" t="s">
        <v>346</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39"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7"/>
      <c r="BA5" s="207"/>
      <c r="BB5" s="207"/>
      <c r="BC5" s="207"/>
      <c r="BD5" s="207"/>
      <c r="BE5" s="208"/>
      <c r="BF5" s="208"/>
      <c r="BG5" s="208"/>
      <c r="BH5" s="208"/>
      <c r="BI5" s="208"/>
      <c r="BJ5" s="208"/>
      <c r="BK5" s="208"/>
      <c r="BL5" s="208"/>
      <c r="BM5" s="208"/>
      <c r="BN5" s="208"/>
      <c r="BO5" s="208"/>
      <c r="BP5" s="208"/>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24" t="s">
        <v>363</v>
      </c>
      <c r="DH5" s="1125"/>
      <c r="DI5" s="1125"/>
      <c r="DJ5" s="1125"/>
      <c r="DK5" s="1126"/>
      <c r="DL5" s="1124" t="s">
        <v>364</v>
      </c>
      <c r="DM5" s="1125"/>
      <c r="DN5" s="1125"/>
      <c r="DO5" s="1125"/>
      <c r="DP5" s="1126"/>
      <c r="DQ5" s="1027" t="s">
        <v>365</v>
      </c>
      <c r="DR5" s="1028"/>
      <c r="DS5" s="1028"/>
      <c r="DT5" s="1028"/>
      <c r="DU5" s="1029"/>
      <c r="DV5" s="1027" t="s">
        <v>356</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366</v>
      </c>
      <c r="C7" s="1077"/>
      <c r="D7" s="1077"/>
      <c r="E7" s="1077"/>
      <c r="F7" s="1077"/>
      <c r="G7" s="1077"/>
      <c r="H7" s="1077"/>
      <c r="I7" s="1077"/>
      <c r="J7" s="1077"/>
      <c r="K7" s="1077"/>
      <c r="L7" s="1077"/>
      <c r="M7" s="1077"/>
      <c r="N7" s="1077"/>
      <c r="O7" s="1077"/>
      <c r="P7" s="1078"/>
      <c r="Q7" s="1130">
        <v>3456</v>
      </c>
      <c r="R7" s="1131"/>
      <c r="S7" s="1131"/>
      <c r="T7" s="1131"/>
      <c r="U7" s="1131"/>
      <c r="V7" s="1131">
        <v>3308</v>
      </c>
      <c r="W7" s="1131"/>
      <c r="X7" s="1131"/>
      <c r="Y7" s="1131"/>
      <c r="Z7" s="1131"/>
      <c r="AA7" s="1131">
        <v>148</v>
      </c>
      <c r="AB7" s="1131"/>
      <c r="AC7" s="1131"/>
      <c r="AD7" s="1131"/>
      <c r="AE7" s="1132"/>
      <c r="AF7" s="1133">
        <v>108</v>
      </c>
      <c r="AG7" s="1134"/>
      <c r="AH7" s="1134"/>
      <c r="AI7" s="1134"/>
      <c r="AJ7" s="1135"/>
      <c r="AK7" s="1117"/>
      <c r="AL7" s="1118"/>
      <c r="AM7" s="1118"/>
      <c r="AN7" s="1118"/>
      <c r="AO7" s="1118"/>
      <c r="AP7" s="1118">
        <v>2867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-5</v>
      </c>
      <c r="CI7" s="1115"/>
      <c r="CJ7" s="1115"/>
      <c r="CK7" s="1115"/>
      <c r="CL7" s="1116"/>
      <c r="CM7" s="1114">
        <v>47</v>
      </c>
      <c r="CN7" s="1115"/>
      <c r="CO7" s="1115"/>
      <c r="CP7" s="1115"/>
      <c r="CQ7" s="1116"/>
      <c r="CR7" s="1114">
        <v>39</v>
      </c>
      <c r="CS7" s="1115"/>
      <c r="CT7" s="1115"/>
      <c r="CU7" s="1115"/>
      <c r="CV7" s="1116"/>
      <c r="CW7" s="1114" t="s">
        <v>542</v>
      </c>
      <c r="CX7" s="1115"/>
      <c r="CY7" s="1115"/>
      <c r="CZ7" s="1115"/>
      <c r="DA7" s="1116"/>
      <c r="DB7" s="1114" t="s">
        <v>542</v>
      </c>
      <c r="DC7" s="1115"/>
      <c r="DD7" s="1115"/>
      <c r="DE7" s="1115"/>
      <c r="DF7" s="1116"/>
      <c r="DG7" s="1114" t="s">
        <v>542</v>
      </c>
      <c r="DH7" s="1115"/>
      <c r="DI7" s="1115"/>
      <c r="DJ7" s="1115"/>
      <c r="DK7" s="1116"/>
      <c r="DL7" s="1114" t="s">
        <v>542</v>
      </c>
      <c r="DM7" s="1115"/>
      <c r="DN7" s="1115"/>
      <c r="DO7" s="1115"/>
      <c r="DP7" s="1116"/>
      <c r="DQ7" s="1114" t="s">
        <v>542</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541</v>
      </c>
      <c r="BT8" s="1041"/>
      <c r="BU8" s="1041"/>
      <c r="BV8" s="1041"/>
      <c r="BW8" s="1041"/>
      <c r="BX8" s="1041"/>
      <c r="BY8" s="1041"/>
      <c r="BZ8" s="1041"/>
      <c r="CA8" s="1041"/>
      <c r="CB8" s="1041"/>
      <c r="CC8" s="1041"/>
      <c r="CD8" s="1041"/>
      <c r="CE8" s="1041"/>
      <c r="CF8" s="1041"/>
      <c r="CG8" s="1042"/>
      <c r="CH8" s="1015">
        <v>-26</v>
      </c>
      <c r="CI8" s="1016"/>
      <c r="CJ8" s="1016"/>
      <c r="CK8" s="1016"/>
      <c r="CL8" s="1017"/>
      <c r="CM8" s="1015">
        <v>171</v>
      </c>
      <c r="CN8" s="1016"/>
      <c r="CO8" s="1016"/>
      <c r="CP8" s="1016"/>
      <c r="CQ8" s="1017"/>
      <c r="CR8" s="1015">
        <v>2</v>
      </c>
      <c r="CS8" s="1016"/>
      <c r="CT8" s="1016"/>
      <c r="CU8" s="1016"/>
      <c r="CV8" s="1017"/>
      <c r="CW8" s="1015">
        <v>2</v>
      </c>
      <c r="CX8" s="1016"/>
      <c r="CY8" s="1016"/>
      <c r="CZ8" s="1016"/>
      <c r="DA8" s="1017"/>
      <c r="DB8" s="1015" t="s">
        <v>542</v>
      </c>
      <c r="DC8" s="1016"/>
      <c r="DD8" s="1016"/>
      <c r="DE8" s="1016"/>
      <c r="DF8" s="1017"/>
      <c r="DG8" s="1015" t="s">
        <v>543</v>
      </c>
      <c r="DH8" s="1016"/>
      <c r="DI8" s="1016"/>
      <c r="DJ8" s="1016"/>
      <c r="DK8" s="1017"/>
      <c r="DL8" s="1015" t="s">
        <v>542</v>
      </c>
      <c r="DM8" s="1016"/>
      <c r="DN8" s="1016"/>
      <c r="DO8" s="1016"/>
      <c r="DP8" s="1017"/>
      <c r="DQ8" s="1015" t="s">
        <v>542</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108</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112</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349</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356</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807</v>
      </c>
      <c r="R28" s="1080"/>
      <c r="S28" s="1080"/>
      <c r="T28" s="1080"/>
      <c r="U28" s="1080"/>
      <c r="V28" s="1080">
        <v>749</v>
      </c>
      <c r="W28" s="1080"/>
      <c r="X28" s="1080"/>
      <c r="Y28" s="1080"/>
      <c r="Z28" s="1080"/>
      <c r="AA28" s="1080">
        <v>58</v>
      </c>
      <c r="AB28" s="1080"/>
      <c r="AC28" s="1080"/>
      <c r="AD28" s="1080"/>
      <c r="AE28" s="1081"/>
      <c r="AF28" s="1082">
        <v>58</v>
      </c>
      <c r="AG28" s="1080"/>
      <c r="AH28" s="1080"/>
      <c r="AI28" s="1080"/>
      <c r="AJ28" s="1083"/>
      <c r="AK28" s="1084" t="s">
        <v>534</v>
      </c>
      <c r="AL28" s="1072"/>
      <c r="AM28" s="1072"/>
      <c r="AN28" s="1072"/>
      <c r="AO28" s="1072"/>
      <c r="AP28" s="1072" t="s">
        <v>534</v>
      </c>
      <c r="AQ28" s="1072"/>
      <c r="AR28" s="1072"/>
      <c r="AS28" s="1072"/>
      <c r="AT28" s="1072"/>
      <c r="AU28" s="1072" t="s">
        <v>534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644</v>
      </c>
      <c r="R29" s="1070"/>
      <c r="S29" s="1070"/>
      <c r="T29" s="1070"/>
      <c r="U29" s="1070"/>
      <c r="V29" s="1070">
        <v>607</v>
      </c>
      <c r="W29" s="1070"/>
      <c r="X29" s="1070"/>
      <c r="Y29" s="1070"/>
      <c r="Z29" s="1070"/>
      <c r="AA29" s="1070">
        <v>38</v>
      </c>
      <c r="AB29" s="1070"/>
      <c r="AC29" s="1070"/>
      <c r="AD29" s="1070"/>
      <c r="AE29" s="1071"/>
      <c r="AF29" s="1045">
        <v>38</v>
      </c>
      <c r="AG29" s="1046"/>
      <c r="AH29" s="1046"/>
      <c r="AI29" s="1046"/>
      <c r="AJ29" s="1047"/>
      <c r="AK29" s="1006" t="s">
        <v>534</v>
      </c>
      <c r="AL29" s="997"/>
      <c r="AM29" s="997"/>
      <c r="AN29" s="997"/>
      <c r="AO29" s="997"/>
      <c r="AP29" s="997" t="s">
        <v>534</v>
      </c>
      <c r="AQ29" s="997"/>
      <c r="AR29" s="997"/>
      <c r="AS29" s="997"/>
      <c r="AT29" s="997"/>
      <c r="AU29" s="997" t="s">
        <v>534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51</v>
      </c>
      <c r="R30" s="1070"/>
      <c r="S30" s="1070"/>
      <c r="T30" s="1070"/>
      <c r="U30" s="1070"/>
      <c r="V30" s="1070">
        <v>51</v>
      </c>
      <c r="W30" s="1070"/>
      <c r="X30" s="1070"/>
      <c r="Y30" s="1070"/>
      <c r="Z30" s="1070"/>
      <c r="AA30" s="1070">
        <v>0</v>
      </c>
      <c r="AB30" s="1070"/>
      <c r="AC30" s="1070"/>
      <c r="AD30" s="1070"/>
      <c r="AE30" s="1071"/>
      <c r="AF30" s="1045">
        <v>0</v>
      </c>
      <c r="AG30" s="1046"/>
      <c r="AH30" s="1046"/>
      <c r="AI30" s="1046"/>
      <c r="AJ30" s="1047"/>
      <c r="AK30" s="1006" t="s">
        <v>534</v>
      </c>
      <c r="AL30" s="997"/>
      <c r="AM30" s="997"/>
      <c r="AN30" s="997"/>
      <c r="AO30" s="997"/>
      <c r="AP30" s="997" t="s">
        <v>535</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92</v>
      </c>
      <c r="R31" s="1070"/>
      <c r="S31" s="1070"/>
      <c r="T31" s="1070"/>
      <c r="U31" s="1070"/>
      <c r="V31" s="1070">
        <v>90</v>
      </c>
      <c r="W31" s="1070"/>
      <c r="X31" s="1070"/>
      <c r="Y31" s="1070"/>
      <c r="Z31" s="1070"/>
      <c r="AA31" s="1070">
        <v>2</v>
      </c>
      <c r="AB31" s="1070"/>
      <c r="AC31" s="1070"/>
      <c r="AD31" s="1070"/>
      <c r="AE31" s="1071"/>
      <c r="AF31" s="1045" t="s">
        <v>112</v>
      </c>
      <c r="AG31" s="1046"/>
      <c r="AH31" s="1046"/>
      <c r="AI31" s="1046"/>
      <c r="AJ31" s="1047"/>
      <c r="AK31" s="1006">
        <v>43</v>
      </c>
      <c r="AL31" s="997"/>
      <c r="AM31" s="997"/>
      <c r="AN31" s="997"/>
      <c r="AO31" s="997"/>
      <c r="AP31" s="997">
        <v>532</v>
      </c>
      <c r="AQ31" s="997"/>
      <c r="AR31" s="997"/>
      <c r="AS31" s="997"/>
      <c r="AT31" s="997"/>
      <c r="AU31" s="997">
        <v>431</v>
      </c>
      <c r="AV31" s="997"/>
      <c r="AW31" s="997"/>
      <c r="AX31" s="997"/>
      <c r="AY31" s="997"/>
      <c r="AZ31" s="1068"/>
      <c r="BA31" s="1068"/>
      <c r="BB31" s="1068"/>
      <c r="BC31" s="1068"/>
      <c r="BD31" s="1068"/>
      <c r="BE31" s="1058" t="s">
        <v>384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385</v>
      </c>
      <c r="C32" s="1064"/>
      <c r="D32" s="1064"/>
      <c r="E32" s="1064"/>
      <c r="F32" s="1064"/>
      <c r="G32" s="1064"/>
      <c r="H32" s="1064"/>
      <c r="I32" s="1064"/>
      <c r="J32" s="1064"/>
      <c r="K32" s="1064"/>
      <c r="L32" s="1064"/>
      <c r="M32" s="1064"/>
      <c r="N32" s="1064"/>
      <c r="O32" s="1064"/>
      <c r="P32" s="1065"/>
      <c r="Q32" s="1069">
        <v>258</v>
      </c>
      <c r="R32" s="1070"/>
      <c r="S32" s="1070"/>
      <c r="T32" s="1070"/>
      <c r="U32" s="1070"/>
      <c r="V32" s="1070">
        <v>255</v>
      </c>
      <c r="W32" s="1070"/>
      <c r="X32" s="1070"/>
      <c r="Y32" s="1070"/>
      <c r="Z32" s="1070"/>
      <c r="AA32" s="1070">
        <v>3</v>
      </c>
      <c r="AB32" s="1070"/>
      <c r="AC32" s="1070"/>
      <c r="AD32" s="1070"/>
      <c r="AE32" s="1071"/>
      <c r="AF32" s="1045" t="s">
        <v>112</v>
      </c>
      <c r="AG32" s="1046"/>
      <c r="AH32" s="1046"/>
      <c r="AI32" s="1046"/>
      <c r="AJ32" s="1047"/>
      <c r="AK32" s="1006">
        <v>214</v>
      </c>
      <c r="AL32" s="997"/>
      <c r="AM32" s="997"/>
      <c r="AN32" s="997"/>
      <c r="AO32" s="997"/>
      <c r="AP32" s="997">
        <v>1413</v>
      </c>
      <c r="AQ32" s="997"/>
      <c r="AR32" s="997"/>
      <c r="AS32" s="997"/>
      <c r="AT32" s="997"/>
      <c r="AU32" s="997">
        <v>1320</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96</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112</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390</v>
      </c>
      <c r="AV66" s="1028"/>
      <c r="AW66" s="1028"/>
      <c r="AX66" s="1028"/>
      <c r="AY66" s="1029"/>
      <c r="AZ66" s="1027" t="s">
        <v>356</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527</v>
      </c>
      <c r="C68" s="1012"/>
      <c r="D68" s="1012"/>
      <c r="E68" s="1012"/>
      <c r="F68" s="1012"/>
      <c r="G68" s="1012"/>
      <c r="H68" s="1012"/>
      <c r="I68" s="1012"/>
      <c r="J68" s="1012"/>
      <c r="K68" s="1012"/>
      <c r="L68" s="1012"/>
      <c r="M68" s="1012"/>
      <c r="N68" s="1012"/>
      <c r="O68" s="1012"/>
      <c r="P68" s="1013"/>
      <c r="Q68" s="1014">
        <v>12246</v>
      </c>
      <c r="R68" s="1008"/>
      <c r="S68" s="1008"/>
      <c r="T68" s="1008"/>
      <c r="U68" s="1008"/>
      <c r="V68" s="1008">
        <v>10158</v>
      </c>
      <c r="W68" s="1008"/>
      <c r="X68" s="1008"/>
      <c r="Y68" s="1008"/>
      <c r="Z68" s="1008"/>
      <c r="AA68" s="1008">
        <v>2088</v>
      </c>
      <c r="AB68" s="1008"/>
      <c r="AC68" s="1008"/>
      <c r="AD68" s="1008"/>
      <c r="AE68" s="1008"/>
      <c r="AF68" s="1008">
        <v>2088</v>
      </c>
      <c r="AG68" s="1008"/>
      <c r="AH68" s="1008"/>
      <c r="AI68" s="1008"/>
      <c r="AJ68" s="1008"/>
      <c r="AK68" s="1008">
        <v>950</v>
      </c>
      <c r="AL68" s="1008"/>
      <c r="AM68" s="1008"/>
      <c r="AN68" s="1008"/>
      <c r="AO68" s="1008"/>
      <c r="AP68" s="1008" t="s">
        <v>538</v>
      </c>
      <c r="AQ68" s="1008"/>
      <c r="AR68" s="1008"/>
      <c r="AS68" s="1008"/>
      <c r="AT68" s="1008"/>
      <c r="AU68" s="1008" t="s">
        <v>539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528</v>
      </c>
      <c r="C69" s="1001"/>
      <c r="D69" s="1001"/>
      <c r="E69" s="1001"/>
      <c r="F69" s="1001"/>
      <c r="G69" s="1001"/>
      <c r="H69" s="1001"/>
      <c r="I69" s="1001"/>
      <c r="J69" s="1001"/>
      <c r="K69" s="1001"/>
      <c r="L69" s="1001"/>
      <c r="M69" s="1001"/>
      <c r="N69" s="1001"/>
      <c r="O69" s="1001"/>
      <c r="P69" s="1002"/>
      <c r="Q69" s="1003">
        <v>993</v>
      </c>
      <c r="R69" s="997"/>
      <c r="S69" s="997"/>
      <c r="T69" s="997"/>
      <c r="U69" s="997"/>
      <c r="V69" s="997">
        <v>978</v>
      </c>
      <c r="W69" s="997"/>
      <c r="X69" s="997"/>
      <c r="Y69" s="997"/>
      <c r="Z69" s="997"/>
      <c r="AA69" s="997">
        <v>15</v>
      </c>
      <c r="AB69" s="997"/>
      <c r="AC69" s="997"/>
      <c r="AD69" s="997"/>
      <c r="AE69" s="997"/>
      <c r="AF69" s="997">
        <v>15</v>
      </c>
      <c r="AG69" s="997"/>
      <c r="AH69" s="997"/>
      <c r="AI69" s="997"/>
      <c r="AJ69" s="997"/>
      <c r="AK69" s="997">
        <v>10</v>
      </c>
      <c r="AL69" s="997"/>
      <c r="AM69" s="997"/>
      <c r="AN69" s="997"/>
      <c r="AO69" s="997"/>
      <c r="AP69" s="997">
        <v>825</v>
      </c>
      <c r="AQ69" s="997"/>
      <c r="AR69" s="997"/>
      <c r="AS69" s="997"/>
      <c r="AT69" s="997"/>
      <c r="AU69" s="997">
        <v>58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529</v>
      </c>
      <c r="C70" s="1001"/>
      <c r="D70" s="1001"/>
      <c r="E70" s="1001"/>
      <c r="F70" s="1001"/>
      <c r="G70" s="1001"/>
      <c r="H70" s="1001"/>
      <c r="I70" s="1001"/>
      <c r="J70" s="1001"/>
      <c r="K70" s="1001"/>
      <c r="L70" s="1001"/>
      <c r="M70" s="1001"/>
      <c r="N70" s="1001"/>
      <c r="O70" s="1001"/>
      <c r="P70" s="1002"/>
      <c r="Q70" s="1003">
        <v>2364</v>
      </c>
      <c r="R70" s="997"/>
      <c r="S70" s="997"/>
      <c r="T70" s="997"/>
      <c r="U70" s="997"/>
      <c r="V70" s="997">
        <v>2207</v>
      </c>
      <c r="W70" s="997"/>
      <c r="X70" s="997"/>
      <c r="Y70" s="997"/>
      <c r="Z70" s="997"/>
      <c r="AA70" s="997">
        <v>157</v>
      </c>
      <c r="AB70" s="997"/>
      <c r="AC70" s="997"/>
      <c r="AD70" s="997"/>
      <c r="AE70" s="997"/>
      <c r="AF70" s="997">
        <v>157</v>
      </c>
      <c r="AG70" s="997"/>
      <c r="AH70" s="997"/>
      <c r="AI70" s="997"/>
      <c r="AJ70" s="997"/>
      <c r="AK70" s="997" t="s">
        <v>537</v>
      </c>
      <c r="AL70" s="997"/>
      <c r="AM70" s="997"/>
      <c r="AN70" s="997"/>
      <c r="AO70" s="997"/>
      <c r="AP70" s="997">
        <v>2104</v>
      </c>
      <c r="AQ70" s="997"/>
      <c r="AR70" s="997"/>
      <c r="AS70" s="997"/>
      <c r="AT70" s="997"/>
      <c r="AU70" s="997">
        <v>68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530</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v>9</v>
      </c>
      <c r="AL71" s="997"/>
      <c r="AM71" s="997"/>
      <c r="AN71" s="997"/>
      <c r="AO71" s="997"/>
      <c r="AP71" s="997" t="s">
        <v>538</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531</v>
      </c>
      <c r="C72" s="1001"/>
      <c r="D72" s="1001"/>
      <c r="E72" s="1001"/>
      <c r="F72" s="1001"/>
      <c r="G72" s="1001"/>
      <c r="H72" s="1001"/>
      <c r="I72" s="1001"/>
      <c r="J72" s="1001"/>
      <c r="K72" s="1001"/>
      <c r="L72" s="1001"/>
      <c r="M72" s="1001"/>
      <c r="N72" s="1001"/>
      <c r="O72" s="1001"/>
      <c r="P72" s="1002"/>
      <c r="Q72" s="1003">
        <v>399</v>
      </c>
      <c r="R72" s="997"/>
      <c r="S72" s="997"/>
      <c r="T72" s="997"/>
      <c r="U72" s="997"/>
      <c r="V72" s="997">
        <v>367</v>
      </c>
      <c r="W72" s="997"/>
      <c r="X72" s="997"/>
      <c r="Y72" s="997"/>
      <c r="Z72" s="997"/>
      <c r="AA72" s="997">
        <v>32</v>
      </c>
      <c r="AB72" s="997"/>
      <c r="AC72" s="997"/>
      <c r="AD72" s="997"/>
      <c r="AE72" s="997"/>
      <c r="AF72" s="997">
        <v>32</v>
      </c>
      <c r="AG72" s="997"/>
      <c r="AH72" s="997"/>
      <c r="AI72" s="997"/>
      <c r="AJ72" s="997"/>
      <c r="AK72" s="997" t="s">
        <v>537</v>
      </c>
      <c r="AL72" s="997"/>
      <c r="AM72" s="997"/>
      <c r="AN72" s="997"/>
      <c r="AO72" s="997"/>
      <c r="AP72" s="997" t="s">
        <v>538</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532</v>
      </c>
      <c r="C73" s="1001"/>
      <c r="D73" s="1001"/>
      <c r="E73" s="1001"/>
      <c r="F73" s="1001"/>
      <c r="G73" s="1001"/>
      <c r="H73" s="1001"/>
      <c r="I73" s="1001"/>
      <c r="J73" s="1001"/>
      <c r="K73" s="1001"/>
      <c r="L73" s="1001"/>
      <c r="M73" s="1001"/>
      <c r="N73" s="1001"/>
      <c r="O73" s="1001"/>
      <c r="P73" s="1002"/>
      <c r="Q73" s="1003">
        <v>284</v>
      </c>
      <c r="R73" s="997"/>
      <c r="S73" s="997"/>
      <c r="T73" s="997"/>
      <c r="U73" s="997"/>
      <c r="V73" s="997">
        <v>249</v>
      </c>
      <c r="W73" s="997"/>
      <c r="X73" s="997"/>
      <c r="Y73" s="997"/>
      <c r="Z73" s="997"/>
      <c r="AA73" s="997">
        <v>34</v>
      </c>
      <c r="AB73" s="997"/>
      <c r="AC73" s="997"/>
      <c r="AD73" s="997"/>
      <c r="AE73" s="997"/>
      <c r="AF73" s="997">
        <v>34</v>
      </c>
      <c r="AG73" s="997"/>
      <c r="AH73" s="997"/>
      <c r="AI73" s="997"/>
      <c r="AJ73" s="997"/>
      <c r="AK73" s="997" t="s">
        <v>538</v>
      </c>
      <c r="AL73" s="997"/>
      <c r="AM73" s="997"/>
      <c r="AN73" s="997"/>
      <c r="AO73" s="997"/>
      <c r="AP73" s="997" t="s">
        <v>538</v>
      </c>
      <c r="AQ73" s="997"/>
      <c r="AR73" s="997"/>
      <c r="AS73" s="997"/>
      <c r="AT73" s="997"/>
      <c r="AU73" s="997" t="s">
        <v>539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533</v>
      </c>
      <c r="C74" s="1001"/>
      <c r="D74" s="1001"/>
      <c r="E74" s="1001"/>
      <c r="F74" s="1001"/>
      <c r="G74" s="1001"/>
      <c r="H74" s="1001"/>
      <c r="I74" s="1001"/>
      <c r="J74" s="1001"/>
      <c r="K74" s="1001"/>
      <c r="L74" s="1001"/>
      <c r="M74" s="1001"/>
      <c r="N74" s="1001"/>
      <c r="O74" s="1001"/>
      <c r="P74" s="1002"/>
      <c r="Q74" s="1003">
        <v>286558</v>
      </c>
      <c r="R74" s="997"/>
      <c r="S74" s="997"/>
      <c r="T74" s="997"/>
      <c r="U74" s="997"/>
      <c r="V74" s="997">
        <v>273159</v>
      </c>
      <c r="W74" s="997"/>
      <c r="X74" s="997"/>
      <c r="Y74" s="997"/>
      <c r="Z74" s="997"/>
      <c r="AA74" s="997">
        <v>13399</v>
      </c>
      <c r="AB74" s="997"/>
      <c r="AC74" s="997"/>
      <c r="AD74" s="997"/>
      <c r="AE74" s="997"/>
      <c r="AF74" s="997">
        <v>13399</v>
      </c>
      <c r="AG74" s="997"/>
      <c r="AH74" s="997"/>
      <c r="AI74" s="997"/>
      <c r="AJ74" s="997"/>
      <c r="AK74" s="997">
        <v>294</v>
      </c>
      <c r="AL74" s="997"/>
      <c r="AM74" s="997"/>
      <c r="AN74" s="997"/>
      <c r="AO74" s="997"/>
      <c r="AP74" s="997" t="s">
        <v>538</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287</v>
      </c>
      <c r="AG109" s="918"/>
      <c r="AH109" s="918"/>
      <c r="AI109" s="918"/>
      <c r="AJ109" s="919"/>
      <c r="AK109" s="920" t="s">
        <v>286</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287</v>
      </c>
      <c r="BW109" s="918"/>
      <c r="BX109" s="918"/>
      <c r="BY109" s="918"/>
      <c r="BZ109" s="919"/>
      <c r="CA109" s="920" t="s">
        <v>286</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287</v>
      </c>
      <c r="DM109" s="918"/>
      <c r="DN109" s="918"/>
      <c r="DO109" s="918"/>
      <c r="DP109" s="919"/>
      <c r="DQ109" s="920" t="s">
        <v>286</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342928</v>
      </c>
      <c r="AB110" s="903"/>
      <c r="AC110" s="903"/>
      <c r="AD110" s="903"/>
      <c r="AE110" s="904"/>
      <c r="AF110" s="905">
        <v>329481</v>
      </c>
      <c r="AG110" s="903"/>
      <c r="AH110" s="903"/>
      <c r="AI110" s="903"/>
      <c r="AJ110" s="904"/>
      <c r="AK110" s="905">
        <v>309300</v>
      </c>
      <c r="AL110" s="903"/>
      <c r="AM110" s="903"/>
      <c r="AN110" s="903"/>
      <c r="AO110" s="904"/>
      <c r="AP110" s="906">
        <v>16.3</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2983342</v>
      </c>
      <c r="BR110" s="830"/>
      <c r="BS110" s="830"/>
      <c r="BT110" s="830"/>
      <c r="BU110" s="830"/>
      <c r="BV110" s="830">
        <v>2936745</v>
      </c>
      <c r="BW110" s="830"/>
      <c r="BX110" s="830"/>
      <c r="BY110" s="830"/>
      <c r="BZ110" s="830"/>
      <c r="CA110" s="830">
        <v>2867359</v>
      </c>
      <c r="CB110" s="830"/>
      <c r="CC110" s="830"/>
      <c r="CD110" s="830"/>
      <c r="CE110" s="830"/>
      <c r="CF110" s="891">
        <v>151.5</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112</v>
      </c>
      <c r="DH110" s="830"/>
      <c r="DI110" s="830"/>
      <c r="DJ110" s="830"/>
      <c r="DK110" s="830"/>
      <c r="DL110" s="830" t="s">
        <v>112</v>
      </c>
      <c r="DM110" s="830"/>
      <c r="DN110" s="830"/>
      <c r="DO110" s="830"/>
      <c r="DP110" s="830"/>
      <c r="DQ110" s="830" t="s">
        <v>112</v>
      </c>
      <c r="DR110" s="830"/>
      <c r="DS110" s="830"/>
      <c r="DT110" s="830"/>
      <c r="DU110" s="830"/>
      <c r="DV110" s="831" t="s">
        <v>112</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112</v>
      </c>
      <c r="AB111" s="939"/>
      <c r="AC111" s="939"/>
      <c r="AD111" s="939"/>
      <c r="AE111" s="940"/>
      <c r="AF111" s="941" t="s">
        <v>112</v>
      </c>
      <c r="AG111" s="939"/>
      <c r="AH111" s="939"/>
      <c r="AI111" s="939"/>
      <c r="AJ111" s="940"/>
      <c r="AK111" s="941" t="s">
        <v>112</v>
      </c>
      <c r="AL111" s="939"/>
      <c r="AM111" s="939"/>
      <c r="AN111" s="939"/>
      <c r="AO111" s="940"/>
      <c r="AP111" s="942" t="s">
        <v>112</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112</v>
      </c>
      <c r="BR111" s="801"/>
      <c r="BS111" s="801"/>
      <c r="BT111" s="801"/>
      <c r="BU111" s="801"/>
      <c r="BV111" s="801" t="s">
        <v>112</v>
      </c>
      <c r="BW111" s="801"/>
      <c r="BX111" s="801"/>
      <c r="BY111" s="801"/>
      <c r="BZ111" s="801"/>
      <c r="CA111" s="801" t="s">
        <v>112</v>
      </c>
      <c r="CB111" s="801"/>
      <c r="CC111" s="801"/>
      <c r="CD111" s="801"/>
      <c r="CE111" s="801"/>
      <c r="CF111" s="878" t="s">
        <v>112</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112</v>
      </c>
      <c r="DH111" s="801"/>
      <c r="DI111" s="801"/>
      <c r="DJ111" s="801"/>
      <c r="DK111" s="801"/>
      <c r="DL111" s="801" t="s">
        <v>112</v>
      </c>
      <c r="DM111" s="801"/>
      <c r="DN111" s="801"/>
      <c r="DO111" s="801"/>
      <c r="DP111" s="801"/>
      <c r="DQ111" s="801" t="s">
        <v>112</v>
      </c>
      <c r="DR111" s="801"/>
      <c r="DS111" s="801"/>
      <c r="DT111" s="801"/>
      <c r="DU111" s="801"/>
      <c r="DV111" s="853" t="s">
        <v>112</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112</v>
      </c>
      <c r="AB112" s="814"/>
      <c r="AC112" s="814"/>
      <c r="AD112" s="814"/>
      <c r="AE112" s="815"/>
      <c r="AF112" s="816" t="s">
        <v>112</v>
      </c>
      <c r="AG112" s="814"/>
      <c r="AH112" s="814"/>
      <c r="AI112" s="814"/>
      <c r="AJ112" s="815"/>
      <c r="AK112" s="816" t="s">
        <v>112</v>
      </c>
      <c r="AL112" s="814"/>
      <c r="AM112" s="814"/>
      <c r="AN112" s="814"/>
      <c r="AO112" s="815"/>
      <c r="AP112" s="784" t="s">
        <v>112</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2098056</v>
      </c>
      <c r="BR112" s="801"/>
      <c r="BS112" s="801"/>
      <c r="BT112" s="801"/>
      <c r="BU112" s="801"/>
      <c r="BV112" s="801">
        <v>1916990</v>
      </c>
      <c r="BW112" s="801"/>
      <c r="BX112" s="801"/>
      <c r="BY112" s="801"/>
      <c r="BZ112" s="801"/>
      <c r="CA112" s="801">
        <v>1751656</v>
      </c>
      <c r="CB112" s="801"/>
      <c r="CC112" s="801"/>
      <c r="CD112" s="801"/>
      <c r="CE112" s="801"/>
      <c r="CF112" s="878">
        <v>92.5</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112</v>
      </c>
      <c r="DH112" s="801"/>
      <c r="DI112" s="801"/>
      <c r="DJ112" s="801"/>
      <c r="DK112" s="801"/>
      <c r="DL112" s="801" t="s">
        <v>112</v>
      </c>
      <c r="DM112" s="801"/>
      <c r="DN112" s="801"/>
      <c r="DO112" s="801"/>
      <c r="DP112" s="801"/>
      <c r="DQ112" s="801" t="s">
        <v>112</v>
      </c>
      <c r="DR112" s="801"/>
      <c r="DS112" s="801"/>
      <c r="DT112" s="801"/>
      <c r="DU112" s="801"/>
      <c r="DV112" s="853" t="s">
        <v>112</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240664</v>
      </c>
      <c r="AB113" s="939"/>
      <c r="AC113" s="939"/>
      <c r="AD113" s="939"/>
      <c r="AE113" s="940"/>
      <c r="AF113" s="941">
        <v>229118</v>
      </c>
      <c r="AG113" s="939"/>
      <c r="AH113" s="939"/>
      <c r="AI113" s="939"/>
      <c r="AJ113" s="940"/>
      <c r="AK113" s="941">
        <v>216016</v>
      </c>
      <c r="AL113" s="939"/>
      <c r="AM113" s="939"/>
      <c r="AN113" s="939"/>
      <c r="AO113" s="940"/>
      <c r="AP113" s="942">
        <v>11.4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140109</v>
      </c>
      <c r="BR113" s="801"/>
      <c r="BS113" s="801"/>
      <c r="BT113" s="801"/>
      <c r="BU113" s="801"/>
      <c r="BV113" s="801">
        <v>158594</v>
      </c>
      <c r="BW113" s="801"/>
      <c r="BX113" s="801"/>
      <c r="BY113" s="801"/>
      <c r="BZ113" s="801"/>
      <c r="CA113" s="801">
        <v>125813</v>
      </c>
      <c r="CB113" s="801"/>
      <c r="CC113" s="801"/>
      <c r="CD113" s="801"/>
      <c r="CE113" s="801"/>
      <c r="CF113" s="878">
        <v>6.6</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112</v>
      </c>
      <c r="DH113" s="814"/>
      <c r="DI113" s="814"/>
      <c r="DJ113" s="814"/>
      <c r="DK113" s="815"/>
      <c r="DL113" s="816" t="s">
        <v>112</v>
      </c>
      <c r="DM113" s="814"/>
      <c r="DN113" s="814"/>
      <c r="DO113" s="814"/>
      <c r="DP113" s="815"/>
      <c r="DQ113" s="816" t="s">
        <v>112</v>
      </c>
      <c r="DR113" s="814"/>
      <c r="DS113" s="814"/>
      <c r="DT113" s="814"/>
      <c r="DU113" s="815"/>
      <c r="DV113" s="784" t="s">
        <v>112</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27588</v>
      </c>
      <c r="AB114" s="814"/>
      <c r="AC114" s="814"/>
      <c r="AD114" s="814"/>
      <c r="AE114" s="815"/>
      <c r="AF114" s="816">
        <v>27654</v>
      </c>
      <c r="AG114" s="814"/>
      <c r="AH114" s="814"/>
      <c r="AI114" s="814"/>
      <c r="AJ114" s="815"/>
      <c r="AK114" s="816">
        <v>26932</v>
      </c>
      <c r="AL114" s="814"/>
      <c r="AM114" s="814"/>
      <c r="AN114" s="814"/>
      <c r="AO114" s="815"/>
      <c r="AP114" s="784">
        <v>1.4</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473291</v>
      </c>
      <c r="BR114" s="801"/>
      <c r="BS114" s="801"/>
      <c r="BT114" s="801"/>
      <c r="BU114" s="801"/>
      <c r="BV114" s="801">
        <v>442525</v>
      </c>
      <c r="BW114" s="801"/>
      <c r="BX114" s="801"/>
      <c r="BY114" s="801"/>
      <c r="BZ114" s="801"/>
      <c r="CA114" s="801">
        <v>487924</v>
      </c>
      <c r="CB114" s="801"/>
      <c r="CC114" s="801"/>
      <c r="CD114" s="801"/>
      <c r="CE114" s="801"/>
      <c r="CF114" s="878">
        <v>25.8</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112</v>
      </c>
      <c r="DH114" s="814"/>
      <c r="DI114" s="814"/>
      <c r="DJ114" s="814"/>
      <c r="DK114" s="815"/>
      <c r="DL114" s="816" t="s">
        <v>112</v>
      </c>
      <c r="DM114" s="814"/>
      <c r="DN114" s="814"/>
      <c r="DO114" s="814"/>
      <c r="DP114" s="815"/>
      <c r="DQ114" s="816" t="s">
        <v>112</v>
      </c>
      <c r="DR114" s="814"/>
      <c r="DS114" s="814"/>
      <c r="DT114" s="814"/>
      <c r="DU114" s="815"/>
      <c r="DV114" s="784" t="s">
        <v>112</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112</v>
      </c>
      <c r="AB115" s="939"/>
      <c r="AC115" s="939"/>
      <c r="AD115" s="939"/>
      <c r="AE115" s="940"/>
      <c r="AF115" s="941" t="s">
        <v>112</v>
      </c>
      <c r="AG115" s="939"/>
      <c r="AH115" s="939"/>
      <c r="AI115" s="939"/>
      <c r="AJ115" s="940"/>
      <c r="AK115" s="941" t="s">
        <v>112</v>
      </c>
      <c r="AL115" s="939"/>
      <c r="AM115" s="939"/>
      <c r="AN115" s="939"/>
      <c r="AO115" s="940"/>
      <c r="AP115" s="942" t="s">
        <v>112</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112</v>
      </c>
      <c r="BR115" s="801"/>
      <c r="BS115" s="801"/>
      <c r="BT115" s="801"/>
      <c r="BU115" s="801"/>
      <c r="BV115" s="801" t="s">
        <v>112</v>
      </c>
      <c r="BW115" s="801"/>
      <c r="BX115" s="801"/>
      <c r="BY115" s="801"/>
      <c r="BZ115" s="801"/>
      <c r="CA115" s="801" t="s">
        <v>112</v>
      </c>
      <c r="CB115" s="801"/>
      <c r="CC115" s="801"/>
      <c r="CD115" s="801"/>
      <c r="CE115" s="801"/>
      <c r="CF115" s="878" t="s">
        <v>112</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112</v>
      </c>
      <c r="DH115" s="814"/>
      <c r="DI115" s="814"/>
      <c r="DJ115" s="814"/>
      <c r="DK115" s="815"/>
      <c r="DL115" s="816" t="s">
        <v>112</v>
      </c>
      <c r="DM115" s="814"/>
      <c r="DN115" s="814"/>
      <c r="DO115" s="814"/>
      <c r="DP115" s="815"/>
      <c r="DQ115" s="816" t="s">
        <v>112</v>
      </c>
      <c r="DR115" s="814"/>
      <c r="DS115" s="814"/>
      <c r="DT115" s="814"/>
      <c r="DU115" s="815"/>
      <c r="DV115" s="784" t="s">
        <v>112</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112</v>
      </c>
      <c r="AB116" s="814"/>
      <c r="AC116" s="814"/>
      <c r="AD116" s="814"/>
      <c r="AE116" s="815"/>
      <c r="AF116" s="816" t="s">
        <v>112</v>
      </c>
      <c r="AG116" s="814"/>
      <c r="AH116" s="814"/>
      <c r="AI116" s="814"/>
      <c r="AJ116" s="815"/>
      <c r="AK116" s="816" t="s">
        <v>112</v>
      </c>
      <c r="AL116" s="814"/>
      <c r="AM116" s="814"/>
      <c r="AN116" s="814"/>
      <c r="AO116" s="815"/>
      <c r="AP116" s="784" t="s">
        <v>112</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112</v>
      </c>
      <c r="BR116" s="801"/>
      <c r="BS116" s="801"/>
      <c r="BT116" s="801"/>
      <c r="BU116" s="801"/>
      <c r="BV116" s="801" t="s">
        <v>112</v>
      </c>
      <c r="BW116" s="801"/>
      <c r="BX116" s="801"/>
      <c r="BY116" s="801"/>
      <c r="BZ116" s="801"/>
      <c r="CA116" s="801" t="s">
        <v>112</v>
      </c>
      <c r="CB116" s="801"/>
      <c r="CC116" s="801"/>
      <c r="CD116" s="801"/>
      <c r="CE116" s="801"/>
      <c r="CF116" s="878" t="s">
        <v>112</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112</v>
      </c>
      <c r="DH116" s="814"/>
      <c r="DI116" s="814"/>
      <c r="DJ116" s="814"/>
      <c r="DK116" s="815"/>
      <c r="DL116" s="816" t="s">
        <v>112</v>
      </c>
      <c r="DM116" s="814"/>
      <c r="DN116" s="814"/>
      <c r="DO116" s="814"/>
      <c r="DP116" s="815"/>
      <c r="DQ116" s="816" t="s">
        <v>112</v>
      </c>
      <c r="DR116" s="814"/>
      <c r="DS116" s="814"/>
      <c r="DT116" s="814"/>
      <c r="DU116" s="815"/>
      <c r="DV116" s="784" t="s">
        <v>112</v>
      </c>
      <c r="DW116" s="785"/>
      <c r="DX116" s="785"/>
      <c r="DY116" s="785"/>
      <c r="DZ116" s="786"/>
    </row>
    <row r="117" spans="1:130" s="197" customFormat="1" ht="26.25" customHeight="1">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611180</v>
      </c>
      <c r="AB117" s="925"/>
      <c r="AC117" s="925"/>
      <c r="AD117" s="925"/>
      <c r="AE117" s="926"/>
      <c r="AF117" s="928">
        <v>586253</v>
      </c>
      <c r="AG117" s="925"/>
      <c r="AH117" s="925"/>
      <c r="AI117" s="925"/>
      <c r="AJ117" s="926"/>
      <c r="AK117" s="928">
        <v>552248</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112</v>
      </c>
      <c r="BR117" s="888"/>
      <c r="BS117" s="888"/>
      <c r="BT117" s="888"/>
      <c r="BU117" s="888"/>
      <c r="BV117" s="888" t="s">
        <v>112</v>
      </c>
      <c r="BW117" s="888"/>
      <c r="BX117" s="888"/>
      <c r="BY117" s="888"/>
      <c r="BZ117" s="888"/>
      <c r="CA117" s="888" t="s">
        <v>112</v>
      </c>
      <c r="CB117" s="888"/>
      <c r="CC117" s="888"/>
      <c r="CD117" s="888"/>
      <c r="CE117" s="888"/>
      <c r="CF117" s="878" t="s">
        <v>112</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112</v>
      </c>
      <c r="DH117" s="814"/>
      <c r="DI117" s="814"/>
      <c r="DJ117" s="814"/>
      <c r="DK117" s="815"/>
      <c r="DL117" s="816" t="s">
        <v>112</v>
      </c>
      <c r="DM117" s="814"/>
      <c r="DN117" s="814"/>
      <c r="DO117" s="814"/>
      <c r="DP117" s="815"/>
      <c r="DQ117" s="816" t="s">
        <v>112</v>
      </c>
      <c r="DR117" s="814"/>
      <c r="DS117" s="814"/>
      <c r="DT117" s="814"/>
      <c r="DU117" s="815"/>
      <c r="DV117" s="784" t="s">
        <v>112</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287</v>
      </c>
      <c r="AG118" s="918"/>
      <c r="AH118" s="918"/>
      <c r="AI118" s="918"/>
      <c r="AJ118" s="919"/>
      <c r="AK118" s="920" t="s">
        <v>286</v>
      </c>
      <c r="AL118" s="918"/>
      <c r="AM118" s="918"/>
      <c r="AN118" s="918"/>
      <c r="AO118" s="919"/>
      <c r="AP118" s="921" t="s">
        <v>401</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429</v>
      </c>
      <c r="BP118" s="868"/>
      <c r="BQ118" s="887">
        <v>5694798</v>
      </c>
      <c r="BR118" s="888"/>
      <c r="BS118" s="888"/>
      <c r="BT118" s="888"/>
      <c r="BU118" s="888"/>
      <c r="BV118" s="888">
        <v>5454854</v>
      </c>
      <c r="BW118" s="888"/>
      <c r="BX118" s="888"/>
      <c r="BY118" s="888"/>
      <c r="BZ118" s="888"/>
      <c r="CA118" s="888">
        <v>5232752</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112</v>
      </c>
      <c r="DH118" s="814"/>
      <c r="DI118" s="814"/>
      <c r="DJ118" s="814"/>
      <c r="DK118" s="815"/>
      <c r="DL118" s="816" t="s">
        <v>112</v>
      </c>
      <c r="DM118" s="814"/>
      <c r="DN118" s="814"/>
      <c r="DO118" s="814"/>
      <c r="DP118" s="815"/>
      <c r="DQ118" s="816" t="s">
        <v>112</v>
      </c>
      <c r="DR118" s="814"/>
      <c r="DS118" s="814"/>
      <c r="DT118" s="814"/>
      <c r="DU118" s="815"/>
      <c r="DV118" s="784" t="s">
        <v>112</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112</v>
      </c>
      <c r="AB119" s="903"/>
      <c r="AC119" s="903"/>
      <c r="AD119" s="903"/>
      <c r="AE119" s="904"/>
      <c r="AF119" s="905" t="s">
        <v>112</v>
      </c>
      <c r="AG119" s="903"/>
      <c r="AH119" s="903"/>
      <c r="AI119" s="903"/>
      <c r="AJ119" s="904"/>
      <c r="AK119" s="905" t="s">
        <v>112</v>
      </c>
      <c r="AL119" s="903"/>
      <c r="AM119" s="903"/>
      <c r="AN119" s="903"/>
      <c r="AO119" s="904"/>
      <c r="AP119" s="906" t="s">
        <v>112</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1636252</v>
      </c>
      <c r="BR119" s="830"/>
      <c r="BS119" s="830"/>
      <c r="BT119" s="830"/>
      <c r="BU119" s="830"/>
      <c r="BV119" s="830">
        <v>1697037</v>
      </c>
      <c r="BW119" s="830"/>
      <c r="BX119" s="830"/>
      <c r="BY119" s="830"/>
      <c r="BZ119" s="830"/>
      <c r="CA119" s="830">
        <v>2020104</v>
      </c>
      <c r="CB119" s="830"/>
      <c r="CC119" s="830"/>
      <c r="CD119" s="830"/>
      <c r="CE119" s="830"/>
      <c r="CF119" s="891">
        <v>106.7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112</v>
      </c>
      <c r="DH119" s="747"/>
      <c r="DI119" s="747"/>
      <c r="DJ119" s="747"/>
      <c r="DK119" s="748"/>
      <c r="DL119" s="749" t="s">
        <v>112</v>
      </c>
      <c r="DM119" s="747"/>
      <c r="DN119" s="747"/>
      <c r="DO119" s="747"/>
      <c r="DP119" s="748"/>
      <c r="DQ119" s="749" t="s">
        <v>112</v>
      </c>
      <c r="DR119" s="747"/>
      <c r="DS119" s="747"/>
      <c r="DT119" s="747"/>
      <c r="DU119" s="748"/>
      <c r="DV119" s="837" t="s">
        <v>112</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112</v>
      </c>
      <c r="AB120" s="814"/>
      <c r="AC120" s="814"/>
      <c r="AD120" s="814"/>
      <c r="AE120" s="815"/>
      <c r="AF120" s="816" t="s">
        <v>112</v>
      </c>
      <c r="AG120" s="814"/>
      <c r="AH120" s="814"/>
      <c r="AI120" s="814"/>
      <c r="AJ120" s="815"/>
      <c r="AK120" s="816" t="s">
        <v>112</v>
      </c>
      <c r="AL120" s="814"/>
      <c r="AM120" s="814"/>
      <c r="AN120" s="814"/>
      <c r="AO120" s="815"/>
      <c r="AP120" s="784" t="s">
        <v>112</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264871</v>
      </c>
      <c r="BR120" s="801"/>
      <c r="BS120" s="801"/>
      <c r="BT120" s="801"/>
      <c r="BU120" s="801"/>
      <c r="BV120" s="801">
        <v>212728</v>
      </c>
      <c r="BW120" s="801"/>
      <c r="BX120" s="801"/>
      <c r="BY120" s="801"/>
      <c r="BZ120" s="801"/>
      <c r="CA120" s="801">
        <v>182651</v>
      </c>
      <c r="CB120" s="801"/>
      <c r="CC120" s="801"/>
      <c r="CD120" s="801"/>
      <c r="CE120" s="801"/>
      <c r="CF120" s="878">
        <v>9.6</v>
      </c>
      <c r="CG120" s="879"/>
      <c r="CH120" s="879"/>
      <c r="CI120" s="879"/>
      <c r="CJ120" s="879"/>
      <c r="CK120" s="880" t="s">
        <v>435</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1590185</v>
      </c>
      <c r="DH120" s="830"/>
      <c r="DI120" s="830"/>
      <c r="DJ120" s="830"/>
      <c r="DK120" s="830"/>
      <c r="DL120" s="830">
        <v>1449446</v>
      </c>
      <c r="DM120" s="830"/>
      <c r="DN120" s="830"/>
      <c r="DO120" s="830"/>
      <c r="DP120" s="830"/>
      <c r="DQ120" s="830">
        <v>1320190</v>
      </c>
      <c r="DR120" s="830"/>
      <c r="DS120" s="830"/>
      <c r="DT120" s="830"/>
      <c r="DU120" s="830"/>
      <c r="DV120" s="831">
        <v>69.7</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112</v>
      </c>
      <c r="AB121" s="814"/>
      <c r="AC121" s="814"/>
      <c r="AD121" s="814"/>
      <c r="AE121" s="815"/>
      <c r="AF121" s="816" t="s">
        <v>112</v>
      </c>
      <c r="AG121" s="814"/>
      <c r="AH121" s="814"/>
      <c r="AI121" s="814"/>
      <c r="AJ121" s="815"/>
      <c r="AK121" s="816" t="s">
        <v>112</v>
      </c>
      <c r="AL121" s="814"/>
      <c r="AM121" s="814"/>
      <c r="AN121" s="814"/>
      <c r="AO121" s="815"/>
      <c r="AP121" s="784" t="s">
        <v>112</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2864989</v>
      </c>
      <c r="BR121" s="888"/>
      <c r="BS121" s="888"/>
      <c r="BT121" s="888"/>
      <c r="BU121" s="888"/>
      <c r="BV121" s="888">
        <v>2781333</v>
      </c>
      <c r="BW121" s="888"/>
      <c r="BX121" s="888"/>
      <c r="BY121" s="888"/>
      <c r="BZ121" s="888"/>
      <c r="CA121" s="888">
        <v>2713286</v>
      </c>
      <c r="CB121" s="888"/>
      <c r="CC121" s="888"/>
      <c r="CD121" s="888"/>
      <c r="CE121" s="888"/>
      <c r="CF121" s="889">
        <v>143.30000000000001</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507871</v>
      </c>
      <c r="DH121" s="801"/>
      <c r="DI121" s="801"/>
      <c r="DJ121" s="801"/>
      <c r="DK121" s="801"/>
      <c r="DL121" s="801">
        <v>467544</v>
      </c>
      <c r="DM121" s="801"/>
      <c r="DN121" s="801"/>
      <c r="DO121" s="801"/>
      <c r="DP121" s="801"/>
      <c r="DQ121" s="801">
        <v>431466</v>
      </c>
      <c r="DR121" s="801"/>
      <c r="DS121" s="801"/>
      <c r="DT121" s="801"/>
      <c r="DU121" s="801"/>
      <c r="DV121" s="853">
        <v>22.8</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112</v>
      </c>
      <c r="AB122" s="814"/>
      <c r="AC122" s="814"/>
      <c r="AD122" s="814"/>
      <c r="AE122" s="815"/>
      <c r="AF122" s="816" t="s">
        <v>112</v>
      </c>
      <c r="AG122" s="814"/>
      <c r="AH122" s="814"/>
      <c r="AI122" s="814"/>
      <c r="AJ122" s="815"/>
      <c r="AK122" s="816" t="s">
        <v>112</v>
      </c>
      <c r="AL122" s="814"/>
      <c r="AM122" s="814"/>
      <c r="AN122" s="814"/>
      <c r="AO122" s="815"/>
      <c r="AP122" s="784" t="s">
        <v>112</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438</v>
      </c>
      <c r="BP122" s="868"/>
      <c r="BQ122" s="869">
        <v>4766112</v>
      </c>
      <c r="BR122" s="870"/>
      <c r="BS122" s="870"/>
      <c r="BT122" s="870"/>
      <c r="BU122" s="870"/>
      <c r="BV122" s="870">
        <v>4691098</v>
      </c>
      <c r="BW122" s="870"/>
      <c r="BX122" s="870"/>
      <c r="BY122" s="870"/>
      <c r="BZ122" s="870"/>
      <c r="CA122" s="870">
        <v>4916041</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t="s">
        <v>112</v>
      </c>
      <c r="DH122" s="801"/>
      <c r="DI122" s="801"/>
      <c r="DJ122" s="801"/>
      <c r="DK122" s="801"/>
      <c r="DL122" s="801" t="s">
        <v>112</v>
      </c>
      <c r="DM122" s="801"/>
      <c r="DN122" s="801"/>
      <c r="DO122" s="801"/>
      <c r="DP122" s="801"/>
      <c r="DQ122" s="801" t="s">
        <v>112</v>
      </c>
      <c r="DR122" s="801"/>
      <c r="DS122" s="801"/>
      <c r="DT122" s="801"/>
      <c r="DU122" s="801"/>
      <c r="DV122" s="853" t="s">
        <v>112</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112</v>
      </c>
      <c r="AB123" s="814"/>
      <c r="AC123" s="814"/>
      <c r="AD123" s="814"/>
      <c r="AE123" s="815"/>
      <c r="AF123" s="816" t="s">
        <v>112</v>
      </c>
      <c r="AG123" s="814"/>
      <c r="AH123" s="814"/>
      <c r="AI123" s="814"/>
      <c r="AJ123" s="815"/>
      <c r="AK123" s="816" t="s">
        <v>112</v>
      </c>
      <c r="AL123" s="814"/>
      <c r="AM123" s="814"/>
      <c r="AN123" s="814"/>
      <c r="AO123" s="815"/>
      <c r="AP123" s="784" t="s">
        <v>112</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49.6</v>
      </c>
      <c r="BR123" s="862"/>
      <c r="BS123" s="862"/>
      <c r="BT123" s="862"/>
      <c r="BU123" s="862"/>
      <c r="BV123" s="862">
        <v>42.2</v>
      </c>
      <c r="BW123" s="862"/>
      <c r="BX123" s="862"/>
      <c r="BY123" s="862"/>
      <c r="BZ123" s="862"/>
      <c r="CA123" s="862">
        <v>16.7</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112</v>
      </c>
      <c r="DH123" s="814"/>
      <c r="DI123" s="814"/>
      <c r="DJ123" s="814"/>
      <c r="DK123" s="815"/>
      <c r="DL123" s="816" t="s">
        <v>112</v>
      </c>
      <c r="DM123" s="814"/>
      <c r="DN123" s="814"/>
      <c r="DO123" s="814"/>
      <c r="DP123" s="815"/>
      <c r="DQ123" s="816" t="s">
        <v>112</v>
      </c>
      <c r="DR123" s="814"/>
      <c r="DS123" s="814"/>
      <c r="DT123" s="814"/>
      <c r="DU123" s="815"/>
      <c r="DV123" s="784" t="s">
        <v>112</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112</v>
      </c>
      <c r="AB124" s="814"/>
      <c r="AC124" s="814"/>
      <c r="AD124" s="814"/>
      <c r="AE124" s="815"/>
      <c r="AF124" s="816" t="s">
        <v>112</v>
      </c>
      <c r="AG124" s="814"/>
      <c r="AH124" s="814"/>
      <c r="AI124" s="814"/>
      <c r="AJ124" s="815"/>
      <c r="AK124" s="816" t="s">
        <v>112</v>
      </c>
      <c r="AL124" s="814"/>
      <c r="AM124" s="814"/>
      <c r="AN124" s="814"/>
      <c r="AO124" s="815"/>
      <c r="AP124" s="784" t="s">
        <v>112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112</v>
      </c>
      <c r="DH124" s="747"/>
      <c r="DI124" s="747"/>
      <c r="DJ124" s="747"/>
      <c r="DK124" s="748"/>
      <c r="DL124" s="749" t="s">
        <v>112</v>
      </c>
      <c r="DM124" s="747"/>
      <c r="DN124" s="747"/>
      <c r="DO124" s="747"/>
      <c r="DP124" s="748"/>
      <c r="DQ124" s="749" t="s">
        <v>112</v>
      </c>
      <c r="DR124" s="747"/>
      <c r="DS124" s="747"/>
      <c r="DT124" s="747"/>
      <c r="DU124" s="748"/>
      <c r="DV124" s="837" t="s">
        <v>112</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112</v>
      </c>
      <c r="AB125" s="814"/>
      <c r="AC125" s="814"/>
      <c r="AD125" s="814"/>
      <c r="AE125" s="815"/>
      <c r="AF125" s="816" t="s">
        <v>112</v>
      </c>
      <c r="AG125" s="814"/>
      <c r="AH125" s="814"/>
      <c r="AI125" s="814"/>
      <c r="AJ125" s="815"/>
      <c r="AK125" s="816" t="s">
        <v>112</v>
      </c>
      <c r="AL125" s="814"/>
      <c r="AM125" s="814"/>
      <c r="AN125" s="814"/>
      <c r="AO125" s="815"/>
      <c r="AP125" s="784" t="s">
        <v>112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112</v>
      </c>
      <c r="DH125" s="830"/>
      <c r="DI125" s="830"/>
      <c r="DJ125" s="830"/>
      <c r="DK125" s="830"/>
      <c r="DL125" s="830" t="s">
        <v>112</v>
      </c>
      <c r="DM125" s="830"/>
      <c r="DN125" s="830"/>
      <c r="DO125" s="830"/>
      <c r="DP125" s="830"/>
      <c r="DQ125" s="830" t="s">
        <v>112</v>
      </c>
      <c r="DR125" s="830"/>
      <c r="DS125" s="830"/>
      <c r="DT125" s="830"/>
      <c r="DU125" s="830"/>
      <c r="DV125" s="831" t="s">
        <v>112</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112</v>
      </c>
      <c r="AB126" s="814"/>
      <c r="AC126" s="814"/>
      <c r="AD126" s="814"/>
      <c r="AE126" s="815"/>
      <c r="AF126" s="816" t="s">
        <v>112</v>
      </c>
      <c r="AG126" s="814"/>
      <c r="AH126" s="814"/>
      <c r="AI126" s="814"/>
      <c r="AJ126" s="815"/>
      <c r="AK126" s="816" t="s">
        <v>112</v>
      </c>
      <c r="AL126" s="814"/>
      <c r="AM126" s="814"/>
      <c r="AN126" s="814"/>
      <c r="AO126" s="815"/>
      <c r="AP126" s="784" t="s">
        <v>112</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112</v>
      </c>
      <c r="DH126" s="801"/>
      <c r="DI126" s="801"/>
      <c r="DJ126" s="801"/>
      <c r="DK126" s="801"/>
      <c r="DL126" s="801" t="s">
        <v>112</v>
      </c>
      <c r="DM126" s="801"/>
      <c r="DN126" s="801"/>
      <c r="DO126" s="801"/>
      <c r="DP126" s="801"/>
      <c r="DQ126" s="801" t="s">
        <v>112</v>
      </c>
      <c r="DR126" s="801"/>
      <c r="DS126" s="801"/>
      <c r="DT126" s="801"/>
      <c r="DU126" s="801"/>
      <c r="DV126" s="853" t="s">
        <v>112</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112</v>
      </c>
      <c r="AB127" s="814"/>
      <c r="AC127" s="814"/>
      <c r="AD127" s="814"/>
      <c r="AE127" s="815"/>
      <c r="AF127" s="816" t="s">
        <v>112</v>
      </c>
      <c r="AG127" s="814"/>
      <c r="AH127" s="814"/>
      <c r="AI127" s="814"/>
      <c r="AJ127" s="815"/>
      <c r="AK127" s="816" t="s">
        <v>112</v>
      </c>
      <c r="AL127" s="814"/>
      <c r="AM127" s="814"/>
      <c r="AN127" s="814"/>
      <c r="AO127" s="815"/>
      <c r="AP127" s="784" t="s">
        <v>112</v>
      </c>
      <c r="AQ127" s="785"/>
      <c r="AR127" s="785"/>
      <c r="AS127" s="785"/>
      <c r="AT127" s="786"/>
      <c r="AU127" s="233"/>
      <c r="AV127" s="233"/>
      <c r="AW127" s="233"/>
      <c r="AX127" s="787" t="s">
        <v>449</v>
      </c>
      <c r="AY127" s="788"/>
      <c r="AZ127" s="788"/>
      <c r="BA127" s="788"/>
      <c r="BB127" s="788"/>
      <c r="BC127" s="788"/>
      <c r="BD127" s="788"/>
      <c r="BE127" s="789"/>
      <c r="BF127" s="790" t="s">
        <v>112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112</v>
      </c>
      <c r="DH127" s="850"/>
      <c r="DI127" s="850"/>
      <c r="DJ127" s="850"/>
      <c r="DK127" s="850"/>
      <c r="DL127" s="850" t="s">
        <v>112</v>
      </c>
      <c r="DM127" s="850"/>
      <c r="DN127" s="850"/>
      <c r="DO127" s="850"/>
      <c r="DP127" s="850"/>
      <c r="DQ127" s="850" t="s">
        <v>112</v>
      </c>
      <c r="DR127" s="850"/>
      <c r="DS127" s="850"/>
      <c r="DT127" s="850"/>
      <c r="DU127" s="850"/>
      <c r="DV127" s="851" t="s">
        <v>112</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15687</v>
      </c>
      <c r="AB128" s="754"/>
      <c r="AC128" s="754"/>
      <c r="AD128" s="754"/>
      <c r="AE128" s="755"/>
      <c r="AF128" s="756">
        <v>11296</v>
      </c>
      <c r="AG128" s="754"/>
      <c r="AH128" s="754"/>
      <c r="AI128" s="754"/>
      <c r="AJ128" s="755"/>
      <c r="AK128" s="756">
        <v>9931</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112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2279908</v>
      </c>
      <c r="AB129" s="814"/>
      <c r="AC129" s="814"/>
      <c r="AD129" s="814"/>
      <c r="AE129" s="815"/>
      <c r="AF129" s="816">
        <v>2201720</v>
      </c>
      <c r="AG129" s="814"/>
      <c r="AH129" s="814"/>
      <c r="AI129" s="814"/>
      <c r="AJ129" s="815"/>
      <c r="AK129" s="816">
        <v>2261078</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9.6999999999999993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409118</v>
      </c>
      <c r="AB130" s="814"/>
      <c r="AC130" s="814"/>
      <c r="AD130" s="814"/>
      <c r="AE130" s="815"/>
      <c r="AF130" s="816">
        <v>392541</v>
      </c>
      <c r="AG130" s="814"/>
      <c r="AH130" s="814"/>
      <c r="AI130" s="814"/>
      <c r="AJ130" s="815"/>
      <c r="AK130" s="816">
        <v>368265</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16.7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1870790</v>
      </c>
      <c r="AB131" s="747"/>
      <c r="AC131" s="747"/>
      <c r="AD131" s="747"/>
      <c r="AE131" s="748"/>
      <c r="AF131" s="749">
        <v>1809179</v>
      </c>
      <c r="AG131" s="747"/>
      <c r="AH131" s="747"/>
      <c r="AI131" s="747"/>
      <c r="AJ131" s="748"/>
      <c r="AK131" s="749">
        <v>1892813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9.9623688389999998</v>
      </c>
      <c r="AB132" s="770"/>
      <c r="AC132" s="770"/>
      <c r="AD132" s="770"/>
      <c r="AE132" s="771"/>
      <c r="AF132" s="772">
        <v>10.082805520000001</v>
      </c>
      <c r="AG132" s="770"/>
      <c r="AH132" s="770"/>
      <c r="AI132" s="770"/>
      <c r="AJ132" s="771"/>
      <c r="AK132" s="772">
        <v>9.1954144440000007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10.8</v>
      </c>
      <c r="AB133" s="779"/>
      <c r="AC133" s="779"/>
      <c r="AD133" s="779"/>
      <c r="AE133" s="780"/>
      <c r="AF133" s="778">
        <v>10.3</v>
      </c>
      <c r="AG133" s="779"/>
      <c r="AH133" s="779"/>
      <c r="AI133" s="779"/>
      <c r="AJ133" s="780"/>
      <c r="AK133" s="778">
        <v>9.6999999999999993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28"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9" t="s">
        <v>465</v>
      </c>
      <c r="L7" s="254"/>
      <c r="M7" s="255" t="s">
        <v>466</v>
      </c>
      <c r="N7" s="256"/>
    </row>
    <row r="8" spans="1:16">
      <c r="A8" s="248"/>
      <c r="B8" s="244"/>
      <c r="C8" s="244"/>
      <c r="D8" s="244"/>
      <c r="E8" s="244"/>
      <c r="F8" s="244"/>
      <c r="G8" s="257"/>
      <c r="H8" s="258"/>
      <c r="I8" s="258"/>
      <c r="J8" s="259"/>
      <c r="K8" s="1150"/>
      <c r="L8" s="260" t="s">
        <v>467</v>
      </c>
      <c r="M8" s="261" t="s">
        <v>468</v>
      </c>
      <c r="N8" s="262" t="s">
        <v>469</v>
      </c>
    </row>
    <row r="9" spans="1:16">
      <c r="A9" s="248"/>
      <c r="B9" s="244"/>
      <c r="C9" s="244"/>
      <c r="D9" s="244"/>
      <c r="E9" s="244"/>
      <c r="F9" s="244"/>
      <c r="G9" s="1163" t="s">
        <v>470</v>
      </c>
      <c r="H9" s="1164"/>
      <c r="I9" s="1164"/>
      <c r="J9" s="1165"/>
      <c r="K9" s="263">
        <v>546527</v>
      </c>
      <c r="L9" s="264">
        <v>116159</v>
      </c>
      <c r="M9" s="265">
        <v>187155</v>
      </c>
      <c r="N9" s="266">
        <v>-37.9</v>
      </c>
    </row>
    <row r="10" spans="1:16">
      <c r="A10" s="248"/>
      <c r="B10" s="244"/>
      <c r="C10" s="244"/>
      <c r="D10" s="244"/>
      <c r="E10" s="244"/>
      <c r="F10" s="244"/>
      <c r="G10" s="1163" t="s">
        <v>471</v>
      </c>
      <c r="H10" s="1164"/>
      <c r="I10" s="1164"/>
      <c r="J10" s="1165"/>
      <c r="K10" s="267">
        <v>1846</v>
      </c>
      <c r="L10" s="268">
        <v>392</v>
      </c>
      <c r="M10" s="269">
        <v>20525</v>
      </c>
      <c r="N10" s="270">
        <v>-98.1</v>
      </c>
    </row>
    <row r="11" spans="1:16" ht="13.5" customHeight="1">
      <c r="A11" s="248"/>
      <c r="B11" s="244"/>
      <c r="C11" s="244"/>
      <c r="D11" s="244"/>
      <c r="E11" s="244"/>
      <c r="F11" s="244"/>
      <c r="G11" s="1163" t="s">
        <v>472</v>
      </c>
      <c r="H11" s="1164"/>
      <c r="I11" s="1164"/>
      <c r="J11" s="1165"/>
      <c r="K11" s="267">
        <v>98741</v>
      </c>
      <c r="L11" s="268">
        <v>20986</v>
      </c>
      <c r="M11" s="269">
        <v>27959</v>
      </c>
      <c r="N11" s="270">
        <v>-24.9</v>
      </c>
    </row>
    <row r="12" spans="1:16" ht="13.5" customHeight="1">
      <c r="A12" s="248"/>
      <c r="B12" s="244"/>
      <c r="C12" s="244"/>
      <c r="D12" s="244"/>
      <c r="E12" s="244"/>
      <c r="F12" s="244"/>
      <c r="G12" s="1163" t="s">
        <v>473</v>
      </c>
      <c r="H12" s="1164"/>
      <c r="I12" s="1164"/>
      <c r="J12" s="1165"/>
      <c r="K12" s="267" t="s">
        <v>474</v>
      </c>
      <c r="L12" s="268" t="s">
        <v>474</v>
      </c>
      <c r="M12" s="269">
        <v>2910</v>
      </c>
      <c r="N12" s="270" t="s">
        <v>474</v>
      </c>
    </row>
    <row r="13" spans="1:16" ht="13.5" customHeight="1">
      <c r="A13" s="248"/>
      <c r="B13" s="244"/>
      <c r="C13" s="244"/>
      <c r="D13" s="244"/>
      <c r="E13" s="244"/>
      <c r="F13" s="244"/>
      <c r="G13" s="1163" t="s">
        <v>475</v>
      </c>
      <c r="H13" s="1164"/>
      <c r="I13" s="1164"/>
      <c r="J13" s="1165"/>
      <c r="K13" s="267" t="s">
        <v>474</v>
      </c>
      <c r="L13" s="268" t="s">
        <v>474</v>
      </c>
      <c r="M13" s="269" t="s">
        <v>474</v>
      </c>
      <c r="N13" s="270" t="s">
        <v>474</v>
      </c>
    </row>
    <row r="14" spans="1:16" ht="13.5" customHeight="1">
      <c r="A14" s="248"/>
      <c r="B14" s="244"/>
      <c r="C14" s="244"/>
      <c r="D14" s="244"/>
      <c r="E14" s="244"/>
      <c r="F14" s="244"/>
      <c r="G14" s="1163" t="s">
        <v>476</v>
      </c>
      <c r="H14" s="1164"/>
      <c r="I14" s="1164"/>
      <c r="J14" s="1165"/>
      <c r="K14" s="267">
        <v>33693</v>
      </c>
      <c r="L14" s="268">
        <v>7161</v>
      </c>
      <c r="M14" s="269">
        <v>9160</v>
      </c>
      <c r="N14" s="270">
        <v>-21.8</v>
      </c>
    </row>
    <row r="15" spans="1:16" ht="13.5" customHeight="1">
      <c r="A15" s="248"/>
      <c r="B15" s="244"/>
      <c r="C15" s="244"/>
      <c r="D15" s="244"/>
      <c r="E15" s="244"/>
      <c r="F15" s="244"/>
      <c r="G15" s="1163" t="s">
        <v>477</v>
      </c>
      <c r="H15" s="1164"/>
      <c r="I15" s="1164"/>
      <c r="J15" s="1165"/>
      <c r="K15" s="267">
        <v>19680</v>
      </c>
      <c r="L15" s="268">
        <v>4183</v>
      </c>
      <c r="M15" s="269">
        <v>4580</v>
      </c>
      <c r="N15" s="270">
        <v>-8.6999999999999993</v>
      </c>
    </row>
    <row r="16" spans="1:16">
      <c r="A16" s="248"/>
      <c r="B16" s="244"/>
      <c r="C16" s="244"/>
      <c r="D16" s="244"/>
      <c r="E16" s="244"/>
      <c r="F16" s="244"/>
      <c r="G16" s="1166" t="s">
        <v>478</v>
      </c>
      <c r="H16" s="1167"/>
      <c r="I16" s="1167"/>
      <c r="J16" s="1168"/>
      <c r="K16" s="268">
        <v>-55034</v>
      </c>
      <c r="L16" s="268">
        <v>-11697</v>
      </c>
      <c r="M16" s="269">
        <v>-19254</v>
      </c>
      <c r="N16" s="270">
        <v>-39.200000000000003</v>
      </c>
    </row>
    <row r="17" spans="1:16">
      <c r="A17" s="248"/>
      <c r="B17" s="244"/>
      <c r="C17" s="244"/>
      <c r="D17" s="244"/>
      <c r="E17" s="244"/>
      <c r="F17" s="244"/>
      <c r="G17" s="1166" t="s">
        <v>170</v>
      </c>
      <c r="H17" s="1167"/>
      <c r="I17" s="1167"/>
      <c r="J17" s="1168"/>
      <c r="K17" s="268">
        <v>645453</v>
      </c>
      <c r="L17" s="268">
        <v>137184</v>
      </c>
      <c r="M17" s="269">
        <v>233033</v>
      </c>
      <c r="N17" s="270">
        <v>-41.1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0" t="s">
        <v>483</v>
      </c>
      <c r="H21" s="1161"/>
      <c r="I21" s="1161"/>
      <c r="J21" s="1162"/>
      <c r="K21" s="280">
        <v>12.33</v>
      </c>
      <c r="L21" s="281">
        <v>21.21</v>
      </c>
      <c r="M21" s="282">
        <v>-8.8800000000000008</v>
      </c>
      <c r="N21" s="249"/>
      <c r="O21" s="283"/>
      <c r="P21" s="279"/>
    </row>
    <row r="22" spans="1:16" s="284" customFormat="1">
      <c r="A22" s="279"/>
      <c r="B22" s="249"/>
      <c r="C22" s="249"/>
      <c r="D22" s="249"/>
      <c r="E22" s="249"/>
      <c r="F22" s="249"/>
      <c r="G22" s="1160" t="s">
        <v>484</v>
      </c>
      <c r="H22" s="1161"/>
      <c r="I22" s="1161"/>
      <c r="J22" s="1162"/>
      <c r="K22" s="285">
        <v>96</v>
      </c>
      <c r="L22" s="286">
        <v>95.4</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9" t="s">
        <v>465</v>
      </c>
      <c r="L30" s="254"/>
      <c r="M30" s="255" t="s">
        <v>466</v>
      </c>
      <c r="N30" s="256"/>
    </row>
    <row r="31" spans="1:16">
      <c r="A31" s="248"/>
      <c r="B31" s="244"/>
      <c r="C31" s="244"/>
      <c r="D31" s="244"/>
      <c r="E31" s="244"/>
      <c r="F31" s="244"/>
      <c r="G31" s="257"/>
      <c r="H31" s="258"/>
      <c r="I31" s="258"/>
      <c r="J31" s="259"/>
      <c r="K31" s="1150"/>
      <c r="L31" s="260" t="s">
        <v>467</v>
      </c>
      <c r="M31" s="261" t="s">
        <v>468</v>
      </c>
      <c r="N31" s="262" t="s">
        <v>469</v>
      </c>
    </row>
    <row r="32" spans="1:16" ht="27" customHeight="1">
      <c r="A32" s="248"/>
      <c r="B32" s="244"/>
      <c r="C32" s="244"/>
      <c r="D32" s="244"/>
      <c r="E32" s="244"/>
      <c r="F32" s="244"/>
      <c r="G32" s="1151" t="s">
        <v>488</v>
      </c>
      <c r="H32" s="1152"/>
      <c r="I32" s="1152"/>
      <c r="J32" s="1153"/>
      <c r="K32" s="294">
        <v>309300</v>
      </c>
      <c r="L32" s="294">
        <v>65739</v>
      </c>
      <c r="M32" s="295">
        <v>137219</v>
      </c>
      <c r="N32" s="296">
        <v>-52.1</v>
      </c>
    </row>
    <row r="33" spans="1:16" ht="13.5" customHeight="1">
      <c r="A33" s="248"/>
      <c r="B33" s="244"/>
      <c r="C33" s="244"/>
      <c r="D33" s="244"/>
      <c r="E33" s="244"/>
      <c r="F33" s="244"/>
      <c r="G33" s="1151" t="s">
        <v>489</v>
      </c>
      <c r="H33" s="1152"/>
      <c r="I33" s="1152"/>
      <c r="J33" s="1153"/>
      <c r="K33" s="294" t="s">
        <v>474</v>
      </c>
      <c r="L33" s="294" t="s">
        <v>474</v>
      </c>
      <c r="M33" s="295" t="s">
        <v>474</v>
      </c>
      <c r="N33" s="296" t="s">
        <v>474</v>
      </c>
    </row>
    <row r="34" spans="1:16" ht="27" customHeight="1">
      <c r="A34" s="248"/>
      <c r="B34" s="244"/>
      <c r="C34" s="244"/>
      <c r="D34" s="244"/>
      <c r="E34" s="244"/>
      <c r="F34" s="244"/>
      <c r="G34" s="1151" t="s">
        <v>490</v>
      </c>
      <c r="H34" s="1152"/>
      <c r="I34" s="1152"/>
      <c r="J34" s="1153"/>
      <c r="K34" s="294" t="s">
        <v>474</v>
      </c>
      <c r="L34" s="294" t="s">
        <v>474</v>
      </c>
      <c r="M34" s="295">
        <v>4</v>
      </c>
      <c r="N34" s="296" t="s">
        <v>474</v>
      </c>
    </row>
    <row r="35" spans="1:16" ht="27" customHeight="1">
      <c r="A35" s="248"/>
      <c r="B35" s="244"/>
      <c r="C35" s="244"/>
      <c r="D35" s="244"/>
      <c r="E35" s="244"/>
      <c r="F35" s="244"/>
      <c r="G35" s="1151" t="s">
        <v>491</v>
      </c>
      <c r="H35" s="1152"/>
      <c r="I35" s="1152"/>
      <c r="J35" s="1153"/>
      <c r="K35" s="294">
        <v>216016</v>
      </c>
      <c r="L35" s="294">
        <v>45912</v>
      </c>
      <c r="M35" s="295">
        <v>30414</v>
      </c>
      <c r="N35" s="296">
        <v>51</v>
      </c>
    </row>
    <row r="36" spans="1:16" ht="27" customHeight="1">
      <c r="A36" s="248"/>
      <c r="B36" s="244"/>
      <c r="C36" s="244"/>
      <c r="D36" s="244"/>
      <c r="E36" s="244"/>
      <c r="F36" s="244"/>
      <c r="G36" s="1151" t="s">
        <v>492</v>
      </c>
      <c r="H36" s="1152"/>
      <c r="I36" s="1152"/>
      <c r="J36" s="1153"/>
      <c r="K36" s="294">
        <v>26932</v>
      </c>
      <c r="L36" s="294">
        <v>5724</v>
      </c>
      <c r="M36" s="295">
        <v>5195</v>
      </c>
      <c r="N36" s="296">
        <v>10.199999999999999</v>
      </c>
    </row>
    <row r="37" spans="1:16" ht="13.5" customHeight="1">
      <c r="A37" s="248"/>
      <c r="B37" s="244"/>
      <c r="C37" s="244"/>
      <c r="D37" s="244"/>
      <c r="E37" s="244"/>
      <c r="F37" s="244"/>
      <c r="G37" s="1151" t="s">
        <v>493</v>
      </c>
      <c r="H37" s="1152"/>
      <c r="I37" s="1152"/>
      <c r="J37" s="1153"/>
      <c r="K37" s="294" t="s">
        <v>474</v>
      </c>
      <c r="L37" s="294" t="s">
        <v>474</v>
      </c>
      <c r="M37" s="295">
        <v>2257</v>
      </c>
      <c r="N37" s="296" t="s">
        <v>474</v>
      </c>
    </row>
    <row r="38" spans="1:16" ht="27" customHeight="1">
      <c r="A38" s="248"/>
      <c r="B38" s="244"/>
      <c r="C38" s="244"/>
      <c r="D38" s="244"/>
      <c r="E38" s="244"/>
      <c r="F38" s="244"/>
      <c r="G38" s="1154" t="s">
        <v>494</v>
      </c>
      <c r="H38" s="1155"/>
      <c r="I38" s="1155"/>
      <c r="J38" s="1156"/>
      <c r="K38" s="297" t="s">
        <v>474</v>
      </c>
      <c r="L38" s="297" t="s">
        <v>474</v>
      </c>
      <c r="M38" s="298">
        <v>40</v>
      </c>
      <c r="N38" s="299" t="s">
        <v>474</v>
      </c>
      <c r="O38" s="293"/>
    </row>
    <row r="39" spans="1:16">
      <c r="A39" s="248"/>
      <c r="B39" s="244"/>
      <c r="C39" s="244"/>
      <c r="D39" s="244"/>
      <c r="E39" s="244"/>
      <c r="F39" s="244"/>
      <c r="G39" s="1154" t="s">
        <v>495</v>
      </c>
      <c r="H39" s="1155"/>
      <c r="I39" s="1155"/>
      <c r="J39" s="1156"/>
      <c r="K39" s="300">
        <v>-9931</v>
      </c>
      <c r="L39" s="300">
        <v>-2111</v>
      </c>
      <c r="M39" s="301">
        <v>-7960</v>
      </c>
      <c r="N39" s="302">
        <v>-73.5</v>
      </c>
      <c r="O39" s="293"/>
    </row>
    <row r="40" spans="1:16" ht="27" customHeight="1">
      <c r="A40" s="248"/>
      <c r="B40" s="244"/>
      <c r="C40" s="244"/>
      <c r="D40" s="244"/>
      <c r="E40" s="244"/>
      <c r="F40" s="244"/>
      <c r="G40" s="1151" t="s">
        <v>496</v>
      </c>
      <c r="H40" s="1152"/>
      <c r="I40" s="1152"/>
      <c r="J40" s="1153"/>
      <c r="K40" s="300">
        <v>-368265</v>
      </c>
      <c r="L40" s="300">
        <v>-78271</v>
      </c>
      <c r="M40" s="301">
        <v>-124831</v>
      </c>
      <c r="N40" s="302">
        <v>-37.299999999999997</v>
      </c>
      <c r="O40" s="293"/>
    </row>
    <row r="41" spans="1:16">
      <c r="A41" s="248"/>
      <c r="B41" s="244"/>
      <c r="C41" s="244"/>
      <c r="D41" s="244"/>
      <c r="E41" s="244"/>
      <c r="F41" s="244"/>
      <c r="G41" s="1157" t="s">
        <v>281</v>
      </c>
      <c r="H41" s="1158"/>
      <c r="I41" s="1158"/>
      <c r="J41" s="1159"/>
      <c r="K41" s="294">
        <v>174052</v>
      </c>
      <c r="L41" s="300">
        <v>36993</v>
      </c>
      <c r="M41" s="301">
        <v>42339</v>
      </c>
      <c r="N41" s="302">
        <v>-12.6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4" t="s">
        <v>465</v>
      </c>
      <c r="J49" s="1146" t="s">
        <v>500</v>
      </c>
      <c r="K49" s="1147"/>
      <c r="L49" s="1147"/>
      <c r="M49" s="1147"/>
      <c r="N49" s="1148"/>
    </row>
    <row r="50" spans="1:14">
      <c r="A50" s="248"/>
      <c r="B50" s="244"/>
      <c r="C50" s="244"/>
      <c r="D50" s="244"/>
      <c r="E50" s="244"/>
      <c r="F50" s="244"/>
      <c r="G50" s="312"/>
      <c r="H50" s="313"/>
      <c r="I50" s="1145"/>
      <c r="J50" s="314" t="s">
        <v>501</v>
      </c>
      <c r="K50" s="315" t="s">
        <v>502</v>
      </c>
      <c r="L50" s="316" t="s">
        <v>503</v>
      </c>
      <c r="M50" s="317" t="s">
        <v>504</v>
      </c>
      <c r="N50" s="318" t="s">
        <v>505</v>
      </c>
    </row>
    <row r="51" spans="1:14">
      <c r="A51" s="248"/>
      <c r="B51" s="244"/>
      <c r="C51" s="244"/>
      <c r="D51" s="244"/>
      <c r="E51" s="244"/>
      <c r="F51" s="244"/>
      <c r="G51" s="310" t="s">
        <v>506</v>
      </c>
      <c r="H51" s="311"/>
      <c r="I51" s="319">
        <v>263450</v>
      </c>
      <c r="J51" s="320">
        <v>52397</v>
      </c>
      <c r="K51" s="321">
        <v>-72.400000000000006</v>
      </c>
      <c r="L51" s="322">
        <v>216155</v>
      </c>
      <c r="M51" s="323">
        <v>12.3</v>
      </c>
      <c r="N51" s="324">
        <v>-84.7</v>
      </c>
    </row>
    <row r="52" spans="1:14">
      <c r="A52" s="248"/>
      <c r="B52" s="244"/>
      <c r="C52" s="244"/>
      <c r="D52" s="244"/>
      <c r="E52" s="244"/>
      <c r="F52" s="244"/>
      <c r="G52" s="325"/>
      <c r="H52" s="326" t="s">
        <v>507</v>
      </c>
      <c r="I52" s="327">
        <v>134622</v>
      </c>
      <c r="J52" s="328">
        <v>26774</v>
      </c>
      <c r="K52" s="329">
        <v>-45.8</v>
      </c>
      <c r="L52" s="330">
        <v>108827</v>
      </c>
      <c r="M52" s="331">
        <v>32.299999999999997</v>
      </c>
      <c r="N52" s="332">
        <v>-78.099999999999994</v>
      </c>
    </row>
    <row r="53" spans="1:14">
      <c r="A53" s="248"/>
      <c r="B53" s="244"/>
      <c r="C53" s="244"/>
      <c r="D53" s="244"/>
      <c r="E53" s="244"/>
      <c r="F53" s="244"/>
      <c r="G53" s="310" t="s">
        <v>508</v>
      </c>
      <c r="H53" s="311"/>
      <c r="I53" s="319">
        <v>161091</v>
      </c>
      <c r="J53" s="320">
        <v>32596</v>
      </c>
      <c r="K53" s="321">
        <v>-37.799999999999997</v>
      </c>
      <c r="L53" s="322">
        <v>228305</v>
      </c>
      <c r="M53" s="323">
        <v>5.6</v>
      </c>
      <c r="N53" s="324">
        <v>-43.4</v>
      </c>
    </row>
    <row r="54" spans="1:14">
      <c r="A54" s="248"/>
      <c r="B54" s="244"/>
      <c r="C54" s="244"/>
      <c r="D54" s="244"/>
      <c r="E54" s="244"/>
      <c r="F54" s="244"/>
      <c r="G54" s="325"/>
      <c r="H54" s="326" t="s">
        <v>507</v>
      </c>
      <c r="I54" s="327">
        <v>54148</v>
      </c>
      <c r="J54" s="328">
        <v>10957</v>
      </c>
      <c r="K54" s="329">
        <v>-59.1</v>
      </c>
      <c r="L54" s="330">
        <v>86611</v>
      </c>
      <c r="M54" s="331">
        <v>-20.399999999999999</v>
      </c>
      <c r="N54" s="332">
        <v>-38.700000000000003</v>
      </c>
    </row>
    <row r="55" spans="1:14">
      <c r="A55" s="248"/>
      <c r="B55" s="244"/>
      <c r="C55" s="244"/>
      <c r="D55" s="244"/>
      <c r="E55" s="244"/>
      <c r="F55" s="244"/>
      <c r="G55" s="310" t="s">
        <v>509</v>
      </c>
      <c r="H55" s="311"/>
      <c r="I55" s="319">
        <v>526861</v>
      </c>
      <c r="J55" s="320">
        <v>108430</v>
      </c>
      <c r="K55" s="321">
        <v>232.6</v>
      </c>
      <c r="L55" s="322">
        <v>316331</v>
      </c>
      <c r="M55" s="323">
        <v>38.6</v>
      </c>
      <c r="N55" s="324">
        <v>194</v>
      </c>
    </row>
    <row r="56" spans="1:14">
      <c r="A56" s="248"/>
      <c r="B56" s="244"/>
      <c r="C56" s="244"/>
      <c r="D56" s="244"/>
      <c r="E56" s="244"/>
      <c r="F56" s="244"/>
      <c r="G56" s="325"/>
      <c r="H56" s="326" t="s">
        <v>507</v>
      </c>
      <c r="I56" s="327">
        <v>102589</v>
      </c>
      <c r="J56" s="328">
        <v>21113</v>
      </c>
      <c r="K56" s="329">
        <v>92.7</v>
      </c>
      <c r="L56" s="330">
        <v>106387</v>
      </c>
      <c r="M56" s="331">
        <v>22.8</v>
      </c>
      <c r="N56" s="332">
        <v>69.900000000000006</v>
      </c>
    </row>
    <row r="57" spans="1:14">
      <c r="A57" s="248"/>
      <c r="B57" s="244"/>
      <c r="C57" s="244"/>
      <c r="D57" s="244"/>
      <c r="E57" s="244"/>
      <c r="F57" s="244"/>
      <c r="G57" s="310" t="s">
        <v>510</v>
      </c>
      <c r="H57" s="311"/>
      <c r="I57" s="319">
        <v>459145</v>
      </c>
      <c r="J57" s="320">
        <v>95298</v>
      </c>
      <c r="K57" s="321">
        <v>-12.1</v>
      </c>
      <c r="L57" s="322">
        <v>333013</v>
      </c>
      <c r="M57" s="323">
        <v>5.3</v>
      </c>
      <c r="N57" s="324">
        <v>-17.399999999999999</v>
      </c>
    </row>
    <row r="58" spans="1:14">
      <c r="A58" s="248"/>
      <c r="B58" s="244"/>
      <c r="C58" s="244"/>
      <c r="D58" s="244"/>
      <c r="E58" s="244"/>
      <c r="F58" s="244"/>
      <c r="G58" s="325"/>
      <c r="H58" s="326" t="s">
        <v>507</v>
      </c>
      <c r="I58" s="327">
        <v>110387</v>
      </c>
      <c r="J58" s="328">
        <v>22911</v>
      </c>
      <c r="K58" s="329">
        <v>8.5</v>
      </c>
      <c r="L58" s="330">
        <v>126732</v>
      </c>
      <c r="M58" s="331">
        <v>19.100000000000001</v>
      </c>
      <c r="N58" s="332">
        <v>-10.6</v>
      </c>
    </row>
    <row r="59" spans="1:14">
      <c r="A59" s="248"/>
      <c r="B59" s="244"/>
      <c r="C59" s="244"/>
      <c r="D59" s="244"/>
      <c r="E59" s="244"/>
      <c r="F59" s="244"/>
      <c r="G59" s="310" t="s">
        <v>511</v>
      </c>
      <c r="H59" s="311"/>
      <c r="I59" s="319">
        <v>213051</v>
      </c>
      <c r="J59" s="320">
        <v>45282</v>
      </c>
      <c r="K59" s="321">
        <v>-52.5</v>
      </c>
      <c r="L59" s="322">
        <v>280458</v>
      </c>
      <c r="M59" s="323">
        <v>-15.8</v>
      </c>
      <c r="N59" s="324">
        <v>-36.700000000000003</v>
      </c>
    </row>
    <row r="60" spans="1:14">
      <c r="A60" s="248"/>
      <c r="B60" s="244"/>
      <c r="C60" s="244"/>
      <c r="D60" s="244"/>
      <c r="E60" s="244"/>
      <c r="F60" s="244"/>
      <c r="G60" s="325"/>
      <c r="H60" s="326" t="s">
        <v>507</v>
      </c>
      <c r="I60" s="333">
        <v>138452</v>
      </c>
      <c r="J60" s="328">
        <v>29427</v>
      </c>
      <c r="K60" s="329">
        <v>28.4</v>
      </c>
      <c r="L60" s="330">
        <v>127286</v>
      </c>
      <c r="M60" s="331">
        <v>0.4</v>
      </c>
      <c r="N60" s="332">
        <v>28</v>
      </c>
    </row>
    <row r="61" spans="1:14">
      <c r="A61" s="248"/>
      <c r="B61" s="244"/>
      <c r="C61" s="244"/>
      <c r="D61" s="244"/>
      <c r="E61" s="244"/>
      <c r="F61" s="244"/>
      <c r="G61" s="310" t="s">
        <v>512</v>
      </c>
      <c r="H61" s="334"/>
      <c r="I61" s="335">
        <v>324720</v>
      </c>
      <c r="J61" s="336">
        <v>66801</v>
      </c>
      <c r="K61" s="337">
        <v>11.6</v>
      </c>
      <c r="L61" s="338">
        <v>274852</v>
      </c>
      <c r="M61" s="339">
        <v>9.1999999999999993</v>
      </c>
      <c r="N61" s="324">
        <v>2.4</v>
      </c>
    </row>
    <row r="62" spans="1:14">
      <c r="A62" s="248"/>
      <c r="B62" s="244"/>
      <c r="C62" s="244"/>
      <c r="D62" s="244"/>
      <c r="E62" s="244"/>
      <c r="F62" s="244"/>
      <c r="G62" s="325"/>
      <c r="H62" s="326" t="s">
        <v>507</v>
      </c>
      <c r="I62" s="327">
        <v>108040</v>
      </c>
      <c r="J62" s="328">
        <v>22236</v>
      </c>
      <c r="K62" s="329">
        <v>4.9000000000000004</v>
      </c>
      <c r="L62" s="330">
        <v>111169</v>
      </c>
      <c r="M62" s="331">
        <v>10.8</v>
      </c>
      <c r="N62" s="332">
        <v>-5.9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34.25</v>
      </c>
      <c r="G47" s="12">
        <v>42.24</v>
      </c>
      <c r="H47" s="12">
        <v>53.58</v>
      </c>
      <c r="I47" s="12">
        <v>58.04</v>
      </c>
      <c r="J47" s="13">
        <v>66.33</v>
      </c>
    </row>
    <row r="48" spans="2:10" ht="57.75" customHeight="1">
      <c r="B48" s="14"/>
      <c r="C48" s="1171" t="s">
        <v>4</v>
      </c>
      <c r="D48" s="1171"/>
      <c r="E48" s="1172"/>
      <c r="F48" s="15">
        <v>10.54</v>
      </c>
      <c r="G48" s="16">
        <v>9.5299999999999994</v>
      </c>
      <c r="H48" s="16">
        <v>5.51</v>
      </c>
      <c r="I48" s="16">
        <v>6</v>
      </c>
      <c r="J48" s="17">
        <v>4.8</v>
      </c>
    </row>
    <row r="49" spans="2:10" ht="57.75" customHeight="1" thickBot="1">
      <c r="B49" s="18"/>
      <c r="C49" s="1173" t="s">
        <v>5</v>
      </c>
      <c r="D49" s="1173"/>
      <c r="E49" s="1174"/>
      <c r="F49" s="19">
        <v>6.48</v>
      </c>
      <c r="G49" s="20">
        <v>6.52</v>
      </c>
      <c r="H49" s="20">
        <v>5.89</v>
      </c>
      <c r="I49" s="20">
        <v>2.85</v>
      </c>
      <c r="J49" s="21">
        <v>8.77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519</v>
      </c>
      <c r="D34" s="1181"/>
      <c r="E34" s="1182"/>
      <c r="F34" s="32">
        <v>10.53</v>
      </c>
      <c r="G34" s="33">
        <v>9.5299999999999994</v>
      </c>
      <c r="H34" s="33">
        <v>5.51</v>
      </c>
      <c r="I34" s="33">
        <v>5.99</v>
      </c>
      <c r="J34" s="34">
        <v>4.79</v>
      </c>
      <c r="K34" s="22"/>
      <c r="L34" s="22"/>
      <c r="M34" s="22"/>
      <c r="N34" s="22"/>
      <c r="O34" s="22"/>
      <c r="P34" s="22"/>
    </row>
    <row r="35" spans="1:16" ht="39" customHeight="1">
      <c r="A35" s="22"/>
      <c r="B35" s="35"/>
      <c r="C35" s="1175" t="s">
        <v>520</v>
      </c>
      <c r="D35" s="1176"/>
      <c r="E35" s="1177"/>
      <c r="F35" s="36">
        <v>2.09</v>
      </c>
      <c r="G35" s="37">
        <v>3.35</v>
      </c>
      <c r="H35" s="37">
        <v>3.23</v>
      </c>
      <c r="I35" s="37">
        <v>3.16</v>
      </c>
      <c r="J35" s="38">
        <v>2.57</v>
      </c>
      <c r="K35" s="22"/>
      <c r="L35" s="22"/>
      <c r="M35" s="22"/>
      <c r="N35" s="22"/>
      <c r="O35" s="22"/>
      <c r="P35" s="22"/>
    </row>
    <row r="36" spans="1:16" ht="39" customHeight="1">
      <c r="A36" s="22"/>
      <c r="B36" s="35"/>
      <c r="C36" s="1175" t="s">
        <v>521</v>
      </c>
      <c r="D36" s="1176"/>
      <c r="E36" s="1177"/>
      <c r="F36" s="36">
        <v>1.1499999999999999</v>
      </c>
      <c r="G36" s="37">
        <v>1.1100000000000001</v>
      </c>
      <c r="H36" s="37">
        <v>1.61</v>
      </c>
      <c r="I36" s="37">
        <v>1.85</v>
      </c>
      <c r="J36" s="38">
        <v>1.66</v>
      </c>
      <c r="K36" s="22"/>
      <c r="L36" s="22"/>
      <c r="M36" s="22"/>
      <c r="N36" s="22"/>
      <c r="O36" s="22"/>
      <c r="P36" s="22"/>
    </row>
    <row r="37" spans="1:16" ht="39" customHeight="1">
      <c r="A37" s="22"/>
      <c r="B37" s="35"/>
      <c r="C37" s="1175" t="s">
        <v>522</v>
      </c>
      <c r="D37" s="1176"/>
      <c r="E37" s="1177"/>
      <c r="F37" s="36">
        <v>0.01</v>
      </c>
      <c r="G37" s="37">
        <v>0.01</v>
      </c>
      <c r="H37" s="37">
        <v>0.02</v>
      </c>
      <c r="I37" s="37">
        <v>0.03</v>
      </c>
      <c r="J37" s="38">
        <v>0.01</v>
      </c>
      <c r="K37" s="22"/>
      <c r="L37" s="22"/>
      <c r="M37" s="22"/>
      <c r="N37" s="22"/>
      <c r="O37" s="22"/>
      <c r="P37" s="22"/>
    </row>
    <row r="38" spans="1:16" ht="39" customHeight="1">
      <c r="A38" s="22"/>
      <c r="B38" s="35"/>
      <c r="C38" s="1175" t="s">
        <v>523</v>
      </c>
      <c r="D38" s="1176"/>
      <c r="E38" s="1177"/>
      <c r="F38" s="36">
        <v>7.0000000000000007E-2</v>
      </c>
      <c r="G38" s="37">
        <v>0.08</v>
      </c>
      <c r="H38" s="37">
        <v>0.12</v>
      </c>
      <c r="I38" s="37">
        <v>0.09</v>
      </c>
      <c r="J38" s="38">
        <v>0</v>
      </c>
      <c r="K38" s="22"/>
      <c r="L38" s="22"/>
      <c r="M38" s="22"/>
      <c r="N38" s="22"/>
      <c r="O38" s="22"/>
      <c r="P38" s="22"/>
    </row>
    <row r="39" spans="1:16" ht="39" customHeight="1">
      <c r="A39" s="22"/>
      <c r="B39" s="35"/>
      <c r="C39" s="1175" t="s">
        <v>524</v>
      </c>
      <c r="D39" s="1176"/>
      <c r="E39" s="1177"/>
      <c r="F39" s="36">
        <v>0.2</v>
      </c>
      <c r="G39" s="37">
        <v>0.12</v>
      </c>
      <c r="H39" s="37">
        <v>0.1</v>
      </c>
      <c r="I39" s="37">
        <v>0.14000000000000001</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525</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526</v>
      </c>
      <c r="D43" s="1179"/>
      <c r="E43" s="1180"/>
      <c r="F43" s="41" t="s">
        <v>474</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435</v>
      </c>
      <c r="L45" s="60">
        <v>391</v>
      </c>
      <c r="M45" s="60">
        <v>343</v>
      </c>
      <c r="N45" s="60">
        <v>329</v>
      </c>
      <c r="O45" s="61">
        <v>309</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244</v>
      </c>
      <c r="L48" s="64">
        <v>245</v>
      </c>
      <c r="M48" s="64">
        <v>241</v>
      </c>
      <c r="N48" s="64">
        <v>229</v>
      </c>
      <c r="O48" s="65">
        <v>216</v>
      </c>
      <c r="P48" s="48"/>
      <c r="Q48" s="48"/>
      <c r="R48" s="48"/>
      <c r="S48" s="48"/>
      <c r="T48" s="48"/>
      <c r="U48" s="48"/>
    </row>
    <row r="49" spans="1:21" ht="30.75" customHeight="1">
      <c r="A49" s="48"/>
      <c r="B49" s="1193"/>
      <c r="C49" s="1194"/>
      <c r="D49" s="62"/>
      <c r="E49" s="1185" t="s">
        <v>15</v>
      </c>
      <c r="F49" s="1185"/>
      <c r="G49" s="1185"/>
      <c r="H49" s="1185"/>
      <c r="I49" s="1185"/>
      <c r="J49" s="1186"/>
      <c r="K49" s="63">
        <v>28</v>
      </c>
      <c r="L49" s="64">
        <v>29</v>
      </c>
      <c r="M49" s="64">
        <v>28</v>
      </c>
      <c r="N49" s="64">
        <v>28</v>
      </c>
      <c r="O49" s="65">
        <v>27</v>
      </c>
      <c r="P49" s="48"/>
      <c r="Q49" s="48"/>
      <c r="R49" s="48"/>
      <c r="S49" s="48"/>
      <c r="T49" s="48"/>
      <c r="U49" s="48"/>
    </row>
    <row r="50" spans="1:21" ht="30.75" customHeight="1">
      <c r="A50" s="48"/>
      <c r="B50" s="1193"/>
      <c r="C50" s="1194"/>
      <c r="D50" s="62"/>
      <c r="E50" s="1185" t="s">
        <v>16</v>
      </c>
      <c r="F50" s="1185"/>
      <c r="G50" s="1185"/>
      <c r="H50" s="1185"/>
      <c r="I50" s="1185"/>
      <c r="J50" s="1186"/>
      <c r="K50" s="63" t="s">
        <v>474</v>
      </c>
      <c r="L50" s="64" t="s">
        <v>474</v>
      </c>
      <c r="M50" s="64" t="s">
        <v>474</v>
      </c>
      <c r="N50" s="64" t="s">
        <v>474</v>
      </c>
      <c r="O50" s="65" t="s">
        <v>474</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c r="A52" s="48"/>
      <c r="B52" s="1183" t="s">
        <v>18</v>
      </c>
      <c r="C52" s="1184"/>
      <c r="D52" s="66"/>
      <c r="E52" s="1185" t="s">
        <v>19</v>
      </c>
      <c r="F52" s="1185"/>
      <c r="G52" s="1185"/>
      <c r="H52" s="1185"/>
      <c r="I52" s="1185"/>
      <c r="J52" s="1186"/>
      <c r="K52" s="63">
        <v>482</v>
      </c>
      <c r="L52" s="64">
        <v>458</v>
      </c>
      <c r="M52" s="64">
        <v>426</v>
      </c>
      <c r="N52" s="64">
        <v>404</v>
      </c>
      <c r="O52" s="65">
        <v>378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225</v>
      </c>
      <c r="L53" s="69">
        <v>207</v>
      </c>
      <c r="M53" s="69">
        <v>186</v>
      </c>
      <c r="N53" s="69">
        <v>182</v>
      </c>
      <c r="O53" s="70">
        <v>174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1" t="s">
        <v>23</v>
      </c>
      <c r="C41" s="1212"/>
      <c r="D41" s="81"/>
      <c r="E41" s="1213" t="s">
        <v>24</v>
      </c>
      <c r="F41" s="1213"/>
      <c r="G41" s="1213"/>
      <c r="H41" s="1214"/>
      <c r="I41" s="82">
        <v>3155</v>
      </c>
      <c r="J41" s="83">
        <v>3005</v>
      </c>
      <c r="K41" s="83">
        <v>2983</v>
      </c>
      <c r="L41" s="83">
        <v>2937</v>
      </c>
      <c r="M41" s="84">
        <v>2867</v>
      </c>
    </row>
    <row r="42" spans="2:13" ht="27.75" customHeight="1">
      <c r="B42" s="1201"/>
      <c r="C42" s="1202"/>
      <c r="D42" s="85"/>
      <c r="E42" s="1205" t="s">
        <v>25</v>
      </c>
      <c r="F42" s="1205"/>
      <c r="G42" s="1205"/>
      <c r="H42" s="1206"/>
      <c r="I42" s="86" t="s">
        <v>474</v>
      </c>
      <c r="J42" s="87" t="s">
        <v>474</v>
      </c>
      <c r="K42" s="87" t="s">
        <v>474</v>
      </c>
      <c r="L42" s="87" t="s">
        <v>474</v>
      </c>
      <c r="M42" s="88" t="s">
        <v>474</v>
      </c>
    </row>
    <row r="43" spans="2:13" ht="27.75" customHeight="1">
      <c r="B43" s="1201"/>
      <c r="C43" s="1202"/>
      <c r="D43" s="85"/>
      <c r="E43" s="1205" t="s">
        <v>26</v>
      </c>
      <c r="F43" s="1205"/>
      <c r="G43" s="1205"/>
      <c r="H43" s="1206"/>
      <c r="I43" s="86">
        <v>2491</v>
      </c>
      <c r="J43" s="87">
        <v>2300</v>
      </c>
      <c r="K43" s="87">
        <v>2098</v>
      </c>
      <c r="L43" s="87">
        <v>1917</v>
      </c>
      <c r="M43" s="88">
        <v>1752</v>
      </c>
    </row>
    <row r="44" spans="2:13" ht="27.75" customHeight="1">
      <c r="B44" s="1201"/>
      <c r="C44" s="1202"/>
      <c r="D44" s="85"/>
      <c r="E44" s="1205" t="s">
        <v>27</v>
      </c>
      <c r="F44" s="1205"/>
      <c r="G44" s="1205"/>
      <c r="H44" s="1206"/>
      <c r="I44" s="86">
        <v>168</v>
      </c>
      <c r="J44" s="87">
        <v>238</v>
      </c>
      <c r="K44" s="87">
        <v>140</v>
      </c>
      <c r="L44" s="87">
        <v>159</v>
      </c>
      <c r="M44" s="88">
        <v>126</v>
      </c>
    </row>
    <row r="45" spans="2:13" ht="27.75" customHeight="1">
      <c r="B45" s="1201"/>
      <c r="C45" s="1202"/>
      <c r="D45" s="85"/>
      <c r="E45" s="1205" t="s">
        <v>28</v>
      </c>
      <c r="F45" s="1205"/>
      <c r="G45" s="1205"/>
      <c r="H45" s="1206"/>
      <c r="I45" s="86">
        <v>863</v>
      </c>
      <c r="J45" s="87">
        <v>727</v>
      </c>
      <c r="K45" s="87">
        <v>473</v>
      </c>
      <c r="L45" s="87">
        <v>443</v>
      </c>
      <c r="M45" s="88">
        <v>488</v>
      </c>
    </row>
    <row r="46" spans="2:13" ht="27.75" customHeight="1">
      <c r="B46" s="1201"/>
      <c r="C46" s="1202"/>
      <c r="D46" s="85"/>
      <c r="E46" s="1205" t="s">
        <v>29</v>
      </c>
      <c r="F46" s="1205"/>
      <c r="G46" s="1205"/>
      <c r="H46" s="1206"/>
      <c r="I46" s="86">
        <v>0</v>
      </c>
      <c r="J46" s="87">
        <v>0</v>
      </c>
      <c r="K46" s="87" t="s">
        <v>474</v>
      </c>
      <c r="L46" s="87" t="s">
        <v>474</v>
      </c>
      <c r="M46" s="88" t="s">
        <v>474</v>
      </c>
    </row>
    <row r="47" spans="2:13" ht="27.75" customHeight="1">
      <c r="B47" s="1201"/>
      <c r="C47" s="1202"/>
      <c r="D47" s="85"/>
      <c r="E47" s="1205" t="s">
        <v>30</v>
      </c>
      <c r="F47" s="1205"/>
      <c r="G47" s="1205"/>
      <c r="H47" s="1206"/>
      <c r="I47" s="86" t="s">
        <v>474</v>
      </c>
      <c r="J47" s="87" t="s">
        <v>474</v>
      </c>
      <c r="K47" s="87" t="s">
        <v>474</v>
      </c>
      <c r="L47" s="87" t="s">
        <v>474</v>
      </c>
      <c r="M47" s="88" t="s">
        <v>474</v>
      </c>
    </row>
    <row r="48" spans="2:13" ht="27.75" customHeight="1">
      <c r="B48" s="1203"/>
      <c r="C48" s="1204"/>
      <c r="D48" s="85"/>
      <c r="E48" s="1205" t="s">
        <v>31</v>
      </c>
      <c r="F48" s="1205"/>
      <c r="G48" s="1205"/>
      <c r="H48" s="1206"/>
      <c r="I48" s="86" t="s">
        <v>474</v>
      </c>
      <c r="J48" s="87" t="s">
        <v>474</v>
      </c>
      <c r="K48" s="87" t="s">
        <v>474</v>
      </c>
      <c r="L48" s="87" t="s">
        <v>474</v>
      </c>
      <c r="M48" s="88" t="s">
        <v>474</v>
      </c>
    </row>
    <row r="49" spans="2:13" ht="27.75" customHeight="1">
      <c r="B49" s="1199" t="s">
        <v>32</v>
      </c>
      <c r="C49" s="1200"/>
      <c r="D49" s="89"/>
      <c r="E49" s="1205" t="s">
        <v>33</v>
      </c>
      <c r="F49" s="1205"/>
      <c r="G49" s="1205"/>
      <c r="H49" s="1206"/>
      <c r="I49" s="86">
        <v>1259</v>
      </c>
      <c r="J49" s="87">
        <v>1414</v>
      </c>
      <c r="K49" s="87">
        <v>1636</v>
      </c>
      <c r="L49" s="87">
        <v>1697</v>
      </c>
      <c r="M49" s="88">
        <v>2020</v>
      </c>
    </row>
    <row r="50" spans="2:13" ht="27.75" customHeight="1">
      <c r="B50" s="1201"/>
      <c r="C50" s="1202"/>
      <c r="D50" s="85"/>
      <c r="E50" s="1205" t="s">
        <v>34</v>
      </c>
      <c r="F50" s="1205"/>
      <c r="G50" s="1205"/>
      <c r="H50" s="1206"/>
      <c r="I50" s="86">
        <v>272</v>
      </c>
      <c r="J50" s="87">
        <v>239</v>
      </c>
      <c r="K50" s="87">
        <v>265</v>
      </c>
      <c r="L50" s="87">
        <v>213</v>
      </c>
      <c r="M50" s="88">
        <v>183</v>
      </c>
    </row>
    <row r="51" spans="2:13" ht="27.75" customHeight="1">
      <c r="B51" s="1203"/>
      <c r="C51" s="1204"/>
      <c r="D51" s="85"/>
      <c r="E51" s="1205" t="s">
        <v>35</v>
      </c>
      <c r="F51" s="1205"/>
      <c r="G51" s="1205"/>
      <c r="H51" s="1206"/>
      <c r="I51" s="86">
        <v>3052</v>
      </c>
      <c r="J51" s="87">
        <v>2944</v>
      </c>
      <c r="K51" s="87">
        <v>2865</v>
      </c>
      <c r="L51" s="87">
        <v>2781</v>
      </c>
      <c r="M51" s="88">
        <v>2713</v>
      </c>
    </row>
    <row r="52" spans="2:13" ht="27.75" customHeight="1" thickBot="1">
      <c r="B52" s="1207" t="s">
        <v>36</v>
      </c>
      <c r="C52" s="1208"/>
      <c r="D52" s="90"/>
      <c r="E52" s="1209" t="s">
        <v>37</v>
      </c>
      <c r="F52" s="1209"/>
      <c r="G52" s="1209"/>
      <c r="H52" s="1210"/>
      <c r="I52" s="91">
        <v>2094</v>
      </c>
      <c r="J52" s="92">
        <v>1673</v>
      </c>
      <c r="K52" s="92">
        <v>929</v>
      </c>
      <c r="L52" s="92">
        <v>764</v>
      </c>
      <c r="M52" s="93">
        <v>317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554</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554</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553</v>
      </c>
      <c r="C41" s="246"/>
      <c r="D41" s="246"/>
      <c r="E41" s="246"/>
      <c r="F41" s="246"/>
      <c r="G41" s="246"/>
      <c r="H41" s="246"/>
      <c r="I41" s="246"/>
      <c r="J41" s="246"/>
      <c r="K41" s="246"/>
      <c r="L41" s="246"/>
      <c r="M41" s="246"/>
      <c r="N41" s="246"/>
      <c r="O41" s="246"/>
      <c r="P41" s="247"/>
    </row>
    <row r="42" spans="2:17" ht="13.5">
      <c r="B42" s="248"/>
      <c r="C42" s="244"/>
      <c r="D42" s="244"/>
      <c r="E42" s="244"/>
      <c r="F42" s="244"/>
      <c r="G42" s="353" t="s">
        <v>549</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552</v>
      </c>
    </row>
    <row r="50" spans="1:17" ht="13.5">
      <c r="B50" s="248"/>
      <c r="C50" s="244"/>
      <c r="D50" s="244"/>
      <c r="E50" s="244"/>
      <c r="F50" s="244"/>
      <c r="G50" s="1236"/>
      <c r="H50" s="1237"/>
      <c r="I50" s="1237"/>
      <c r="J50" s="1238"/>
      <c r="K50" s="345" t="s">
        <v>514</v>
      </c>
      <c r="L50" s="345" t="s">
        <v>515</v>
      </c>
      <c r="M50" s="345" t="s">
        <v>516</v>
      </c>
      <c r="N50" s="345" t="s">
        <v>517</v>
      </c>
      <c r="O50" s="345" t="s">
        <v>518</v>
      </c>
    </row>
    <row r="51" spans="1:17" ht="13.5">
      <c r="B51" s="248"/>
      <c r="C51" s="244"/>
      <c r="D51" s="244"/>
      <c r="E51" s="244"/>
      <c r="F51" s="244"/>
      <c r="G51" s="1239" t="s">
        <v>547</v>
      </c>
      <c r="H51" s="1240"/>
      <c r="I51" s="1245" t="s">
        <v>545</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551</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546</v>
      </c>
      <c r="H55" s="1220"/>
      <c r="I55" s="1225" t="s">
        <v>545</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551</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550</v>
      </c>
      <c r="C63" s="244"/>
      <c r="D63" s="244"/>
      <c r="E63" s="244"/>
      <c r="F63" s="244"/>
      <c r="G63" s="244"/>
      <c r="H63" s="244"/>
      <c r="I63" s="244"/>
      <c r="J63" s="244"/>
      <c r="K63" s="244"/>
      <c r="L63" s="244"/>
      <c r="M63" s="244"/>
      <c r="N63" s="244"/>
      <c r="O63" s="244"/>
    </row>
    <row r="64" spans="1:17" ht="13.5">
      <c r="B64" s="248"/>
      <c r="C64" s="244"/>
      <c r="D64" s="244"/>
      <c r="E64" s="244"/>
      <c r="F64" s="244"/>
      <c r="G64" s="353" t="s">
        <v>549</v>
      </c>
      <c r="I64" s="352"/>
      <c r="J64" s="352"/>
      <c r="K64" s="352"/>
      <c r="L64" s="244"/>
      <c r="M64" s="244"/>
      <c r="N64" s="244"/>
      <c r="O64" s="244"/>
    </row>
    <row r="65" spans="2:30" ht="13.5">
      <c r="B65" s="248"/>
      <c r="C65" s="244"/>
      <c r="D65" s="244"/>
      <c r="E65" s="244"/>
      <c r="F65" s="244"/>
      <c r="G65" s="1227" t="s">
        <v>555</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548</v>
      </c>
      <c r="I71" s="349"/>
      <c r="J71" s="348"/>
      <c r="K71" s="348"/>
      <c r="L71" s="347"/>
      <c r="M71" s="348"/>
      <c r="N71" s="347"/>
      <c r="O71" s="346"/>
    </row>
    <row r="72" spans="2:30" ht="13.5">
      <c r="B72" s="248"/>
      <c r="C72" s="244"/>
      <c r="D72" s="244"/>
      <c r="E72" s="244"/>
      <c r="F72" s="244"/>
      <c r="G72" s="1236"/>
      <c r="H72" s="1237"/>
      <c r="I72" s="1237"/>
      <c r="J72" s="1238"/>
      <c r="K72" s="345" t="s">
        <v>514</v>
      </c>
      <c r="L72" s="345" t="s">
        <v>515</v>
      </c>
      <c r="M72" s="345" t="s">
        <v>516</v>
      </c>
      <c r="N72" s="345" t="s">
        <v>517</v>
      </c>
      <c r="O72" s="345" t="s">
        <v>518</v>
      </c>
    </row>
    <row r="73" spans="2:30" ht="13.5">
      <c r="B73" s="248"/>
      <c r="C73" s="244"/>
      <c r="D73" s="244"/>
      <c r="E73" s="244"/>
      <c r="F73" s="244"/>
      <c r="G73" s="1239" t="s">
        <v>547</v>
      </c>
      <c r="H73" s="1240"/>
      <c r="I73" s="1245" t="s">
        <v>545</v>
      </c>
      <c r="J73" s="1245"/>
      <c r="K73" s="1226">
        <v>110.2</v>
      </c>
      <c r="L73" s="1226">
        <v>88.1</v>
      </c>
      <c r="M73" s="1215">
        <v>49.6</v>
      </c>
      <c r="N73" s="1215">
        <v>42.2</v>
      </c>
      <c r="O73" s="1215">
        <v>16.7</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544</v>
      </c>
      <c r="J75" s="1225"/>
      <c r="K75" s="1247">
        <v>11.7</v>
      </c>
      <c r="L75" s="1247">
        <v>11.3</v>
      </c>
      <c r="M75" s="1247">
        <v>10.8</v>
      </c>
      <c r="N75" s="1247">
        <v>10.3</v>
      </c>
      <c r="O75" s="1247">
        <v>9.6999999999999993</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546</v>
      </c>
      <c r="H77" s="1220"/>
      <c r="I77" s="1225" t="s">
        <v>545</v>
      </c>
      <c r="J77" s="1225"/>
      <c r="K77" s="1226">
        <v>0</v>
      </c>
      <c r="L77" s="1226">
        <v>0</v>
      </c>
      <c r="M77" s="1215">
        <v>0</v>
      </c>
      <c r="N77" s="1215">
        <v>0</v>
      </c>
      <c r="O77" s="1215">
        <v>0</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544</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52397</v>
      </c>
      <c r="E3" s="116"/>
      <c r="F3" s="117">
        <v>216155</v>
      </c>
      <c r="G3" s="118"/>
      <c r="H3" s="119"/>
    </row>
    <row r="4" spans="1:8">
      <c r="A4" s="120"/>
      <c r="B4" s="121"/>
      <c r="C4" s="122"/>
      <c r="D4" s="123">
        <v>26774</v>
      </c>
      <c r="E4" s="124"/>
      <c r="F4" s="125">
        <v>108827</v>
      </c>
      <c r="G4" s="126"/>
      <c r="H4" s="127"/>
    </row>
    <row r="5" spans="1:8">
      <c r="A5" s="108" t="s">
        <v>508</v>
      </c>
      <c r="B5" s="113"/>
      <c r="C5" s="114"/>
      <c r="D5" s="115">
        <v>32596</v>
      </c>
      <c r="E5" s="116"/>
      <c r="F5" s="117">
        <v>228305</v>
      </c>
      <c r="G5" s="118"/>
      <c r="H5" s="119"/>
    </row>
    <row r="6" spans="1:8">
      <c r="A6" s="120"/>
      <c r="B6" s="121"/>
      <c r="C6" s="122"/>
      <c r="D6" s="123">
        <v>10957</v>
      </c>
      <c r="E6" s="124"/>
      <c r="F6" s="125">
        <v>86611</v>
      </c>
      <c r="G6" s="126"/>
      <c r="H6" s="127"/>
    </row>
    <row r="7" spans="1:8">
      <c r="A7" s="108" t="s">
        <v>509</v>
      </c>
      <c r="B7" s="113"/>
      <c r="C7" s="114"/>
      <c r="D7" s="115">
        <v>108430</v>
      </c>
      <c r="E7" s="116"/>
      <c r="F7" s="117">
        <v>316331</v>
      </c>
      <c r="G7" s="118"/>
      <c r="H7" s="119"/>
    </row>
    <row r="8" spans="1:8">
      <c r="A8" s="120"/>
      <c r="B8" s="121"/>
      <c r="C8" s="122"/>
      <c r="D8" s="123">
        <v>21113</v>
      </c>
      <c r="E8" s="124"/>
      <c r="F8" s="125">
        <v>106387</v>
      </c>
      <c r="G8" s="126"/>
      <c r="H8" s="127"/>
    </row>
    <row r="9" spans="1:8">
      <c r="A9" s="108" t="s">
        <v>510</v>
      </c>
      <c r="B9" s="113"/>
      <c r="C9" s="114"/>
      <c r="D9" s="115">
        <v>95298</v>
      </c>
      <c r="E9" s="116"/>
      <c r="F9" s="117">
        <v>333013</v>
      </c>
      <c r="G9" s="118"/>
      <c r="H9" s="119"/>
    </row>
    <row r="10" spans="1:8">
      <c r="A10" s="120"/>
      <c r="B10" s="121"/>
      <c r="C10" s="122"/>
      <c r="D10" s="123">
        <v>22911</v>
      </c>
      <c r="E10" s="124"/>
      <c r="F10" s="125">
        <v>126732</v>
      </c>
      <c r="G10" s="126"/>
      <c r="H10" s="127"/>
    </row>
    <row r="11" spans="1:8">
      <c r="A11" s="108" t="s">
        <v>511</v>
      </c>
      <c r="B11" s="113"/>
      <c r="C11" s="114"/>
      <c r="D11" s="115">
        <v>45282</v>
      </c>
      <c r="E11" s="116"/>
      <c r="F11" s="117">
        <v>280458</v>
      </c>
      <c r="G11" s="118"/>
      <c r="H11" s="119"/>
    </row>
    <row r="12" spans="1:8">
      <c r="A12" s="120"/>
      <c r="B12" s="121"/>
      <c r="C12" s="128"/>
      <c r="D12" s="123">
        <v>29427</v>
      </c>
      <c r="E12" s="124"/>
      <c r="F12" s="125">
        <v>127286</v>
      </c>
      <c r="G12" s="126"/>
      <c r="H12" s="127"/>
    </row>
    <row r="13" spans="1:8">
      <c r="A13" s="108"/>
      <c r="B13" s="113"/>
      <c r="C13" s="129"/>
      <c r="D13" s="130">
        <v>66801</v>
      </c>
      <c r="E13" s="131"/>
      <c r="F13" s="132">
        <v>274852</v>
      </c>
      <c r="G13" s="133"/>
      <c r="H13" s="119"/>
    </row>
    <row r="14" spans="1:8">
      <c r="A14" s="120"/>
      <c r="B14" s="121"/>
      <c r="C14" s="122"/>
      <c r="D14" s="123">
        <v>22236</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10.54</v>
      </c>
      <c r="C19" s="134">
        <f>ROUND(VALUE(SUBSTITUTE(実質収支比率等に係る経年分析!G$48,"▲","-")),2)</f>
        <v>9.5299999999999994</v>
      </c>
      <c r="D19" s="134">
        <f>ROUND(VALUE(SUBSTITUTE(実質収支比率等に係る経年分析!H$48,"▲","-")),2)</f>
        <v>5.51</v>
      </c>
      <c r="E19" s="134">
        <f>ROUND(VALUE(SUBSTITUTE(実質収支比率等に係る経年分析!I$48,"▲","-")),2)</f>
        <v>6</v>
      </c>
      <c r="F19" s="134">
        <f>ROUND(VALUE(SUBSTITUTE(実質収支比率等に係る経年分析!J$48,"▲","-")),2)</f>
        <v>4.8</v>
      </c>
    </row>
    <row r="20" spans="1:11">
      <c r="A20" s="134" t="s">
        <v>42</v>
      </c>
      <c r="B20" s="134">
        <f>ROUND(VALUE(SUBSTITUTE(実質収支比率等に係る経年分析!F$47,"▲","-")),2)</f>
        <v>34.25</v>
      </c>
      <c r="C20" s="134">
        <f>ROUND(VALUE(SUBSTITUTE(実質収支比率等に係る経年分析!G$47,"▲","-")),2)</f>
        <v>42.24</v>
      </c>
      <c r="D20" s="134">
        <f>ROUND(VALUE(SUBSTITUTE(実質収支比率等に係る経年分析!H$47,"▲","-")),2)</f>
        <v>53.58</v>
      </c>
      <c r="E20" s="134">
        <f>ROUND(VALUE(SUBSTITUTE(実質収支比率等に係る経年分析!I$47,"▲","-")),2)</f>
        <v>58.04</v>
      </c>
      <c r="F20" s="134">
        <f>ROUND(VALUE(SUBSTITUTE(実質収支比率等に係る経年分析!J$47,"▲","-")),2)</f>
        <v>66.33</v>
      </c>
    </row>
    <row r="21" spans="1:11">
      <c r="A21" s="134" t="s">
        <v>43</v>
      </c>
      <c r="B21" s="134">
        <f>IF(ISNUMBER(VALUE(SUBSTITUTE(実質収支比率等に係る経年分析!F$49,"▲","-"))),ROUND(VALUE(SUBSTITUTE(実質収支比率等に係る経年分析!F$49,"▲","-")),2),NA())</f>
        <v>6.48</v>
      </c>
      <c r="C21" s="134">
        <f>IF(ISNUMBER(VALUE(SUBSTITUTE(実質収支比率等に係る経年分析!G$49,"▲","-"))),ROUND(VALUE(SUBSTITUTE(実質収支比率等に係る経年分析!G$49,"▲","-")),2),NA())</f>
        <v>6.52</v>
      </c>
      <c r="D21" s="134">
        <f>IF(ISNUMBER(VALUE(SUBSTITUTE(実質収支比率等に係る経年分析!H$49,"▲","-"))),ROUND(VALUE(SUBSTITUTE(実質収支比率等に係る経年分析!H$49,"▲","-")),2),NA())</f>
        <v>5.89</v>
      </c>
      <c r="E21" s="134">
        <f>IF(ISNUMBER(VALUE(SUBSTITUTE(実質収支比率等に係る経年分析!I$49,"▲","-"))),ROUND(VALUE(SUBSTITUTE(実質収支比率等に係る経年分析!I$49,"▲","-")),2),NA())</f>
        <v>2.85</v>
      </c>
      <c r="F21" s="134">
        <f>IF(ISNUMBER(VALUE(SUBSTITUTE(実質収支比率等に係る経年分析!J$49,"▲","-"))),ROUND(VALUE(SUBSTITUTE(実質収支比率等に係る経年分析!J$49,"▲","-")),2),NA())</f>
        <v>8.77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相良村農業集落排水特別会計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相良村簡易水道特別会計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相良村後期高齢者医療特別会計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相良村介護保険特別会計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c r="A35" s="135" t="str">
        <f>IF(連結実質赤字比率に係る赤字・黒字の構成分析!C$35="",NA(),連結実質赤字比率に係る赤字・黒字の構成分析!C$35)</f>
        <v>相良村国民健康保険特別会計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9.5299999999999994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482</v>
      </c>
      <c r="E42" s="136"/>
      <c r="F42" s="136"/>
      <c r="G42" s="136">
        <f>'実質公債費比率（分子）の構造'!L$52</f>
        <v>458</v>
      </c>
      <c r="H42" s="136"/>
      <c r="I42" s="136"/>
      <c r="J42" s="136">
        <f>'実質公債費比率（分子）の構造'!M$52</f>
        <v>426</v>
      </c>
      <c r="K42" s="136"/>
      <c r="L42" s="136"/>
      <c r="M42" s="136">
        <f>'実質公債費比率（分子）の構造'!N$52</f>
        <v>404</v>
      </c>
      <c r="N42" s="136"/>
      <c r="O42" s="136"/>
      <c r="P42" s="136">
        <f>'実質公債費比率（分子）の構造'!O$52</f>
        <v>378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28</v>
      </c>
      <c r="C45" s="136"/>
      <c r="D45" s="136"/>
      <c r="E45" s="136">
        <f>'実質公債費比率（分子）の構造'!L$49</f>
        <v>29</v>
      </c>
      <c r="F45" s="136"/>
      <c r="G45" s="136"/>
      <c r="H45" s="136">
        <f>'実質公債費比率（分子）の構造'!M$49</f>
        <v>28</v>
      </c>
      <c r="I45" s="136"/>
      <c r="J45" s="136"/>
      <c r="K45" s="136">
        <f>'実質公債費比率（分子）の構造'!N$49</f>
        <v>28</v>
      </c>
      <c r="L45" s="136"/>
      <c r="M45" s="136"/>
      <c r="N45" s="136">
        <f>'実質公債費比率（分子）の構造'!O$49</f>
        <v>27</v>
      </c>
      <c r="O45" s="136"/>
      <c r="P45" s="136"/>
    </row>
    <row r="46" spans="1:16">
      <c r="A46" s="136" t="s">
        <v>54</v>
      </c>
      <c r="B46" s="136">
        <f>'実質公債費比率（分子）の構造'!K$48</f>
        <v>244</v>
      </c>
      <c r="C46" s="136"/>
      <c r="D46" s="136"/>
      <c r="E46" s="136">
        <f>'実質公債費比率（分子）の構造'!L$48</f>
        <v>245</v>
      </c>
      <c r="F46" s="136"/>
      <c r="G46" s="136"/>
      <c r="H46" s="136">
        <f>'実質公債費比率（分子）の構造'!M$48</f>
        <v>241</v>
      </c>
      <c r="I46" s="136"/>
      <c r="J46" s="136"/>
      <c r="K46" s="136">
        <f>'実質公債費比率（分子）の構造'!N$48</f>
        <v>229</v>
      </c>
      <c r="L46" s="136"/>
      <c r="M46" s="136"/>
      <c r="N46" s="136">
        <f>'実質公債費比率（分子）の構造'!O$48</f>
        <v>216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435</v>
      </c>
      <c r="C49" s="136"/>
      <c r="D49" s="136"/>
      <c r="E49" s="136">
        <f>'実質公債費比率（分子）の構造'!L$45</f>
        <v>391</v>
      </c>
      <c r="F49" s="136"/>
      <c r="G49" s="136"/>
      <c r="H49" s="136">
        <f>'実質公債費比率（分子）の構造'!M$45</f>
        <v>343</v>
      </c>
      <c r="I49" s="136"/>
      <c r="J49" s="136"/>
      <c r="K49" s="136">
        <f>'実質公債費比率（分子）の構造'!N$45</f>
        <v>329</v>
      </c>
      <c r="L49" s="136"/>
      <c r="M49" s="136"/>
      <c r="N49" s="136">
        <f>'実質公債費比率（分子）の構造'!O$45</f>
        <v>309</v>
      </c>
      <c r="O49" s="136"/>
      <c r="P49" s="136"/>
    </row>
    <row r="50" spans="1:16">
      <c r="A50" s="136" t="s">
        <v>58</v>
      </c>
      <c r="B50" s="136" t="e">
        <f>NA()</f>
        <v>#N/A</v>
      </c>
      <c r="C50" s="136">
        <f>IF(ISNUMBER('実質公債費比率（分子）の構造'!K$53),'実質公債費比率（分子）の構造'!K$53,NA())</f>
        <v>225</v>
      </c>
      <c r="D50" s="136" t="e">
        <f>NA()</f>
        <v>#N/A</v>
      </c>
      <c r="E50" s="136" t="e">
        <f>NA()</f>
        <v>#N/A</v>
      </c>
      <c r="F50" s="136">
        <f>IF(ISNUMBER('実質公債費比率（分子）の構造'!L$53),'実質公債費比率（分子）の構造'!L$53,NA())</f>
        <v>207</v>
      </c>
      <c r="G50" s="136" t="e">
        <f>NA()</f>
        <v>#N/A</v>
      </c>
      <c r="H50" s="136" t="e">
        <f>NA()</f>
        <v>#N/A</v>
      </c>
      <c r="I50" s="136">
        <f>IF(ISNUMBER('実質公債費比率（分子）の構造'!M$53),'実質公債費比率（分子）の構造'!M$53,NA())</f>
        <v>186</v>
      </c>
      <c r="J50" s="136" t="e">
        <f>NA()</f>
        <v>#N/A</v>
      </c>
      <c r="K50" s="136" t="e">
        <f>NA()</f>
        <v>#N/A</v>
      </c>
      <c r="L50" s="136">
        <f>IF(ISNUMBER('実質公債費比率（分子）の構造'!N$53),'実質公債費比率（分子）の構造'!N$53,NA())</f>
        <v>182</v>
      </c>
      <c r="M50" s="136" t="e">
        <f>NA()</f>
        <v>#N/A</v>
      </c>
      <c r="N50" s="136" t="e">
        <f>NA()</f>
        <v>#N/A</v>
      </c>
      <c r="O50" s="136">
        <f>IF(ISNUMBER('実質公債費比率（分子）の構造'!O$53),'実質公債費比率（分子）の構造'!O$53,NA())</f>
        <v>174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3052</v>
      </c>
      <c r="E56" s="135"/>
      <c r="F56" s="135"/>
      <c r="G56" s="135">
        <f>'将来負担比率（分子）の構造'!J$51</f>
        <v>2944</v>
      </c>
      <c r="H56" s="135"/>
      <c r="I56" s="135"/>
      <c r="J56" s="135">
        <f>'将来負担比率（分子）の構造'!K$51</f>
        <v>2865</v>
      </c>
      <c r="K56" s="135"/>
      <c r="L56" s="135"/>
      <c r="M56" s="135">
        <f>'将来負担比率（分子）の構造'!L$51</f>
        <v>2781</v>
      </c>
      <c r="N56" s="135"/>
      <c r="O56" s="135"/>
      <c r="P56" s="135">
        <f>'将来負担比率（分子）の構造'!M$51</f>
        <v>2713</v>
      </c>
    </row>
    <row r="57" spans="1:16">
      <c r="A57" s="135" t="s">
        <v>34</v>
      </c>
      <c r="B57" s="135"/>
      <c r="C57" s="135"/>
      <c r="D57" s="135">
        <f>'将来負担比率（分子）の構造'!I$50</f>
        <v>272</v>
      </c>
      <c r="E57" s="135"/>
      <c r="F57" s="135"/>
      <c r="G57" s="135">
        <f>'将来負担比率（分子）の構造'!J$50</f>
        <v>239</v>
      </c>
      <c r="H57" s="135"/>
      <c r="I57" s="135"/>
      <c r="J57" s="135">
        <f>'将来負担比率（分子）の構造'!K$50</f>
        <v>265</v>
      </c>
      <c r="K57" s="135"/>
      <c r="L57" s="135"/>
      <c r="M57" s="135">
        <f>'将来負担比率（分子）の構造'!L$50</f>
        <v>213</v>
      </c>
      <c r="N57" s="135"/>
      <c r="O57" s="135"/>
      <c r="P57" s="135">
        <f>'将来負担比率（分子）の構造'!M$50</f>
        <v>183</v>
      </c>
    </row>
    <row r="58" spans="1:16">
      <c r="A58" s="135" t="s">
        <v>33</v>
      </c>
      <c r="B58" s="135"/>
      <c r="C58" s="135"/>
      <c r="D58" s="135">
        <f>'将来負担比率（分子）の構造'!I$49</f>
        <v>1259</v>
      </c>
      <c r="E58" s="135"/>
      <c r="F58" s="135"/>
      <c r="G58" s="135">
        <f>'将来負担比率（分子）の構造'!J$49</f>
        <v>1414</v>
      </c>
      <c r="H58" s="135"/>
      <c r="I58" s="135"/>
      <c r="J58" s="135">
        <f>'将来負担比率（分子）の構造'!K$49</f>
        <v>1636</v>
      </c>
      <c r="K58" s="135"/>
      <c r="L58" s="135"/>
      <c r="M58" s="135">
        <f>'将来負担比率（分子）の構造'!L$49</f>
        <v>1697</v>
      </c>
      <c r="N58" s="135"/>
      <c r="O58" s="135"/>
      <c r="P58" s="135">
        <f>'将来負担比率（分子）の構造'!M$49</f>
        <v>2020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863</v>
      </c>
      <c r="C62" s="135"/>
      <c r="D62" s="135"/>
      <c r="E62" s="135">
        <f>'将来負担比率（分子）の構造'!J$45</f>
        <v>727</v>
      </c>
      <c r="F62" s="135"/>
      <c r="G62" s="135"/>
      <c r="H62" s="135">
        <f>'将来負担比率（分子）の構造'!K$45</f>
        <v>473</v>
      </c>
      <c r="I62" s="135"/>
      <c r="J62" s="135"/>
      <c r="K62" s="135">
        <f>'将来負担比率（分子）の構造'!L$45</f>
        <v>443</v>
      </c>
      <c r="L62" s="135"/>
      <c r="M62" s="135"/>
      <c r="N62" s="135">
        <f>'将来負担比率（分子）の構造'!M$45</f>
        <v>488</v>
      </c>
      <c r="O62" s="135"/>
      <c r="P62" s="135"/>
    </row>
    <row r="63" spans="1:16">
      <c r="A63" s="135" t="s">
        <v>27</v>
      </c>
      <c r="B63" s="135">
        <f>'将来負担比率（分子）の構造'!I$44</f>
        <v>168</v>
      </c>
      <c r="C63" s="135"/>
      <c r="D63" s="135"/>
      <c r="E63" s="135">
        <f>'将来負担比率（分子）の構造'!J$44</f>
        <v>238</v>
      </c>
      <c r="F63" s="135"/>
      <c r="G63" s="135"/>
      <c r="H63" s="135">
        <f>'将来負担比率（分子）の構造'!K$44</f>
        <v>140</v>
      </c>
      <c r="I63" s="135"/>
      <c r="J63" s="135"/>
      <c r="K63" s="135">
        <f>'将来負担比率（分子）の構造'!L$44</f>
        <v>159</v>
      </c>
      <c r="L63" s="135"/>
      <c r="M63" s="135"/>
      <c r="N63" s="135">
        <f>'将来負担比率（分子）の構造'!M$44</f>
        <v>126</v>
      </c>
      <c r="O63" s="135"/>
      <c r="P63" s="135"/>
    </row>
    <row r="64" spans="1:16">
      <c r="A64" s="135" t="s">
        <v>26</v>
      </c>
      <c r="B64" s="135">
        <f>'将来負担比率（分子）の構造'!I$43</f>
        <v>2491</v>
      </c>
      <c r="C64" s="135"/>
      <c r="D64" s="135"/>
      <c r="E64" s="135">
        <f>'将来負担比率（分子）の構造'!J$43</f>
        <v>2300</v>
      </c>
      <c r="F64" s="135"/>
      <c r="G64" s="135"/>
      <c r="H64" s="135">
        <f>'将来負担比率（分子）の構造'!K$43</f>
        <v>2098</v>
      </c>
      <c r="I64" s="135"/>
      <c r="J64" s="135"/>
      <c r="K64" s="135">
        <f>'将来負担比率（分子）の構造'!L$43</f>
        <v>1917</v>
      </c>
      <c r="L64" s="135"/>
      <c r="M64" s="135"/>
      <c r="N64" s="135">
        <f>'将来負担比率（分子）の構造'!M$43</f>
        <v>1752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3155</v>
      </c>
      <c r="C66" s="135"/>
      <c r="D66" s="135"/>
      <c r="E66" s="135">
        <f>'将来負担比率（分子）の構造'!J$41</f>
        <v>3005</v>
      </c>
      <c r="F66" s="135"/>
      <c r="G66" s="135"/>
      <c r="H66" s="135">
        <f>'将来負担比率（分子）の構造'!K$41</f>
        <v>2983</v>
      </c>
      <c r="I66" s="135"/>
      <c r="J66" s="135"/>
      <c r="K66" s="135">
        <f>'将来負担比率（分子）の構造'!L$41</f>
        <v>2937</v>
      </c>
      <c r="L66" s="135"/>
      <c r="M66" s="135"/>
      <c r="N66" s="135">
        <f>'将来負担比率（分子）の構造'!M$41</f>
        <v>2867</v>
      </c>
      <c r="O66" s="135"/>
      <c r="P66" s="135"/>
    </row>
    <row r="67" spans="1:16">
      <c r="A67" s="135" t="s">
        <v>62</v>
      </c>
      <c r="B67" s="135" t="e">
        <f>NA()</f>
        <v>#N/A</v>
      </c>
      <c r="C67" s="135">
        <f>IF(ISNUMBER('将来負担比率（分子）の構造'!I$52), IF('将来負担比率（分子）の構造'!I$52 &lt; 0, 0, '将来負担比率（分子）の構造'!I$52), NA())</f>
        <v>2094</v>
      </c>
      <c r="D67" s="135" t="e">
        <f>NA()</f>
        <v>#N/A</v>
      </c>
      <c r="E67" s="135" t="e">
        <f>NA()</f>
        <v>#N/A</v>
      </c>
      <c r="F67" s="135">
        <f>IF(ISNUMBER('将来負担比率（分子）の構造'!J$52), IF('将来負担比率（分子）の構造'!J$52 &lt; 0, 0, '将来負担比率（分子）の構造'!J$52), NA())</f>
        <v>1673</v>
      </c>
      <c r="G67" s="135" t="e">
        <f>NA()</f>
        <v>#N/A</v>
      </c>
      <c r="H67" s="135" t="e">
        <f>NA()</f>
        <v>#N/A</v>
      </c>
      <c r="I67" s="135">
        <f>IF(ISNUMBER('将来負担比率（分子）の構造'!K$52), IF('将来負担比率（分子）の構造'!K$52 &lt; 0, 0, '将来負担比率（分子）の構造'!K$52), NA())</f>
        <v>929</v>
      </c>
      <c r="J67" s="135" t="e">
        <f>NA()</f>
        <v>#N/A</v>
      </c>
      <c r="K67" s="135" t="e">
        <f>NA()</f>
        <v>#N/A</v>
      </c>
      <c r="L67" s="135">
        <f>IF(ISNUMBER('将来負担比率（分子）の構造'!L$52), IF('将来負担比率（分子）の構造'!L$52 &lt; 0, 0, '将来負担比率（分子）の構造'!L$52), NA())</f>
        <v>764</v>
      </c>
      <c r="M67" s="135" t="e">
        <f>NA()</f>
        <v>#N/A</v>
      </c>
      <c r="N67" s="135" t="e">
        <f>NA()</f>
        <v>#N/A</v>
      </c>
      <c r="O67" s="135">
        <f>IF(ISNUMBER('将来負担比率（分子）の構造'!M$52), IF('将来負担比率（分子）の構造'!M$52 &lt; 0, 0, '将来負担比率（分子）の構造'!M$52), NA())</f>
        <v>317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堀　雅子</cp:lastModifiedBy>
  <cp:lastPrinted>2017-02-16T00:34:32Z</cp:lastPrinted>
  <dcterms:created xsi:type="dcterms:W3CDTF">2017-01-25T04:32:35Z</dcterms:created>
  <dcterms:modified xsi:type="dcterms:W3CDTF">2017-05-28T23:30:16Z</dcterms:modified>
</cp:coreProperties>
</file>