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file\redirect\uchigashima-m\Desktop\file_2019-02-28_13-00-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U34" i="9"/>
  <c r="U35" i="9" s="1"/>
  <c r="C34" i="9"/>
  <c r="U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CO34" i="9" l="1"/>
  <c r="CO35" i="9" s="1"/>
</calcChain>
</file>

<file path=xl/sharedStrings.xml><?xml version="1.0" encoding="utf-8"?>
<sst xmlns="http://schemas.openxmlformats.org/spreadsheetml/2006/main" count="1114" uniqueCount="574">
  <si>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</si>
  <si>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</si>
  <si>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</si>
  <si>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</si>
  <si>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</si>
  <si>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</si>
  <si>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</si>
  <si>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</si>
  <si>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</si>
  <si>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</si>
  <si>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</si>
  <si>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</si>
  <si>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</si>
  <si>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</si>
  <si>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</si>
  <si>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</si>
  <si>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</si>
  <si>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</si>
  <si>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</si>
  <si>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</si>
  <si>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</si>
  <si>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</si>
  <si>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</si>
  <si>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</si>
  <si>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</si>
  <si>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</si>
  <si>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</si>
  <si>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</si>
  <si>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</si>
  <si>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</si>
  <si>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</si>
  <si>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</si>
  <si>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</si>
  <si>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</si>
  <si>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</si>
  <si>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</si>
  <si>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</si>
  <si>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</si>
  <si>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</si>
  <si>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</si>
  <si>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</si>
  <si>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</si>
  <si>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</si>
  <si>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</si>
  <si>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</si>
  <si>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</si>
  <si>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</si>
  <si>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</si>
  <si>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</si>
  <si>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</si>
  <si>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</si>
  <si>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</si>
  <si>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</si>
  <si>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</si>
  <si>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</si>
  <si>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</si>
  <si>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</si>
  <si>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</si>
  <si>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</si>
  <si>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</si>
  <si>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</si>
  <si>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</si>
  <si>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</si>
  <si>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</si>
  <si>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</si>
  <si>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</si>
  <si>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</si>
  <si>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</si>
  <si>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</si>
  <si>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</si>
  <si>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</si>
  <si>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</si>
  <si>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</si>
  <si>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</si>
  <si>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</si>
  <si>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</si>
  <si>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</si>
  <si>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</si>
  <si>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</si>
  <si>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</si>
  <si>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</si>
  <si>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</si>
  <si>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</si>
  <si>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</si>
  <si>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</si>
  <si>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</si>
  <si>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</si>
  <si>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</si>
  <si>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</si>
  <si>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</si>
  <si>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</si>
  <si>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</si>
  <si>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</si>
  <si>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</si>
  <si>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</si>
  <si>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</si>
  <si>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</si>
  <si>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</si>
  <si>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</si>
  <si>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</si>
  <si>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</si>
  <si>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</si>
  <si>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</si>
  <si>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</si>
  <si>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</si>
  <si>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</si>
  <si>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</si>
  <si>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</si>
  <si>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</si>
  <si>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</si>
  <si>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</si>
  <si>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</si>
  <si>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</si>
  <si>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</si>
  <si>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</si>
  <si>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</si>
  <si>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</si>
  <si>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</si>
  <si>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</si>
  <si>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</si>
  <si>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</si>
  <si>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</si>
  <si>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</si>
  <si>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</si>
  <si>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</si>
  <si>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</si>
  <si>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</si>
  <si>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</si>
  <si>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</si>
  <si>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</si>
  <si>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</si>
  <si>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</si>
  <si>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</si>
  <si>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</si>
  <si>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</si>
  <si>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</si>
  <si>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</si>
  <si>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</si>
  <si>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</si>
  <si>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</si>
  <si>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</si>
  <si>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</si>
  <si>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</si>
  <si>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</si>
  <si>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</si>
  <si>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</si>
  <si>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</si>
  <si>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</si>
  <si>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</si>
  <si>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</si>
  <si>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</si>
  <si>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</si>
  <si>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</si>
  <si>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</si>
  <si>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</si>
  <si>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</si>
  <si>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</si>
  <si>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</si>
  <si>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</si>
  <si>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</si>
  <si>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</si>
  <si>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</si>
  <si>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</si>
  <si>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</si>
  <si>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</si>
  <si>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</si>
  <si>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</si>
  <si>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</si>
  <si>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</si>
  <si>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</si>
  <si>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</si>
  <si>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</si>
  <si>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</si>
  <si>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</si>
  <si>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</si>
  <si>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</si>
  <si>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</si>
  <si>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</si>
  <si>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</si>
  <si>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</si>
  <si>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</si>
  <si>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</si>
  <si>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</si>
  <si>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</si>
  <si>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</si>
  <si>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</si>
  <si>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</si>
  <si>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</si>
  <si>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</si>
  <si>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</si>
  <si>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</si>
  <si>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</si>
  <si>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</si>
  <si>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</si>
  <si>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</si>
  <si>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</si>
  <si>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</si>
  <si>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熊本県相良村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</si>
  <si>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</si>
  <si>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</si>
  <si>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</si>
  <si>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</si>
  <si>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</si>
  <si>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</si>
  <si>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</si>
  <si>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</si>
  <si>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</si>
  <si>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</si>
  <si>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</si>
  <si>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</si>
  <si>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</si>
  <si>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</si>
  <si>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</si>
  <si>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</si>
  <si>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</si>
  <si>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</si>
  <si>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</si>
  <si>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</si>
  <si>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</si>
  <si>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</si>
  <si>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</si>
  <si>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</si>
  <si>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</si>
  <si>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</si>
  <si>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</si>
  <si>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</si>
  <si>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</si>
  <si>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</si>
  <si>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</si>
  <si>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</si>
  <si>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</si>
  <si>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</si>
  <si>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</si>
  <si>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</si>
  <si>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</si>
  <si>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</si>
  <si>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</si>
  <si>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</si>
  <si>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</si>
  <si>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</si>
  <si>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</si>
  <si>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</si>
  <si>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</si>
  <si>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</si>
  <si>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</si>
  <si>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</si>
  <si>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</si>
  <si>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</si>
  <si>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</si>
  <si>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</si>
  <si>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</si>
  <si>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</si>
  <si>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</si>
  <si>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</si>
  <si>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</si>
  <si>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</si>
  <si>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</si>
  <si>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</si>
  <si>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</si>
  <si>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</si>
  <si>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</si>
  <si>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</si>
  <si>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</si>
  <si>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</si>
  <si>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</si>
  <si>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</si>
  <si>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</si>
  <si>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</si>
  <si>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</si>
  <si>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</si>
  <si>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</si>
  <si>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</si>
  <si>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</si>
  <si>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</si>
  <si>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</si>
  <si>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</si>
  <si>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</si>
  <si>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</si>
  <si>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</si>
  <si>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</si>
  <si>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</si>
  <si>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</si>
  <si>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</si>
  <si>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</si>
  <si>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</si>
  <si>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</si>
  <si>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</si>
  <si>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</si>
  <si>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</si>
  <si>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</si>
  <si>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</si>
  <si>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</si>
  <si>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</si>
  <si>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</si>
  <si>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</si>
  <si>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</si>
  <si>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</si>
  <si>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</si>
  <si>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</si>
  <si>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</si>
  <si>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</si>
  <si>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</si>
  <si>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</si>
  <si>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</si>
  <si>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</si>
  <si>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</si>
  <si>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</si>
  <si>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</si>
  <si>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</si>
  <si>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</si>
  <si>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</si>
  <si>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</si>
  <si>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</si>
  <si>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</si>
  <si>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</si>
  <si>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</si>
  <si>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</si>
  <si>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</si>
  <si>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</si>
  <si>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</si>
  <si>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</si>
  <si>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</si>
  <si>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</si>
  <si>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</si>
  <si>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</si>
  <si>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</si>
  <si>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</si>
  <si>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</si>
  <si>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</si>
  <si>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</si>
  <si>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</si>
  <si>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</si>
  <si>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</si>
  <si>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</si>
  <si>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</si>
  <si>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</si>
  <si>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</si>
  <si>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</si>
  <si>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</si>
  <si>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</si>
  <si>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</si>
  <si>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</si>
  <si>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</si>
  <si>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</si>
  <si>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</si>
  <si>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</si>
  <si>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熊本県相良村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</si>
  <si>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</si>
  <si>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</si>
  <si>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</si>
  <si>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</si>
  <si>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</si>
  <si>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</si>
  <si>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</si>
  <si>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</si>
  <si>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</si>
  <si>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</si>
  <si>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</si>
  <si>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</si>
  <si>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</si>
  <si>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</si>
  <si>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</si>
  <si>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</si>
  <si>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</si>
  <si>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</si>
  <si>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</si>
  <si>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</si>
  <si>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</si>
  <si>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</si>
  <si>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</si>
  <si>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</si>
  <si>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</si>
  <si>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</si>
  <si>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</si>
  <si>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</si>
  <si>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</si>
  <si>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</si>
  <si>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</si>
  <si>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</si>
  <si>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</si>
  <si>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</si>
  <si>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</si>
  <si>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</si>
  <si>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</si>
  <si>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</si>
  <si>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</si>
  <si>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</si>
  <si>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</si>
  <si>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</si>
  <si>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</si>
  <si>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</si>
  <si>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</si>
  <si>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</si>
  <si>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</si>
  <si>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</si>
  <si>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</si>
  <si>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</si>
  <si>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</si>
  <si>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</si>
  <si>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</si>
  <si>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</si>
  <si>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</si>
  <si>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</si>
  <si>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</si>
  <si>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</si>
  <si>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</si>
  <si>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</si>
  <si>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</si>
  <si>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</si>
  <si>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</si>
  <si>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</si>
  <si>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</si>
  <si>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</si>
  <si>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</si>
  <si>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</si>
  <si>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</si>
  <si>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</si>
  <si>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</si>
  <si>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</si>
  <si>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</si>
  <si>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</si>
  <si>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</si>
  <si>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</si>
  <si>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</si>
  <si>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</si>
  <si>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</si>
  <si>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</si>
  <si>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</si>
  <si>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</si>
  <si>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</si>
  <si>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</si>
  <si>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</si>
  <si>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</si>
  <si>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</si>
  <si>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</si>
  <si>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</si>
  <si>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</si>
  <si>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</si>
  <si>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</si>
  <si>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</si>
  <si>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</si>
  <si>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</si>
  <si>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</si>
  <si>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</si>
  <si>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</si>
  <si>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</si>
  <si>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</si>
  <si>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</si>
  <si>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</si>
  <si>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</si>
  <si>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</si>
  <si>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</si>
  <si>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</si>
  <si>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</si>
  <si>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</si>
  <si>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</si>
  <si>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</si>
  <si>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</si>
  <si>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</si>
  <si>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</si>
  <si>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</si>
  <si>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</si>
  <si>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</si>
  <si>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</si>
  <si>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</si>
  <si>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</si>
  <si>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</si>
  <si>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</si>
  <si>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</si>
  <si>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</si>
  <si>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</si>
  <si>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</si>
  <si>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</si>
  <si>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</si>
  <si>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</si>
  <si>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</si>
  <si>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</si>
  <si>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</si>
  <si>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</si>
  <si>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</si>
  <si>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</si>
  <si>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</si>
  <si>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</si>
  <si>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</si>
  <si>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</si>
  <si>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</si>
  <si>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</si>
  <si>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</si>
  <si>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</si>
  <si>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</si>
  <si>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</si>
  <si>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</si>
  <si>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</si>
  <si>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</si>
  <si>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</si>
  <si>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</si>
  <si>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</si>
  <si>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</si>
  <si>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</si>
  <si>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</si>
  <si>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</si>
  <si>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</si>
  <si>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</si>
  <si>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</si>
  <si>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</si>
  <si>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</si>
  <si>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</si>
  <si>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</si>
  <si>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</si>
  <si>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</si>
  <si>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</si>
  <si>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</si>
  <si>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</si>
  <si>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</si>
  <si>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</si>
  <si>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</si>
  <si>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</si>
  <si>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</si>
  <si>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</si>
  <si>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</si>
  <si>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</si>
  <si>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</si>
  <si>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</si>
  <si>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</si>
  <si>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</si>
  <si>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</si>
  <si>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</si>
  <si>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</si>
  <si>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2.71</t>
  </si>
  <si>
    <t>一般会計</t>
  </si>
  <si>
    <t>相良村国民健康保険特別会計</t>
  </si>
  <si>
    <t>相良村介護保険特別会計</t>
  </si>
  <si>
    <t>相良村農業集落排水特別会計</t>
  </si>
  <si>
    <t>相良村簡易水道特別会計</t>
  </si>
  <si>
    <t>相良村後期高齢者医療特別会計</t>
  </si>
  <si>
    <t>その他会計（赤字）</t>
  </si>
  <si>
    <t>その他会計（黒字）</t>
  </si>
  <si>
    <t>-</t>
    <phoneticPr fontId="2"/>
  </si>
  <si>
    <t>-</t>
    <phoneticPr fontId="2"/>
  </si>
  <si>
    <t>株式会社　さがら</t>
    <rPh sb="0" eb="2">
      <t>カブシキ</t>
    </rPh>
    <rPh sb="2" eb="4">
      <t>カイシャ</t>
    </rPh>
    <phoneticPr fontId="2"/>
  </si>
  <si>
    <t>くま川鉄道　株式会社</t>
    <rPh sb="2" eb="3">
      <t>カワ</t>
    </rPh>
    <rPh sb="3" eb="5">
      <t>テツドウ</t>
    </rPh>
    <rPh sb="6" eb="8">
      <t>カブシキ</t>
    </rPh>
    <rPh sb="8" eb="10">
      <t>カイシャ</t>
    </rPh>
    <phoneticPr fontId="2"/>
  </si>
  <si>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</si>
  <si>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</si>
  <si>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</si>
  <si>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</si>
  <si>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</si>
  <si>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</si>
  <si>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</si>
  <si>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</si>
  <si>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人吉球磨広域行政組合（特別養護老人ホーム会計）</t>
    <rPh sb="0" eb="2">
      <t>ヒトヨシ</t>
    </rPh>
    <rPh sb="2" eb="4">
      <t>クマ</t>
    </rPh>
    <rPh sb="4" eb="6">
      <t>コウイキ</t>
    </rPh>
    <rPh sb="6" eb="8">
      <t>ギョウセイ</t>
    </rPh>
    <rPh sb="8" eb="10">
      <t>クミアイ</t>
    </rPh>
    <rPh sb="11" eb="13">
      <t>トクベツ</t>
    </rPh>
    <rPh sb="13" eb="15">
      <t>ヨウゴ</t>
    </rPh>
    <rPh sb="15" eb="17">
      <t>ロウジン</t>
    </rPh>
    <rPh sb="20" eb="2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</si>
  <si>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</si>
  <si>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</si>
  <si>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</si>
  <si>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</si>
  <si>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</si>
  <si>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</si>
  <si>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</si>
  <si>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</si>
  <si>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</si>
  <si>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</si>
  <si>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</si>
  <si>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</si>
  <si>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</si>
  <si>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</si>
  <si>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</si>
  <si>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</si>
  <si>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</si>
  <si>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</si>
  <si>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</si>
  <si>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</si>
  <si>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</si>
  <si>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ともに類似団体を上回っているものの、どちらも年々低下してきている。これは、事業内容を精査し地方債の新規発行を抑制してきたこと、また公営企業債の元利償還金に対する繰入額も年々減少していることが要因として考えられる。今後も公債費の適正化に取り組む。</t>
    <phoneticPr fontId="5"/>
  </si>
  <si>
    <t>有形固定資産減価償却率</t>
    <phoneticPr fontId="5"/>
  </si>
  <si>
    <t>　将来負担比率は類似団体と比べ高い水準にあるが、有形固定資産減価償却率は類似団体よりもやや低い水準にある。公共施設等総合管理計画に基づき、今後、老朽化対策を計画的に行い、その更新等に当たっては交付税参入率の高い起債を活用し、将来負担比率の急激な上昇を抑え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</si>
</sst>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32596</c:v>
                </c:pt>
                <c:pt idx="1">
                  <c:v>108430</c:v>
                </c:pt>
                <c:pt idx="2">
                  <c:v>95298</c:v>
                </c:pt>
                <c:pt idx="3">
                  <c:v>45282</c:v>
                </c:pt>
                <c:pt idx="4">
                  <c:v>84362</c:v>
                </c:pt>
              </c:numCache>
            </c:numRef>
          </c:val>
          <c:smooth val="0"/>
        </c:ser>
        <c:dLbls>
          <c:showLegendKey val="0"/>
          <c:showVal val="0"/>
          <c:showCatName val="0"/>
          <c:showSerName val="0"/>
          <c:showPercent val="0"/>
          <c:showBubbleSize val="0"/>
        </c:dLbls>
        <c:marker val="1"/>
        <c:smooth val="0"/>
        <c:axId val="326790456"/>
        <c:axId val="326791240"/>
      </c:lineChart>
      <c:catAx>
        <c:axId val="326790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791240"/>
        <c:crosses val="autoZero"/>
        <c:auto val="1"/>
        <c:lblAlgn val="ctr"/>
        <c:lblOffset val="100"/>
        <c:tickLblSkip val="1"/>
        <c:tickMarkSkip val="1"/>
        <c:noMultiLvlLbl val="0"/>
      </c:catAx>
      <c:valAx>
        <c:axId val="3267912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790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9.5299999999999994</c:v>
                </c:pt>
                <c:pt idx="1">
                  <c:v>5.51</c:v>
                </c:pt>
                <c:pt idx="2">
                  <c:v>6</c:v>
                </c:pt>
                <c:pt idx="3">
                  <c:v>4.8</c:v>
                </c:pt>
                <c:pt idx="4">
                  <c:v>3.79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42.24</c:v>
                </c:pt>
                <c:pt idx="1">
                  <c:v>53.58</c:v>
                </c:pt>
                <c:pt idx="2">
                  <c:v>58.04</c:v>
                </c:pt>
                <c:pt idx="3">
                  <c:v>66.33</c:v>
                </c:pt>
                <c:pt idx="4">
                  <c:v>66.180000000000007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6786144"/>
        <c:axId val="326786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6.52</c:v>
                </c:pt>
                <c:pt idx="1">
                  <c:v>5.89</c:v>
                </c:pt>
                <c:pt idx="2">
                  <c:v>2.85</c:v>
                </c:pt>
                <c:pt idx="3">
                  <c:v>8.77</c:v>
                </c:pt>
                <c:pt idx="4">
                  <c:v>-2.71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6786144"/>
        <c:axId val="326786536"/>
      </c:lineChart>
      <c:catAx>
        <c:axId val="3267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786536"/>
        <c:crosses val="autoZero"/>
        <c:auto val="1"/>
        <c:lblAlgn val="ctr"/>
        <c:lblOffset val="100"/>
        <c:tickLblSkip val="1"/>
        <c:tickMarkSkip val="1"/>
        <c:noMultiLvlLbl val="0"/>
      </c:catAx>
      <c:valAx>
        <c:axId val="326786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7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0.12</c:v>
                </c:pt>
                <c:pt idx="4">
                  <c:v>#N/A</c:v>
                </c:pt>
                <c:pt idx="5">
                  <c:v>0.09</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0.1</c:v>
                </c:pt>
                <c:pt idx="4">
                  <c:v>#N/A</c:v>
                </c:pt>
                <c:pt idx="5">
                  <c:v>0.14000000000000001</c:v>
                </c:pt>
                <c:pt idx="6">
                  <c:v>#N/A</c:v>
                </c:pt>
                <c:pt idx="7">
                  <c:v>0</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相良村介護保険特別会計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1.1100000000000001</c:v>
                </c:pt>
                <c:pt idx="2">
                  <c:v>#N/A</c:v>
                </c:pt>
                <c:pt idx="3">
                  <c:v>1.61</c:v>
                </c:pt>
                <c:pt idx="4">
                  <c:v>#N/A</c:v>
                </c:pt>
                <c:pt idx="5">
                  <c:v>1.85</c:v>
                </c:pt>
                <c:pt idx="6">
                  <c:v>#N/A</c:v>
                </c:pt>
                <c:pt idx="7">
                  <c:v>1.66</c:v>
                </c:pt>
                <c:pt idx="8">
                  <c:v>#N/A</c:v>
                </c:pt>
                <c:pt idx="9">
                  <c:v>2.86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相良村国民健康保険特別会計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3.35</c:v>
                </c:pt>
                <c:pt idx="2">
                  <c:v>#N/A</c:v>
                </c:pt>
                <c:pt idx="3">
                  <c:v>3.23</c:v>
                </c:pt>
                <c:pt idx="4">
                  <c:v>#N/A</c:v>
                </c:pt>
                <c:pt idx="5">
                  <c:v>3.16</c:v>
                </c:pt>
                <c:pt idx="6">
                  <c:v>#N/A</c:v>
                </c:pt>
                <c:pt idx="7">
                  <c:v>2.57</c:v>
                </c:pt>
                <c:pt idx="8">
                  <c:v>#N/A</c:v>
                </c:pt>
                <c:pt idx="9">
                  <c:v>2.99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9.5299999999999994</c:v>
                </c:pt>
                <c:pt idx="2">
                  <c:v>#N/A</c:v>
                </c:pt>
                <c:pt idx="3">
                  <c:v>5.51</c:v>
                </c:pt>
                <c:pt idx="4">
                  <c:v>#N/A</c:v>
                </c:pt>
                <c:pt idx="5">
                  <c:v>5.99</c:v>
                </c:pt>
                <c:pt idx="6">
                  <c:v>#N/A</c:v>
                </c:pt>
                <c:pt idx="7">
                  <c:v>4.79</c:v>
                </c:pt>
                <c:pt idx="8">
                  <c:v>#N/A</c:v>
                </c:pt>
                <c:pt idx="9">
                  <c:v>3.78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26786928"/>
        <c:axId val="326790848"/>
      </c:barChart>
      <c:catAx>
        <c:axId val="32678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790848"/>
        <c:crosses val="autoZero"/>
        <c:auto val="1"/>
        <c:lblAlgn val="ctr"/>
        <c:lblOffset val="100"/>
        <c:tickLblSkip val="1"/>
        <c:tickMarkSkip val="1"/>
        <c:noMultiLvlLbl val="0"/>
      </c:catAx>
      <c:valAx>
        <c:axId val="3267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78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458</c:v>
                </c:pt>
                <c:pt idx="5">
                  <c:v>426</c:v>
                </c:pt>
                <c:pt idx="8">
                  <c:v>404</c:v>
                </c:pt>
                <c:pt idx="11">
                  <c:v>378</c:v>
                </c:pt>
                <c:pt idx="14">
                  <c:v>376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28</c:v>
                </c:pt>
                <c:pt idx="6">
                  <c:v>28</c:v>
                </c:pt>
                <c:pt idx="9">
                  <c:v>27</c:v>
                </c:pt>
                <c:pt idx="12">
                  <c:v>29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245</c:v>
                </c:pt>
                <c:pt idx="3">
                  <c:v>241</c:v>
                </c:pt>
                <c:pt idx="6">
                  <c:v>229</c:v>
                </c:pt>
                <c:pt idx="9">
                  <c:v>216</c:v>
                </c:pt>
                <c:pt idx="12">
                  <c:v>223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391</c:v>
                </c:pt>
                <c:pt idx="3">
                  <c:v>343</c:v>
                </c:pt>
                <c:pt idx="6">
                  <c:v>329</c:v>
                </c:pt>
                <c:pt idx="9">
                  <c:v>309</c:v>
                </c:pt>
                <c:pt idx="12">
                  <c:v>302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9114160"/>
        <c:axId val="359112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207</c:v>
                </c:pt>
                <c:pt idx="2">
                  <c:v>#N/A</c:v>
                </c:pt>
                <c:pt idx="3">
                  <c:v>#N/A</c:v>
                </c:pt>
                <c:pt idx="4">
                  <c:v>186</c:v>
                </c:pt>
                <c:pt idx="5">
                  <c:v>#N/A</c:v>
                </c:pt>
                <c:pt idx="6">
                  <c:v>#N/A</c:v>
                </c:pt>
                <c:pt idx="7">
                  <c:v>182</c:v>
                </c:pt>
                <c:pt idx="8">
                  <c:v>#N/A</c:v>
                </c:pt>
                <c:pt idx="9">
                  <c:v>#N/A</c:v>
                </c:pt>
                <c:pt idx="10">
                  <c:v>174</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9114160"/>
        <c:axId val="359112200"/>
      </c:lineChart>
      <c:catAx>
        <c:axId val="35911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112200"/>
        <c:crosses val="autoZero"/>
        <c:auto val="1"/>
        <c:lblAlgn val="ctr"/>
        <c:lblOffset val="100"/>
        <c:tickLblSkip val="1"/>
        <c:tickMarkSkip val="1"/>
        <c:noMultiLvlLbl val="0"/>
      </c:catAx>
      <c:valAx>
        <c:axId val="35911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1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2944</c:v>
                </c:pt>
                <c:pt idx="5">
                  <c:v>2865</c:v>
                </c:pt>
                <c:pt idx="8">
                  <c:v>2781</c:v>
                </c:pt>
                <c:pt idx="11">
                  <c:v>2713</c:v>
                </c:pt>
                <c:pt idx="14">
                  <c:v>2685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239</c:v>
                </c:pt>
                <c:pt idx="5">
                  <c:v>265</c:v>
                </c:pt>
                <c:pt idx="8">
                  <c:v>213</c:v>
                </c:pt>
                <c:pt idx="11">
                  <c:v>183</c:v>
                </c:pt>
                <c:pt idx="14">
                  <c:v>163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1414</c:v>
                </c:pt>
                <c:pt idx="5">
                  <c:v>1636</c:v>
                </c:pt>
                <c:pt idx="8">
                  <c:v>1697</c:v>
                </c:pt>
                <c:pt idx="11">
                  <c:v>2020</c:v>
                </c:pt>
                <c:pt idx="14">
                  <c:v>2010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727</c:v>
                </c:pt>
                <c:pt idx="3">
                  <c:v>473</c:v>
                </c:pt>
                <c:pt idx="6">
                  <c:v>443</c:v>
                </c:pt>
                <c:pt idx="9">
                  <c:v>488</c:v>
                </c:pt>
                <c:pt idx="12">
                  <c:v>590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238</c:v>
                </c:pt>
                <c:pt idx="3">
                  <c:v>140</c:v>
                </c:pt>
                <c:pt idx="6">
                  <c:v>159</c:v>
                </c:pt>
                <c:pt idx="9">
                  <c:v>126</c:v>
                </c:pt>
                <c:pt idx="12">
                  <c:v>110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2300</c:v>
                </c:pt>
                <c:pt idx="3">
                  <c:v>2098</c:v>
                </c:pt>
                <c:pt idx="6">
                  <c:v>1917</c:v>
                </c:pt>
                <c:pt idx="9">
                  <c:v>1752</c:v>
                </c:pt>
                <c:pt idx="12">
                  <c:v>1607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3005</c:v>
                </c:pt>
                <c:pt idx="3">
                  <c:v>2983</c:v>
                </c:pt>
                <c:pt idx="6">
                  <c:v>2937</c:v>
                </c:pt>
                <c:pt idx="9">
                  <c:v>2867</c:v>
                </c:pt>
                <c:pt idx="12">
                  <c:v>2859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9114552"/>
        <c:axId val="35911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1673</c:v>
                </c:pt>
                <c:pt idx="2">
                  <c:v>#N/A</c:v>
                </c:pt>
                <c:pt idx="3">
                  <c:v>#N/A</c:v>
                </c:pt>
                <c:pt idx="4">
                  <c:v>929</c:v>
                </c:pt>
                <c:pt idx="5">
                  <c:v>#N/A</c:v>
                </c:pt>
                <c:pt idx="6">
                  <c:v>#N/A</c:v>
                </c:pt>
                <c:pt idx="7">
                  <c:v>764</c:v>
                </c:pt>
                <c:pt idx="8">
                  <c:v>#N/A</c:v>
                </c:pt>
                <c:pt idx="9">
                  <c:v>#N/A</c:v>
                </c:pt>
                <c:pt idx="10">
                  <c:v>317</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9114552"/>
        <c:axId val="359111808"/>
      </c:lineChart>
      <c:catAx>
        <c:axId val="35911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111808"/>
        <c:crosses val="autoZero"/>
        <c:auto val="1"/>
        <c:lblAlgn val="ctr"/>
        <c:lblOffset val="100"/>
        <c:tickLblSkip val="1"/>
        <c:tickMarkSkip val="1"/>
        <c:noMultiLvlLbl val="0"/>
      </c:catAx>
      <c:valAx>
        <c:axId val="35911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11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{92342FE8-41D7-4302-AA16-E57F65463B89}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{6CDCC52F-A89D-44B1-9D4B-0C253A632E23}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{D00C1B9F-F7DD-4735-AB6A-DD2A0B26AFE8}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{B54E4A1D-A064-4D43-9579-A7E3B1A59560}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{1C19D97C-C528-41E2-A41D-EE97FF6FC189}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48.1</c:v>
                </c:pt>
              </c:numCache>
            </c:numRef>
          </c:xVal>
          <c:yVal>
            <c:numRef>
              <c:f>公会計指標分析・財政指標組合せ分析表!$K$51:$O$51</c:f>
              <c:numCache>
                <c:formatCode>#,##0.0;"▲ "#,##0.0</c:formatCode>
                <c:ptCount val="5"/>
                <c:pt idx="3">
                  <c:v>16.7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{A049E5EB-15A5-4382-95CC-D4858BB31B33}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{976CB9A1-CA0C-4C54-A8EF-DC35A6DC3CD3}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{3A2DF0C7-1050-4E36-B5BA-6A753138FB65}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{119FF92E-53CF-4796-8CB4-607B9F933C4F}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{92CAE04D-EEA1-421E-BC6F-2C234584C99F}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9114944"/>
        <c:axId val="359116904"/>
      </c:scatterChart>
      <c:valAx>
        <c:axId val="359114944"/>
        <c:scaling>
          <c:orientation val="minMax"/>
          <c:max val="54.800000000000004"/>
          <c:min val="47.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116904"/>
        <c:crosses val="autoZero"/>
        <c:crossBetween val="midCat"/>
      </c:valAx>
      <c:valAx>
        <c:axId val="359116904"/>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114944"/>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{31B85CC5-5ED0-4F72-A4F4-D6731C66CE5A}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{6F276E98-BDE6-4A88-9F99-E0D8A2268351}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{4476866E-D49B-4941-BE4E-6E04F7A656FB}</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44681538610689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{5FBB63A2-A07C-4C54-8125-F3AC32A1743A}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9641091375206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{6B7B6CD5-7D4F-401F-9B3C-58EA19A8BAB7}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10.8</c:v>
                </c:pt>
                <c:pt idx="2">
                  <c:v>10.3</c:v>
                </c:pt>
                <c:pt idx="3">
                  <c:v>9.6999999999999993</c:v>
                </c:pt>
                <c:pt idx="4">
                  <c:v>9.6</c:v>
                </c:pt>
              </c:numCache>
            </c:numRef>
          </c:xVal>
          <c:yVal>
            <c:numRef>
              <c:f>公会計指標分析・財政指標組合せ分析表!$K$73:$O$73</c:f>
              <c:numCache>
                <c:formatCode>#,##0.0;"▲ "#,##0.0</c:formatCode>
                <c:ptCount val="5"/>
                <c:pt idx="0">
                  <c:v>88.1</c:v>
                </c:pt>
                <c:pt idx="1">
                  <c:v>49.6</c:v>
                </c:pt>
                <c:pt idx="2">
                  <c:v>42.2</c:v>
                </c:pt>
                <c:pt idx="3">
                  <c:v>16.7</c:v>
                </c:pt>
                <c:pt idx="4">
                  <c:v>16.600000000000001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{A32630E5-D436-4425-83C0-B7EA41E14615}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{73B902DE-6C41-43C5-889E-C215B2D26148}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{7AA78AE3-CA17-4DBF-AF14-853E55401EEB}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{3A6C421F-F0EF-42D7-B600-41CA814792AB}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{C3CBFFEB-A7D6-448C-9529-8D1E6E4204A0}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9113376"/>
        <c:axId val="359115336"/>
      </c:scatterChart>
      <c:valAx>
        <c:axId val="359113376"/>
        <c:scaling>
          <c:orientation val="minMax"/>
          <c:max val="11.7"/>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115336"/>
        <c:crosses val="autoZero"/>
        <c:crossBetween val="midCat"/>
      </c:valAx>
      <c:valAx>
        <c:axId val="359115336"/>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113376"/>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元利償還金が年々減少しており、今後も減少見込みとなっている。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a:t>
          </a:r>
          <a:r>
            <a:rPr kumimoji="1" lang="ja-JP" altLang="en-US" sz="1400">
              <a:solidFill>
                <a:sysClr val="windowText" lastClr="000000"/>
              </a:solidFill>
              <a:latin typeface="ＭＳ ゴシック" pitchFamily="49" charset="-128"/>
              <a:ea typeface="ＭＳ ゴシック" pitchFamily="49" charset="-128"/>
            </a:rPr>
            <a:t>債</a:t>
          </a:r>
          <a:r>
            <a:rPr kumimoji="1" lang="ja-JP" altLang="en-US" sz="1400">
              <a:latin typeface="ＭＳ ゴシック" pitchFamily="49" charset="-128"/>
              <a:ea typeface="ＭＳ ゴシック" pitchFamily="49" charset="-128"/>
            </a:rPr>
            <a:t>の元利償還金に対する繰入金は少しずつではあるが今後減少する見込みである。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算入公債費等は年々減少しており、今後も事業内容を精査し新発債の抑制に努める。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退職手当負担見込額が増加したが、地方債残高、公営企業債等繰入見込額は年々減少しており、今後も新発債の抑制に努め、更なる将来負担比率の改善に努める。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有形固定資産減価償却率は類似団体より低い水準にあり、今後それぞれの公共施設等について個別施設計画を策定予定である。個別施設計画策定に際しては各施設の老朽化の調査を行う予定である。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1" name="直線コネクタ 50"/>
        <xdr:cNvCxnSpPr/>
      </xdr:nvCxnSpPr>
      <xdr:spPr>
        <a:xfrm>
          <a:off x="1270000" y="5791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2" name="テキスト ボックス 51"/>
        <xdr:cNvSpPr txBox="1"/>
      </xdr:nvSpPr>
      <xdr:spPr>
        <a:xfrm>
          <a:off x="847107" y="5697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3" name="直線コネクタ 52"/>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4" name="テキスト ボックス 53"/>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5" name="直線コネクタ 54"/>
        <xdr:cNvCxnSpPr/>
      </xdr:nvCxnSpPr>
      <xdr:spPr>
        <a:xfrm>
          <a:off x="1270000" y="47117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56" name="テキスト ボックス 55"/>
        <xdr:cNvSpPr txBox="1"/>
      </xdr:nvSpPr>
      <xdr:spPr>
        <a:xfrm>
          <a:off x="847107" y="46178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7" name="直線コネクタ 5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58" name="テキスト ボックス 5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5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158115</xdr:rowOff>
    </xdr:from>
    <xdr:to>
      <xdr:col>3</xdr:col>
      <xdr:colOff>1170940</xdr:colOff>
      <xdr:row>33</xdr:row>
      <xdr:rowOff>73978</xdr:rowOff>
    </xdr:to>
    <xdr:cxnSp macro="">
      <xdr:nvCxnSpPr>
        <xdr:cNvPr id="60" name="直線コネクタ 59"/>
        <xdr:cNvCxnSpPr/>
      </xdr:nvCxnSpPr>
      <xdr:spPr>
        <a:xfrm flipV="1">
          <a:off x="4760595" y="4787265"/>
          <a:ext cx="1270" cy="94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77805</xdr:rowOff>
    </xdr:from>
    <xdr:ext cx="405111" cy="259045"/>
    <xdr:sp macro="" textlink="">
      <xdr:nvSpPr>
        <xdr:cNvPr id="61" name="有形固定資産減価償却率最小値テキスト"/>
        <xdr:cNvSpPr txBox="1"/>
      </xdr:nvSpPr>
      <xdr:spPr>
        <a:xfrm>
          <a:off x="4813300" y="573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33</xdr:row>
      <xdr:rowOff>73978</xdr:rowOff>
    </xdr:from>
    <xdr:to>
      <xdr:col>3</xdr:col>
      <xdr:colOff>1260475</xdr:colOff>
      <xdr:row>33</xdr:row>
      <xdr:rowOff>73978</xdr:rowOff>
    </xdr:to>
    <xdr:cxnSp macro="">
      <xdr:nvCxnSpPr>
        <xdr:cNvPr id="62" name="直線コネクタ 61"/>
        <xdr:cNvCxnSpPr/>
      </xdr:nvCxnSpPr>
      <xdr:spPr>
        <a:xfrm>
          <a:off x="4673600" y="573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104792</xdr:rowOff>
    </xdr:from>
    <xdr:ext cx="405111" cy="259045"/>
    <xdr:sp macro="" textlink="">
      <xdr:nvSpPr>
        <xdr:cNvPr id="63" name="有形固定資産減価償却率最大値テキスト"/>
        <xdr:cNvSpPr txBox="1"/>
      </xdr:nvSpPr>
      <xdr:spPr>
        <a:xfrm>
          <a:off x="4813300" y="456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158115</xdr:rowOff>
    </xdr:from>
    <xdr:to>
      <xdr:col>3</xdr:col>
      <xdr:colOff>1260475</xdr:colOff>
      <xdr:row>27</xdr:row>
      <xdr:rowOff>158115</xdr:rowOff>
    </xdr:to>
    <xdr:cxnSp macro="">
      <xdr:nvCxnSpPr>
        <xdr:cNvPr id="64" name="直線コネクタ 63"/>
        <xdr:cNvCxnSpPr/>
      </xdr:nvCxnSpPr>
      <xdr:spPr>
        <a:xfrm>
          <a:off x="4673600" y="478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51769</xdr:rowOff>
    </xdr:from>
    <xdr:ext cx="405111" cy="259045"/>
    <xdr:sp macro="" textlink="">
      <xdr:nvSpPr>
        <xdr:cNvPr id="65" name="有形固定資産減価償却率平均値テキスト"/>
        <xdr:cNvSpPr txBox="1"/>
      </xdr:nvSpPr>
      <xdr:spPr>
        <a:xfrm>
          <a:off x="4813300" y="5195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73342</xdr:rowOff>
    </xdr:from>
    <xdr:to>
      <xdr:col>3</xdr:col>
      <xdr:colOff>1222375</xdr:colOff>
      <xdr:row>31</xdr:row>
      <xdr:rowOff>3492</xdr:rowOff>
    </xdr:to>
    <xdr:sp macro="" textlink="">
      <xdr:nvSpPr>
        <xdr:cNvPr id="66" name="フローチャート : 判断 65"/>
        <xdr:cNvSpPr/>
      </xdr:nvSpPr>
      <xdr:spPr>
        <a:xfrm>
          <a:off x="4711700" y="521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27305</xdr:rowOff>
    </xdr:from>
    <xdr:to>
      <xdr:col>3</xdr:col>
      <xdr:colOff>511175</xdr:colOff>
      <xdr:row>32</xdr:row>
      <xdr:rowOff>128905</xdr:rowOff>
    </xdr:to>
    <xdr:sp macro="" textlink="">
      <xdr:nvSpPr>
        <xdr:cNvPr id="67" name="フローチャート : 判断 66"/>
        <xdr:cNvSpPr/>
      </xdr:nvSpPr>
      <xdr:spPr>
        <a:xfrm>
          <a:off x="4000500" y="551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8" name="テキスト ボックス 6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69" name="テキスト ボックス 6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0" name="テキスト ボックス 6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1" name="テキスト ボックス 7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2" name="テキスト ボックス 7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13653</xdr:rowOff>
    </xdr:from>
    <xdr:to>
      <xdr:col>3</xdr:col>
      <xdr:colOff>511175</xdr:colOff>
      <xdr:row>34</xdr:row>
      <xdr:rowOff>115253</xdr:rowOff>
    </xdr:to>
    <xdr:sp macro="" textlink="">
      <xdr:nvSpPr>
        <xdr:cNvPr id="73" name="円/楕円 72"/>
        <xdr:cNvSpPr/>
      </xdr:nvSpPr>
      <xdr:spPr>
        <a:xfrm>
          <a:off x="4000500" y="58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145432</xdr:rowOff>
    </xdr:from>
    <xdr:ext cx="405111" cy="259045"/>
    <xdr:sp macro="" textlink="">
      <xdr:nvSpPr>
        <xdr:cNvPr id="74" name="n_1aveValue有形固定資産減価償却率"/>
        <xdr:cNvSpPr txBox="1"/>
      </xdr:nvSpPr>
      <xdr:spPr>
        <a:xfrm>
          <a:off x="3836043" y="52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106380</xdr:rowOff>
    </xdr:from>
    <xdr:ext cx="405111" cy="259045"/>
    <xdr:sp macro="" textlink="">
      <xdr:nvSpPr>
        <xdr:cNvPr id="75" name="n_1mainValue有形固定資産減価償却率"/>
        <xdr:cNvSpPr txBox="1"/>
      </xdr:nvSpPr>
      <xdr:spPr>
        <a:xfrm>
          <a:off x="3836043" y="593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79" name="正方形/長方形 7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0" name="正方形/長方形 7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1" name="正方形/長方形 8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2" name="テキスト ボックス 8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3" name="正方形/長方形 8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4" name="正方形/長方形 8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5" name="正方形/長方形 8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6" name="テキスト ボックス 8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7" name="テキスト ボックス 8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88" name="テキスト ボックス 8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89" name="テキスト ボックス 8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71120</xdr:rowOff>
    </xdr:from>
    <xdr:to>
      <xdr:col>5</xdr:col>
      <xdr:colOff>409575</xdr:colOff>
      <xdr:row>42</xdr:row>
      <xdr:rowOff>1270</xdr:rowOff>
    </xdr:to>
    <xdr:sp macro="" textlink="">
      <xdr:nvSpPr>
        <xdr:cNvPr id="70" name="円/楕円 69"/>
        <xdr:cNvSpPr/>
      </xdr:nvSpPr>
      <xdr:spPr>
        <a:xfrm>
          <a:off x="3746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163847</xdr:rowOff>
    </xdr:from>
    <xdr:ext cx="405111" cy="259045"/>
    <xdr:sp macro="" textlink="">
      <xdr:nvSpPr>
        <xdr:cNvPr id="72" name="n_1mainValue【道路】&#10;有形固定資産減価償却率"/>
        <xdr:cNvSpPr txBox="1"/>
      </xdr:nvSpPr>
      <xdr:spPr>
        <a:xfrm>
          <a:off x="3582043"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117408</xdr:rowOff>
    </xdr:from>
    <xdr:to>
      <xdr:col>14</xdr:col>
      <xdr:colOff>79375</xdr:colOff>
      <xdr:row>42</xdr:row>
      <xdr:rowOff>47558</xdr:rowOff>
    </xdr:to>
    <xdr:sp macro="" textlink="">
      <xdr:nvSpPr>
        <xdr:cNvPr id="109" name="円/楕円 108"/>
        <xdr:cNvSpPr/>
      </xdr:nvSpPr>
      <xdr:spPr>
        <a:xfrm>
          <a:off x="9588500" y="7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0"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38685</xdr:rowOff>
    </xdr:from>
    <xdr:ext cx="534377" cy="259045"/>
    <xdr:sp macro="" textlink="">
      <xdr:nvSpPr>
        <xdr:cNvPr id="111" name="n_1mainValue【道路】&#10;一人当たり延長"/>
        <xdr:cNvSpPr txBox="1"/>
      </xdr:nvSpPr>
      <xdr:spPr>
        <a:xfrm>
          <a:off x="9359410" y="7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88646</xdr:rowOff>
    </xdr:from>
    <xdr:to>
      <xdr:col>5</xdr:col>
      <xdr:colOff>409575</xdr:colOff>
      <xdr:row>64</xdr:row>
      <xdr:rowOff>18796</xdr:rowOff>
    </xdr:to>
    <xdr:sp macro="" textlink="">
      <xdr:nvSpPr>
        <xdr:cNvPr id="147" name="円/楕円 146"/>
        <xdr:cNvSpPr/>
      </xdr:nvSpPr>
      <xdr:spPr>
        <a:xfrm>
          <a:off x="3746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8"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9923</xdr:rowOff>
    </xdr:from>
    <xdr:ext cx="405111" cy="259045"/>
    <xdr:sp macro="" textlink="">
      <xdr:nvSpPr>
        <xdr:cNvPr id="149" name="n_1mainValue【橋りょう・トンネル】&#10;有形固定資産減価償却率"/>
        <xdr:cNvSpPr txBox="1"/>
      </xdr:nvSpPr>
      <xdr:spPr>
        <a:xfrm>
          <a:off x="3582043"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24741</xdr:rowOff>
    </xdr:from>
    <xdr:to>
      <xdr:col>14</xdr:col>
      <xdr:colOff>79375</xdr:colOff>
      <xdr:row>60</xdr:row>
      <xdr:rowOff>126341</xdr:rowOff>
    </xdr:to>
    <xdr:sp macro="" textlink="">
      <xdr:nvSpPr>
        <xdr:cNvPr id="186" name="円/楕円 185"/>
        <xdr:cNvSpPr/>
      </xdr:nvSpPr>
      <xdr:spPr>
        <a:xfrm>
          <a:off x="9588500" y="103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117468</xdr:rowOff>
    </xdr:from>
    <xdr:ext cx="599010" cy="259045"/>
    <xdr:sp macro="" textlink="">
      <xdr:nvSpPr>
        <xdr:cNvPr id="188" name="n_1mainValue【橋りょう・トンネル】&#10;一人当たり有形固定資産（償却資産）額"/>
        <xdr:cNvSpPr txBox="1"/>
      </xdr:nvSpPr>
      <xdr:spPr>
        <a:xfrm>
          <a:off x="9327094" y="104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12446</xdr:rowOff>
    </xdr:from>
    <xdr:to>
      <xdr:col>5</xdr:col>
      <xdr:colOff>409575</xdr:colOff>
      <xdr:row>82</xdr:row>
      <xdr:rowOff>114046</xdr:rowOff>
    </xdr:to>
    <xdr:sp macro="" textlink="">
      <xdr:nvSpPr>
        <xdr:cNvPr id="224" name="円/楕円 223"/>
        <xdr:cNvSpPr/>
      </xdr:nvSpPr>
      <xdr:spPr>
        <a:xfrm>
          <a:off x="3746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5"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105173</xdr:rowOff>
    </xdr:from>
    <xdr:ext cx="405111" cy="259045"/>
    <xdr:sp macro="" textlink="">
      <xdr:nvSpPr>
        <xdr:cNvPr id="226" name="n_1mainValue【公営住宅】&#10;有形固定資産減価償却率"/>
        <xdr:cNvSpPr txBox="1"/>
      </xdr:nvSpPr>
      <xdr:spPr>
        <a:xfrm>
          <a:off x="3582043"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6" name="テキスト ボックス 245"/>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8" name="テキスト ボックス 24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2" name="直線コネクタ 251"/>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3"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4" name="直線コネクタ 253"/>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5"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6" name="直線コネクタ 255"/>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7"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8" name="フローチャート : 判断 257"/>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9" name="フローチャート : 判断 258"/>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169853</xdr:rowOff>
    </xdr:from>
    <xdr:to>
      <xdr:col>14</xdr:col>
      <xdr:colOff>79375</xdr:colOff>
      <xdr:row>86</xdr:row>
      <xdr:rowOff>100003</xdr:rowOff>
    </xdr:to>
    <xdr:sp macro="" textlink="">
      <xdr:nvSpPr>
        <xdr:cNvPr id="265" name="円/楕円 264"/>
        <xdr:cNvSpPr/>
      </xdr:nvSpPr>
      <xdr:spPr>
        <a:xfrm>
          <a:off x="9588500" y="147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6"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91130</xdr:rowOff>
    </xdr:from>
    <xdr:ext cx="469744" cy="259045"/>
    <xdr:sp macro="" textlink="">
      <xdr:nvSpPr>
        <xdr:cNvPr id="267" name="n_1mainValue【公営住宅】&#10;一人当たり面積"/>
        <xdr:cNvSpPr txBox="1"/>
      </xdr:nvSpPr>
      <xdr:spPr>
        <a:xfrm>
          <a:off x="9391727" y="148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9" name="正方形/長方形 29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24" name="直線コネクタ 323"/>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25"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26" name="直線コネクタ 325"/>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27"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28" name="直線コネクタ 32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29"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30" name="フローチャート : 判断 329"/>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31" name="フローチャート : 判断 330"/>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337" name="円/楕円 33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338"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10177</xdr:rowOff>
    </xdr:from>
    <xdr:ext cx="405111" cy="259045"/>
    <xdr:sp macro="" textlink="">
      <xdr:nvSpPr>
        <xdr:cNvPr id="339" name="n_1mainValue【学校施設】&#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355" name="テキスト ボックス 3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357" name="テキスト ボックス 3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359" name="テキスト ボックス 3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1" name="テキスト ボックス 3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363" name="直線コネクタ 36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36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365" name="直線コネクタ 36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36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367" name="直線コネクタ 36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36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369" name="フローチャート : 判断 36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370" name="フローチャート : 判断 36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145415</xdr:rowOff>
    </xdr:from>
    <xdr:to>
      <xdr:col>31</xdr:col>
      <xdr:colOff>85725</xdr:colOff>
      <xdr:row>63</xdr:row>
      <xdr:rowOff>75565</xdr:rowOff>
    </xdr:to>
    <xdr:sp macro="" textlink="">
      <xdr:nvSpPr>
        <xdr:cNvPr id="376" name="円/楕円 375"/>
        <xdr:cNvSpPr/>
      </xdr:nvSpPr>
      <xdr:spPr>
        <a:xfrm>
          <a:off x="21272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377"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66692</xdr:rowOff>
    </xdr:from>
    <xdr:ext cx="469744" cy="259045"/>
    <xdr:sp macro="" textlink="">
      <xdr:nvSpPr>
        <xdr:cNvPr id="378" name="n_1mainValue【学校施設】&#10;一人当たり面積"/>
        <xdr:cNvSpPr txBox="1"/>
      </xdr:nvSpPr>
      <xdr:spPr>
        <a:xfrm>
          <a:off x="210757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80" name="正方形/長方形 37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81" name="正方形/長方形 38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82" name="正方形/長方形 38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83" name="正方形/長方形 38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86" name="正方形/長方形 38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87" name="正方形/長方形 38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88" name="正方形/長方形 38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89" name="正方形/長方形 38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0" name="正方形/長方形 3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99" name="正方形/長方形 3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0" name="正方形/長方形 3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1" name="正方形/長方形 4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2" name="正方形/長方形 4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3" name="正方形/長方形 4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4" name="正方形/長方形 4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5" name="正方形/長方形 4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6" name="正方形/長方形 40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07" name="正方形/長方形 4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8" name="正方形/長方形 4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9" name="テキスト ボックス 4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有形固定資産減価償却率が高くなっている施設は、学校施設である。これは、昭和５４年度から昭和６３年度にかけ建設された建物が多いためである。公営住宅については、昭和５６、５７年度建設分については耐震改修を終えているが、平成１２年度以降に建設した住宅が多く、今後、維持管理費用がかかる見込みであるが、個別施設計画を作成予定であり、計画的に老朽化対策を行う予定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38354</xdr:rowOff>
    </xdr:from>
    <xdr:to>
      <xdr:col>5</xdr:col>
      <xdr:colOff>409575</xdr:colOff>
      <xdr:row>61</xdr:row>
      <xdr:rowOff>139954</xdr:rowOff>
    </xdr:to>
    <xdr:sp macro="" textlink="">
      <xdr:nvSpPr>
        <xdr:cNvPr id="85" name="円/楕円 84"/>
        <xdr:cNvSpPr/>
      </xdr:nvSpPr>
      <xdr:spPr>
        <a:xfrm>
          <a:off x="3746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131081</xdr:rowOff>
    </xdr:from>
    <xdr:ext cx="405111" cy="259045"/>
    <xdr:sp macro="" textlink="">
      <xdr:nvSpPr>
        <xdr:cNvPr id="86" name="n_1mainValue【体育館・プール】&#10;有形固定資産減価償却率"/>
        <xdr:cNvSpPr txBox="1"/>
      </xdr:nvSpPr>
      <xdr:spPr>
        <a:xfrm>
          <a:off x="3582043"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158206</xdr:rowOff>
    </xdr:from>
    <xdr:to>
      <xdr:col>14</xdr:col>
      <xdr:colOff>79375</xdr:colOff>
      <xdr:row>62</xdr:row>
      <xdr:rowOff>88356</xdr:rowOff>
    </xdr:to>
    <xdr:sp macro="" textlink="">
      <xdr:nvSpPr>
        <xdr:cNvPr id="126" name="円/楕円 125"/>
        <xdr:cNvSpPr/>
      </xdr:nvSpPr>
      <xdr:spPr>
        <a:xfrm>
          <a:off x="958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104883</xdr:rowOff>
    </xdr:from>
    <xdr:ext cx="469744" cy="259045"/>
    <xdr:sp macro="" textlink="">
      <xdr:nvSpPr>
        <xdr:cNvPr id="127" name="n_1mainValue【体育館・プール】&#10;一人当たり面積"/>
        <xdr:cNvSpPr txBox="1"/>
      </xdr:nvSpPr>
      <xdr:spPr>
        <a:xfrm>
          <a:off x="9391727" y="1039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9" name="正方形/長方形 1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00" name="テキスト ボックス 1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01" name="直線コネクタ 2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02" name="直線コネクタ 2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03" name="テキスト ボックス 2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04" name="直線コネクタ 2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05" name="テキスト ボックス 2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06" name="直線コネクタ 2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07" name="テキスト ボックス 2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08" name="直線コネクタ 2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09" name="テキスト ボックス 2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10" name="直線コネクタ 2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11" name="テキスト ボックス 2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12" name="直線コネクタ 2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13" name="テキスト ボックス 2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14" name="直線コネクタ 2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15" name="テキスト ボックス 2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17" name="直線コネクタ 216"/>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18"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19" name="直線コネクタ 218"/>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20"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21" name="直線コネクタ 220"/>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22"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23" name="フローチャート : 判断 222"/>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24" name="フローチャート : 判断 223"/>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69504</xdr:rowOff>
    </xdr:from>
    <xdr:ext cx="405111" cy="259045"/>
    <xdr:sp macro="" textlink="">
      <xdr:nvSpPr>
        <xdr:cNvPr id="225" name="n_1aveValue【消防施設】&#10;有形固定資産減価償却率"/>
        <xdr:cNvSpPr txBox="1"/>
      </xdr:nvSpPr>
      <xdr:spPr>
        <a:xfrm>
          <a:off x="15266043"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26" name="テキスト ボックス 2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27" name="テキスト ボックス 2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28" name="テキスト ボックス 2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9" name="テキスト ボックス 2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30" name="テキスト ボックス 2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152219</xdr:rowOff>
    </xdr:from>
    <xdr:to>
      <xdr:col>22</xdr:col>
      <xdr:colOff>415925</xdr:colOff>
      <xdr:row>84</xdr:row>
      <xdr:rowOff>82369</xdr:rowOff>
    </xdr:to>
    <xdr:sp macro="" textlink="">
      <xdr:nvSpPr>
        <xdr:cNvPr id="231" name="円/楕円 230"/>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73496</xdr:rowOff>
    </xdr:from>
    <xdr:ext cx="405111" cy="259045"/>
    <xdr:sp macro="" textlink="">
      <xdr:nvSpPr>
        <xdr:cNvPr id="232" name="n_1mainValue【消防施設】&#10;有形固定資産減価償却率"/>
        <xdr:cNvSpPr txBox="1"/>
      </xdr:nvSpPr>
      <xdr:spPr>
        <a:xfrm>
          <a:off x="15266043"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33" name="正方形/長方形 2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34" name="正方形/長方形 2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35" name="正方形/長方形 2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36" name="正方形/長方形 2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37" name="正方形/長方形 2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38" name="正方形/長方形 2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9" name="正方形/長方形 2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40" name="正方形/長方形 2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41" name="テキスト ボックス 2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42" name="直線コネクタ 2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243" name="直線コネクタ 2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244" name="テキスト ボックス 2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245" name="直線コネクタ 2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246" name="テキスト ボックス 2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47" name="直線コネクタ 2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48" name="テキスト ボックス 2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249" name="直線コネクタ 2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250" name="テキスト ボックス 2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251" name="直線コネクタ 2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252" name="テキスト ボックス 2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53" name="直線コネクタ 2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54" name="テキスト ボックス 2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2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256" name="直線コネクタ 255"/>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257"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258" name="直線コネクタ 257"/>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259"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260" name="直線コネクタ 25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261"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262" name="フローチャート : 判断 261"/>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263" name="フローチャート : 判断 262"/>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264"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265" name="テキスト ボックス 2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66" name="テキスト ボックス 2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67" name="テキスト ボックス 2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68" name="テキスト ボックス 2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69" name="テキスト ボックス 2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29211</xdr:rowOff>
    </xdr:from>
    <xdr:to>
      <xdr:col>31</xdr:col>
      <xdr:colOff>85725</xdr:colOff>
      <xdr:row>86</xdr:row>
      <xdr:rowOff>130811</xdr:rowOff>
    </xdr:to>
    <xdr:sp macro="" textlink="">
      <xdr:nvSpPr>
        <xdr:cNvPr id="270" name="円/楕円 269"/>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121938</xdr:rowOff>
    </xdr:from>
    <xdr:ext cx="469744" cy="259045"/>
    <xdr:sp macro="" textlink="">
      <xdr:nvSpPr>
        <xdr:cNvPr id="271" name="n_1mainValue【消防施設】&#10;一人当たり面積"/>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82" name="テキスト ボックス 2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83" name="直線コネクタ 2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4" name="テキスト ボックス 2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5" name="直線コネクタ 2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6" name="テキスト ボックス 2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7" name="直線コネクタ 2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8" name="テキスト ボックス 2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9" name="直線コネクタ 2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90" name="テキスト ボックス 2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91" name="直線コネクタ 2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92" name="テキスト ボックス 2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3" name="直線コネクタ 2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4" name="テキスト ボックス 2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6" name="直線コネクタ 295"/>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7"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8" name="直線コネクタ 2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00" name="直線コネクタ 29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01"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02" name="フローチャート : 判断 301"/>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03" name="フローチャート : 判断 302"/>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4"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5" name="テキスト ボックス 3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6" name="テキスト ボックス 3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7" name="テキスト ボックス 3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8" name="テキスト ボックス 3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9" name="テキスト ボックス 3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63500</xdr:rowOff>
    </xdr:from>
    <xdr:to>
      <xdr:col>22</xdr:col>
      <xdr:colOff>415925</xdr:colOff>
      <xdr:row>102</xdr:row>
      <xdr:rowOff>165100</xdr:rowOff>
    </xdr:to>
    <xdr:sp macro="" textlink="">
      <xdr:nvSpPr>
        <xdr:cNvPr id="310" name="円/楕円 309"/>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10177</xdr:rowOff>
    </xdr:from>
    <xdr:ext cx="405111" cy="259045"/>
    <xdr:sp macro="" textlink="">
      <xdr:nvSpPr>
        <xdr:cNvPr id="311" name="n_1mainValue【庁舎】&#10;有形固定資産減価償却率"/>
        <xdr:cNvSpPr txBox="1"/>
      </xdr:nvSpPr>
      <xdr:spPr>
        <a:xfrm>
          <a:off x="15266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2" name="正方形/長方形 3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3" name="正方形/長方形 3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4" name="正方形/長方形 3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5" name="正方形/長方形 3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6" name="正方形/長方形 3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7" name="正方形/長方形 3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8" name="正方形/長方形 3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9" name="正方形/長方形 3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0" name="テキスト ボックス 3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1" name="直線コネクタ 3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22" name="直線コネクタ 3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23" name="テキスト ボックス 3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4" name="直線コネクタ 3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5" name="テキスト ボックス 3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6" name="直線コネクタ 3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7" name="テキスト ボックス 3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8" name="直線コネクタ 3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9" name="テキスト ボックス 3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0" name="直線コネクタ 3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1" name="テキスト ボックス 3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33" name="直線コネクタ 33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5" name="直線コネクタ 33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7" name="直線コネクタ 33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9" name="フローチャート : 判断 33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40" name="フローチャート : 判断 339"/>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41"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2" name="テキスト ボックス 3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3" name="テキスト ボックス 3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4" name="テキスト ボックス 3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5" name="テキスト ボックス 3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6" name="テキスト ボックス 3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104496</xdr:rowOff>
    </xdr:from>
    <xdr:to>
      <xdr:col>31</xdr:col>
      <xdr:colOff>85725</xdr:colOff>
      <xdr:row>107</xdr:row>
      <xdr:rowOff>34646</xdr:rowOff>
    </xdr:to>
    <xdr:sp macro="" textlink="">
      <xdr:nvSpPr>
        <xdr:cNvPr id="347" name="円/楕円 346"/>
        <xdr:cNvSpPr/>
      </xdr:nvSpPr>
      <xdr:spPr>
        <a:xfrm>
          <a:off x="21272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25773</xdr:rowOff>
    </xdr:from>
    <xdr:ext cx="469744" cy="259045"/>
    <xdr:sp macro="" textlink="">
      <xdr:nvSpPr>
        <xdr:cNvPr id="348" name="n_1mainValue【庁舎】&#10;一人当たり面積"/>
        <xdr:cNvSpPr txBox="1"/>
      </xdr:nvSpPr>
      <xdr:spPr>
        <a:xfrm>
          <a:off x="21075727" y="183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9" name="正方形/長方形 3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0" name="正方形/長方形 3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1" name="テキスト ボックス 3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体育館は類似団体と比較すると有形固定資産減価償却率が低いが、今後個別施設計画を策定予定であり、計画に基づき維持管理を行っていく。</a:t>
          </a:r>
          <a:endParaRPr lang="ja-JP" altLang="ja-JP" sz="1400">
            <a:effectLst/>
          </a:endParaRPr>
        </a:p>
        <a:p>
          <a:r>
            <a:rPr kumimoji="1" lang="ja-JP" altLang="ja-JP" sz="1100">
              <a:solidFill>
                <a:schemeClr val="dk1"/>
              </a:solidFill>
              <a:effectLst/>
              <a:latin typeface="+mn-lt"/>
              <a:ea typeface="+mn-ea"/>
              <a:cs typeface="+mn-cs"/>
            </a:rPr>
            <a:t>　庁舎については有形固定資産減価償却率が高いが、平成２１年度までに耐震改修を完了しており、日々の修繕を行っており、使用する上での問題はない。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法人税、</a:t>
          </a:r>
          <a:r>
            <a:rPr kumimoji="1" lang="ja-JP" altLang="en-US" sz="1300">
              <a:solidFill>
                <a:sysClr val="windowText" lastClr="000000"/>
              </a:solidFill>
              <a:effectLst/>
              <a:latin typeface="+mn-lt"/>
              <a:ea typeface="+mn-ea"/>
              <a:cs typeface="+mn-cs"/>
            </a:rPr>
            <a:t>固定資産税、</a:t>
          </a:r>
          <a:r>
            <a:rPr kumimoji="1" lang="ja-JP" altLang="ja-JP" sz="1300">
              <a:solidFill>
                <a:sysClr val="windowText" lastClr="000000"/>
              </a:solidFill>
              <a:effectLst/>
              <a:latin typeface="+mn-lt"/>
              <a:ea typeface="+mn-ea"/>
              <a:cs typeface="+mn-cs"/>
            </a:rPr>
            <a:t>たばこ税</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a:t>
          </a:r>
          <a:r>
            <a:rPr kumimoji="1" lang="ja-JP" altLang="ja-JP" sz="1300">
              <a:solidFill>
                <a:schemeClr val="dk1"/>
              </a:solidFill>
              <a:effectLst/>
              <a:latin typeface="+mn-lt"/>
              <a:ea typeface="+mn-ea"/>
              <a:cs typeface="+mn-cs"/>
            </a:rPr>
            <a:t>熊本地震の影響</a:t>
          </a:r>
          <a:r>
            <a:rPr kumimoji="1" lang="ja-JP" altLang="en-US" sz="1300">
              <a:solidFill>
                <a:schemeClr val="dk1"/>
              </a:solidFill>
              <a:effectLst/>
              <a:latin typeface="+mn-lt"/>
              <a:ea typeface="+mn-ea"/>
              <a:cs typeface="+mn-cs"/>
            </a:rPr>
            <a:t>を受け茶湯里宿泊者減少による</a:t>
          </a:r>
          <a:r>
            <a:rPr kumimoji="1" lang="ja-JP" altLang="ja-JP" sz="1300">
              <a:solidFill>
                <a:schemeClr val="dk1"/>
              </a:solidFill>
              <a:effectLst/>
              <a:latin typeface="+mn-lt"/>
              <a:ea typeface="+mn-ea"/>
              <a:cs typeface="+mn-cs"/>
            </a:rPr>
            <a:t>入湯税の減収</a:t>
          </a:r>
          <a:r>
            <a:rPr kumimoji="1" lang="ja-JP" altLang="en-US" sz="1300">
              <a:solidFill>
                <a:schemeClr val="dk1"/>
              </a:solidFill>
              <a:effectLst/>
              <a:latin typeface="+mn-lt"/>
              <a:ea typeface="+mn-ea"/>
              <a:cs typeface="+mn-cs"/>
            </a:rPr>
            <a:t>となった。指数は昨年に比べ</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ポイント改善しているものの、</a:t>
          </a:r>
          <a:r>
            <a:rPr kumimoji="1" lang="ja-JP" altLang="en-US" sz="1300">
              <a:latin typeface="ＭＳ Ｐゴシック"/>
            </a:rPr>
            <a:t>県平均、全国平均と比較するとまだ低い状況にある。</a:t>
          </a:r>
          <a:endParaRPr kumimoji="1" lang="en-US" altLang="ja-JP" sz="1300">
            <a:latin typeface="ＭＳ Ｐゴシック"/>
          </a:endParaRPr>
        </a:p>
        <a:p>
          <a:r>
            <a:rPr kumimoji="1" lang="ja-JP" altLang="en-US" sz="1300">
              <a:latin typeface="ＭＳ Ｐゴシック"/>
            </a:rPr>
            <a:t>　今後も徴収スケジュールに基づく調査・差押・分納管理や併任徴収の活用による税収増加を図り歳入の確保に努める。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162814</xdr:rowOff>
    </xdr:from>
    <xdr:to>
      <xdr:col>7</xdr:col>
      <xdr:colOff>152400</xdr:colOff>
      <xdr:row>44</xdr:row>
      <xdr:rowOff>1016</xdr:rowOff>
    </xdr:to>
    <xdr:cxnSp macro="">
      <xdr:nvCxnSpPr>
        <xdr:cNvPr id="65" name="直線コネクタ 64"/>
        <xdr:cNvCxnSpPr/>
      </xdr:nvCxnSpPr>
      <xdr:spPr>
        <a:xfrm flipV="1">
          <a:off x="4114800" y="75351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1016</xdr:rowOff>
    </xdr:from>
    <xdr:to>
      <xdr:col>6</xdr:col>
      <xdr:colOff>0</xdr:colOff>
      <xdr:row>44</xdr:row>
      <xdr:rowOff>10668</xdr:rowOff>
    </xdr:to>
    <xdr:cxnSp macro="">
      <xdr:nvCxnSpPr>
        <xdr:cNvPr id="68" name="直線コネクタ 67"/>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10668</xdr:rowOff>
    </xdr:from>
    <xdr:to>
      <xdr:col>4</xdr:col>
      <xdr:colOff>482600</xdr:colOff>
      <xdr:row>44</xdr:row>
      <xdr:rowOff>10668</xdr:rowOff>
    </xdr:to>
    <xdr:cxnSp macro="">
      <xdr:nvCxnSpPr>
        <xdr:cNvPr id="71" name="直線コネクタ 70"/>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10668</xdr:rowOff>
    </xdr:from>
    <xdr:to>
      <xdr:col>3</xdr:col>
      <xdr:colOff>279400</xdr:colOff>
      <xdr:row>44</xdr:row>
      <xdr:rowOff>10668</xdr:rowOff>
    </xdr:to>
    <xdr:cxnSp macro="">
      <xdr:nvCxnSpPr>
        <xdr:cNvPr id="74" name="直線コネクタ 73"/>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84" name="円/楕円 83"/>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52341</xdr:rowOff>
    </xdr:from>
    <xdr:ext cx="762000" cy="259045"/>
    <xdr:sp macro="" textlink="">
      <xdr:nvSpPr>
        <xdr:cNvPr id="85"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121666</xdr:rowOff>
    </xdr:from>
    <xdr:to>
      <xdr:col>6</xdr:col>
      <xdr:colOff>50800</xdr:colOff>
      <xdr:row>44</xdr:row>
      <xdr:rowOff>51816</xdr:rowOff>
    </xdr:to>
    <xdr:sp macro="" textlink="">
      <xdr:nvSpPr>
        <xdr:cNvPr id="86" name="円/楕円 85"/>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87" name="テキスト ボックス 86"/>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131318</xdr:rowOff>
    </xdr:from>
    <xdr:to>
      <xdr:col>4</xdr:col>
      <xdr:colOff>533400</xdr:colOff>
      <xdr:row>44</xdr:row>
      <xdr:rowOff>61468</xdr:rowOff>
    </xdr:to>
    <xdr:sp macro="" textlink="">
      <xdr:nvSpPr>
        <xdr:cNvPr id="88" name="円/楕円 87"/>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89" name="テキスト ボックス 88"/>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131318</xdr:rowOff>
    </xdr:from>
    <xdr:to>
      <xdr:col>3</xdr:col>
      <xdr:colOff>330200</xdr:colOff>
      <xdr:row>44</xdr:row>
      <xdr:rowOff>61468</xdr:rowOff>
    </xdr:to>
    <xdr:sp macro="" textlink="">
      <xdr:nvSpPr>
        <xdr:cNvPr id="90" name="円/楕円 89"/>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91" name="テキスト ボックス 90"/>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131318</xdr:rowOff>
    </xdr:from>
    <xdr:to>
      <xdr:col>2</xdr:col>
      <xdr:colOff>127000</xdr:colOff>
      <xdr:row>44</xdr:row>
      <xdr:rowOff>61468</xdr:rowOff>
    </xdr:to>
    <xdr:sp macro="" textlink="">
      <xdr:nvSpPr>
        <xdr:cNvPr id="92" name="円/楕円 91"/>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46245</xdr:rowOff>
    </xdr:from>
    <xdr:ext cx="762000" cy="259045"/>
    <xdr:sp macro="" textlink="">
      <xdr:nvSpPr>
        <xdr:cNvPr id="93" name="テキスト ボックス 92"/>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システム保守・改修費や施設警備・管理等の固定化された委託料の増加に加え、特産品ブランド化事業、セキュリティ強化対策、橋りょう定期点検等の委託料が増えている。経年劣化による農道、学校、公営住宅等の維持補修費も年々増加傾向にある。</a:t>
          </a:r>
          <a:endParaRPr kumimoji="1" lang="en-US" altLang="ja-JP" sz="1300">
            <a:latin typeface="ＭＳ Ｐゴシック"/>
          </a:endParaRPr>
        </a:p>
        <a:p>
          <a:r>
            <a:rPr kumimoji="1" lang="ja-JP" altLang="en-US" sz="1300">
              <a:latin typeface="ＭＳ Ｐゴシック"/>
            </a:rPr>
            <a:t>　また、阿蘇火山等防災特産対策事業、学校給食補助、祭への補助など補助費も増加している。</a:t>
          </a:r>
          <a:endParaRPr kumimoji="1" lang="en-US" altLang="ja-JP" sz="1300">
            <a:latin typeface="ＭＳ Ｐゴシック"/>
          </a:endParaRPr>
        </a:p>
        <a:p>
          <a:r>
            <a:rPr kumimoji="1" lang="ja-JP" altLang="en-US" sz="1300">
              <a:latin typeface="ＭＳ Ｐゴシック"/>
            </a:rPr>
            <a:t>　類似団体と比べると経常収支比率が高く推移してるため、歳出抑制に努め経常経費の削減を図る。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20501</xdr:rowOff>
    </xdr:from>
    <xdr:to>
      <xdr:col>7</xdr:col>
      <xdr:colOff>152400</xdr:colOff>
      <xdr:row>66</xdr:row>
      <xdr:rowOff>117022</xdr:rowOff>
    </xdr:to>
    <xdr:cxnSp macro="">
      <xdr:nvCxnSpPr>
        <xdr:cNvPr id="130" name="直線コネクタ 129"/>
        <xdr:cNvCxnSpPr/>
      </xdr:nvCxnSpPr>
      <xdr:spPr>
        <a:xfrm>
          <a:off x="4114800" y="1133620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20501</xdr:rowOff>
    </xdr:from>
    <xdr:to>
      <xdr:col>6</xdr:col>
      <xdr:colOff>0</xdr:colOff>
      <xdr:row>66</xdr:row>
      <xdr:rowOff>92891</xdr:rowOff>
    </xdr:to>
    <xdr:cxnSp macro="">
      <xdr:nvCxnSpPr>
        <xdr:cNvPr id="133" name="直線コネクタ 132"/>
        <xdr:cNvCxnSpPr/>
      </xdr:nvCxnSpPr>
      <xdr:spPr>
        <a:xfrm flipV="1">
          <a:off x="3225800" y="113362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91984</xdr:rowOff>
    </xdr:from>
    <xdr:to>
      <xdr:col>4</xdr:col>
      <xdr:colOff>482600</xdr:colOff>
      <xdr:row>66</xdr:row>
      <xdr:rowOff>92891</xdr:rowOff>
    </xdr:to>
    <xdr:cxnSp macro="">
      <xdr:nvCxnSpPr>
        <xdr:cNvPr id="136" name="直線コネクタ 135"/>
        <xdr:cNvCxnSpPr/>
      </xdr:nvCxnSpPr>
      <xdr:spPr>
        <a:xfrm>
          <a:off x="2336800" y="112362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91984</xdr:rowOff>
    </xdr:to>
    <xdr:cxnSp macro="">
      <xdr:nvCxnSpPr>
        <xdr:cNvPr id="139" name="直線コネクタ 138"/>
        <xdr:cNvCxnSpPr/>
      </xdr:nvCxnSpPr>
      <xdr:spPr>
        <a:xfrm>
          <a:off x="1447800" y="111810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66222</xdr:rowOff>
    </xdr:from>
    <xdr:to>
      <xdr:col>7</xdr:col>
      <xdr:colOff>203200</xdr:colOff>
      <xdr:row>66</xdr:row>
      <xdr:rowOff>167822</xdr:rowOff>
    </xdr:to>
    <xdr:sp macro="" textlink="">
      <xdr:nvSpPr>
        <xdr:cNvPr id="149" name="円/楕円 148"/>
        <xdr:cNvSpPr/>
      </xdr:nvSpPr>
      <xdr:spPr>
        <a:xfrm>
          <a:off x="4902200" y="113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38299</xdr:rowOff>
    </xdr:from>
    <xdr:ext cx="762000" cy="259045"/>
    <xdr:sp macro="" textlink="">
      <xdr:nvSpPr>
        <xdr:cNvPr id="150" name="財政構造の弾力性該当値テキスト"/>
        <xdr:cNvSpPr txBox="1"/>
      </xdr:nvSpPr>
      <xdr:spPr>
        <a:xfrm>
          <a:off x="5041900" y="1135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141151</xdr:rowOff>
    </xdr:from>
    <xdr:to>
      <xdr:col>6</xdr:col>
      <xdr:colOff>50800</xdr:colOff>
      <xdr:row>66</xdr:row>
      <xdr:rowOff>71301</xdr:rowOff>
    </xdr:to>
    <xdr:sp macro="" textlink="">
      <xdr:nvSpPr>
        <xdr:cNvPr id="151" name="円/楕円 150"/>
        <xdr:cNvSpPr/>
      </xdr:nvSpPr>
      <xdr:spPr>
        <a:xfrm>
          <a:off x="4064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56078</xdr:rowOff>
    </xdr:from>
    <xdr:ext cx="736600" cy="259045"/>
    <xdr:sp macro="" textlink="">
      <xdr:nvSpPr>
        <xdr:cNvPr id="152" name="テキスト ボックス 151"/>
        <xdr:cNvSpPr txBox="1"/>
      </xdr:nvSpPr>
      <xdr:spPr>
        <a:xfrm>
          <a:off x="3733800" y="1137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42091</xdr:rowOff>
    </xdr:from>
    <xdr:to>
      <xdr:col>4</xdr:col>
      <xdr:colOff>533400</xdr:colOff>
      <xdr:row>66</xdr:row>
      <xdr:rowOff>143691</xdr:rowOff>
    </xdr:to>
    <xdr:sp macro="" textlink="">
      <xdr:nvSpPr>
        <xdr:cNvPr id="153" name="円/楕円 152"/>
        <xdr:cNvSpPr/>
      </xdr:nvSpPr>
      <xdr:spPr>
        <a:xfrm>
          <a:off x="31750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128468</xdr:rowOff>
    </xdr:from>
    <xdr:ext cx="762000" cy="259045"/>
    <xdr:sp macro="" textlink="">
      <xdr:nvSpPr>
        <xdr:cNvPr id="154" name="テキスト ボックス 153"/>
        <xdr:cNvSpPr txBox="1"/>
      </xdr:nvSpPr>
      <xdr:spPr>
        <a:xfrm>
          <a:off x="2844800" y="1144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41184</xdr:rowOff>
    </xdr:from>
    <xdr:to>
      <xdr:col>3</xdr:col>
      <xdr:colOff>330200</xdr:colOff>
      <xdr:row>65</xdr:row>
      <xdr:rowOff>142784</xdr:rowOff>
    </xdr:to>
    <xdr:sp macro="" textlink="">
      <xdr:nvSpPr>
        <xdr:cNvPr id="155" name="円/楕円 154"/>
        <xdr:cNvSpPr/>
      </xdr:nvSpPr>
      <xdr:spPr>
        <a:xfrm>
          <a:off x="2286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127561</xdr:rowOff>
    </xdr:from>
    <xdr:ext cx="762000" cy="259045"/>
    <xdr:sp macro="" textlink="">
      <xdr:nvSpPr>
        <xdr:cNvPr id="156" name="テキスト ボックス 155"/>
        <xdr:cNvSpPr txBox="1"/>
      </xdr:nvSpPr>
      <xdr:spPr>
        <a:xfrm>
          <a:off x="1955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7" name="円/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8" name="テキスト ボックス 15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[226,428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a:t>
          </a:r>
          <a:r>
            <a:rPr kumimoji="1" lang="en-US" altLang="ja-JP" sz="1300">
              <a:latin typeface="ＭＳ Ｐゴシック"/>
            </a:rPr>
            <a:t>10,597</a:t>
          </a:r>
          <a:r>
            <a:rPr kumimoji="1" lang="ja-JP" altLang="en-US" sz="1300">
              <a:latin typeface="ＭＳ Ｐゴシック"/>
            </a:rPr>
            <a:t>円増加しており、年々増加傾向にあるが、類似団体と比べると</a:t>
          </a:r>
          <a:r>
            <a:rPr kumimoji="1" lang="en-US" altLang="ja-JP" sz="1300">
              <a:latin typeface="ＭＳ Ｐゴシック"/>
            </a:rPr>
            <a:t>180,975</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しかし、今後は公共施設等の老朽化により維持補修費の増加が見込まれるため、計画的な事業実施が必要である。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103764</xdr:rowOff>
    </xdr:from>
    <xdr:to>
      <xdr:col>7</xdr:col>
      <xdr:colOff>152400</xdr:colOff>
      <xdr:row>81</xdr:row>
      <xdr:rowOff>115940</xdr:rowOff>
    </xdr:to>
    <xdr:cxnSp macro="">
      <xdr:nvCxnSpPr>
        <xdr:cNvPr id="194" name="直線コネクタ 193"/>
        <xdr:cNvCxnSpPr/>
      </xdr:nvCxnSpPr>
      <xdr:spPr>
        <a:xfrm>
          <a:off x="4114800" y="13991214"/>
          <a:ext cx="8382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89689</xdr:rowOff>
    </xdr:from>
    <xdr:to>
      <xdr:col>6</xdr:col>
      <xdr:colOff>0</xdr:colOff>
      <xdr:row>81</xdr:row>
      <xdr:rowOff>103764</xdr:rowOff>
    </xdr:to>
    <xdr:cxnSp macro="">
      <xdr:nvCxnSpPr>
        <xdr:cNvPr id="197" name="直線コネクタ 196"/>
        <xdr:cNvCxnSpPr/>
      </xdr:nvCxnSpPr>
      <xdr:spPr>
        <a:xfrm>
          <a:off x="3225800" y="1397713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69027</xdr:rowOff>
    </xdr:from>
    <xdr:to>
      <xdr:col>4</xdr:col>
      <xdr:colOff>482600</xdr:colOff>
      <xdr:row>81</xdr:row>
      <xdr:rowOff>89689</xdr:rowOff>
    </xdr:to>
    <xdr:cxnSp macro="">
      <xdr:nvCxnSpPr>
        <xdr:cNvPr id="200" name="直線コネクタ 199"/>
        <xdr:cNvCxnSpPr/>
      </xdr:nvCxnSpPr>
      <xdr:spPr>
        <a:xfrm>
          <a:off x="2336800" y="13956477"/>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64472</xdr:rowOff>
    </xdr:from>
    <xdr:to>
      <xdr:col>3</xdr:col>
      <xdr:colOff>279400</xdr:colOff>
      <xdr:row>81</xdr:row>
      <xdr:rowOff>69027</xdr:rowOff>
    </xdr:to>
    <xdr:cxnSp macro="">
      <xdr:nvCxnSpPr>
        <xdr:cNvPr id="203" name="直線コネクタ 202"/>
        <xdr:cNvCxnSpPr/>
      </xdr:nvCxnSpPr>
      <xdr:spPr>
        <a:xfrm>
          <a:off x="1447800" y="13951922"/>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65140</xdr:rowOff>
    </xdr:from>
    <xdr:to>
      <xdr:col>7</xdr:col>
      <xdr:colOff>203200</xdr:colOff>
      <xdr:row>81</xdr:row>
      <xdr:rowOff>166740</xdr:rowOff>
    </xdr:to>
    <xdr:sp macro="" textlink="">
      <xdr:nvSpPr>
        <xdr:cNvPr id="213" name="円/楕円 212"/>
        <xdr:cNvSpPr/>
      </xdr:nvSpPr>
      <xdr:spPr>
        <a:xfrm>
          <a:off x="4902200" y="13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157867</xdr:rowOff>
    </xdr:from>
    <xdr:ext cx="762000" cy="259045"/>
    <xdr:sp macro="" textlink="">
      <xdr:nvSpPr>
        <xdr:cNvPr id="214" name="人件費・物件費等の状況該当値テキスト"/>
        <xdr:cNvSpPr txBox="1"/>
      </xdr:nvSpPr>
      <xdr:spPr>
        <a:xfrm>
          <a:off x="5041900" y="138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226,428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52964</xdr:rowOff>
    </xdr:from>
    <xdr:to>
      <xdr:col>6</xdr:col>
      <xdr:colOff>50800</xdr:colOff>
      <xdr:row>81</xdr:row>
      <xdr:rowOff>154564</xdr:rowOff>
    </xdr:to>
    <xdr:sp macro="" textlink="">
      <xdr:nvSpPr>
        <xdr:cNvPr id="215" name="円/楕円 214"/>
        <xdr:cNvSpPr/>
      </xdr:nvSpPr>
      <xdr:spPr>
        <a:xfrm>
          <a:off x="4064000" y="139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164741</xdr:rowOff>
    </xdr:from>
    <xdr:ext cx="736600" cy="259045"/>
    <xdr:sp macro="" textlink="">
      <xdr:nvSpPr>
        <xdr:cNvPr id="216" name="テキスト ボックス 215"/>
        <xdr:cNvSpPr txBox="1"/>
      </xdr:nvSpPr>
      <xdr:spPr>
        <a:xfrm>
          <a:off x="3733800" y="1370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38889</xdr:rowOff>
    </xdr:from>
    <xdr:to>
      <xdr:col>4</xdr:col>
      <xdr:colOff>533400</xdr:colOff>
      <xdr:row>81</xdr:row>
      <xdr:rowOff>140489</xdr:rowOff>
    </xdr:to>
    <xdr:sp macro="" textlink="">
      <xdr:nvSpPr>
        <xdr:cNvPr id="217" name="円/楕円 216"/>
        <xdr:cNvSpPr/>
      </xdr:nvSpPr>
      <xdr:spPr>
        <a:xfrm>
          <a:off x="3175000" y="139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150666</xdr:rowOff>
    </xdr:from>
    <xdr:ext cx="762000" cy="259045"/>
    <xdr:sp macro="" textlink="">
      <xdr:nvSpPr>
        <xdr:cNvPr id="218" name="テキスト ボックス 217"/>
        <xdr:cNvSpPr txBox="1"/>
      </xdr:nvSpPr>
      <xdr:spPr>
        <a:xfrm>
          <a:off x="2844800" y="1369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18227</xdr:rowOff>
    </xdr:from>
    <xdr:to>
      <xdr:col>3</xdr:col>
      <xdr:colOff>330200</xdr:colOff>
      <xdr:row>81</xdr:row>
      <xdr:rowOff>119827</xdr:rowOff>
    </xdr:to>
    <xdr:sp macro="" textlink="">
      <xdr:nvSpPr>
        <xdr:cNvPr id="219" name="円/楕円 218"/>
        <xdr:cNvSpPr/>
      </xdr:nvSpPr>
      <xdr:spPr>
        <a:xfrm>
          <a:off x="2286000" y="139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130004</xdr:rowOff>
    </xdr:from>
    <xdr:ext cx="762000" cy="259045"/>
    <xdr:sp macro="" textlink="">
      <xdr:nvSpPr>
        <xdr:cNvPr id="220" name="テキスト ボックス 219"/>
        <xdr:cNvSpPr txBox="1"/>
      </xdr:nvSpPr>
      <xdr:spPr>
        <a:xfrm>
          <a:off x="1955800" y="1367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13672</xdr:rowOff>
    </xdr:from>
    <xdr:to>
      <xdr:col>2</xdr:col>
      <xdr:colOff>127000</xdr:colOff>
      <xdr:row>81</xdr:row>
      <xdr:rowOff>115272</xdr:rowOff>
    </xdr:to>
    <xdr:sp macro="" textlink="">
      <xdr:nvSpPr>
        <xdr:cNvPr id="221" name="円/楕円 220"/>
        <xdr:cNvSpPr/>
      </xdr:nvSpPr>
      <xdr:spPr>
        <a:xfrm>
          <a:off x="1397000" y="139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125449</xdr:rowOff>
    </xdr:from>
    <xdr:ext cx="762000" cy="259045"/>
    <xdr:sp macro="" textlink="">
      <xdr:nvSpPr>
        <xdr:cNvPr id="222" name="テキスト ボックス 221"/>
        <xdr:cNvSpPr txBox="1"/>
      </xdr:nvSpPr>
      <xdr:spPr>
        <a:xfrm>
          <a:off x="1066800" y="136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従来より国県の動向に準じて給与体系の見直しを行っており類似団体と同じように推移している。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今後も適正な人事管理を行い、給与水準の確保に努める。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140463</xdr:rowOff>
    </xdr:from>
    <xdr:to>
      <xdr:col>24</xdr:col>
      <xdr:colOff>558800</xdr:colOff>
      <xdr:row>85</xdr:row>
      <xdr:rowOff>80011</xdr:rowOff>
    </xdr:to>
    <xdr:cxnSp macro="">
      <xdr:nvCxnSpPr>
        <xdr:cNvPr id="254" name="直線コネクタ 253"/>
        <xdr:cNvCxnSpPr/>
      </xdr:nvCxnSpPr>
      <xdr:spPr>
        <a:xfrm flipV="1">
          <a:off x="16179800" y="14542263"/>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169418</xdr:rowOff>
    </xdr:from>
    <xdr:to>
      <xdr:col>23</xdr:col>
      <xdr:colOff>406400</xdr:colOff>
      <xdr:row>85</xdr:row>
      <xdr:rowOff>80011</xdr:rowOff>
    </xdr:to>
    <xdr:cxnSp macro="">
      <xdr:nvCxnSpPr>
        <xdr:cNvPr id="257" name="直線コネクタ 256"/>
        <xdr:cNvCxnSpPr/>
      </xdr:nvCxnSpPr>
      <xdr:spPr>
        <a:xfrm>
          <a:off x="15290800" y="14571218"/>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169418</xdr:rowOff>
    </xdr:from>
    <xdr:to>
      <xdr:col>22</xdr:col>
      <xdr:colOff>203200</xdr:colOff>
      <xdr:row>85</xdr:row>
      <xdr:rowOff>84837</xdr:rowOff>
    </xdr:to>
    <xdr:cxnSp macro="">
      <xdr:nvCxnSpPr>
        <xdr:cNvPr id="260" name="直線コネクタ 259"/>
        <xdr:cNvCxnSpPr/>
      </xdr:nvCxnSpPr>
      <xdr:spPr>
        <a:xfrm flipV="1">
          <a:off x="14401800" y="1457121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62" name="テキスト ボックス 26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132842</xdr:rowOff>
    </xdr:to>
    <xdr:cxnSp macro="">
      <xdr:nvCxnSpPr>
        <xdr:cNvPr id="263" name="直線コネクタ 262"/>
        <xdr:cNvCxnSpPr/>
      </xdr:nvCxnSpPr>
      <xdr:spPr>
        <a:xfrm flipV="1">
          <a:off x="13512800" y="14658087"/>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73" name="円/楕円 272"/>
        <xdr:cNvSpPr/>
      </xdr:nvSpPr>
      <xdr:spPr>
        <a:xfrm>
          <a:off x="169672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106190</xdr:rowOff>
    </xdr:from>
    <xdr:ext cx="762000" cy="259045"/>
    <xdr:sp macro="" textlink="">
      <xdr:nvSpPr>
        <xdr:cNvPr id="274" name="給与水準   （国との比較）該当値テキスト"/>
        <xdr:cNvSpPr txBox="1"/>
      </xdr:nvSpPr>
      <xdr:spPr>
        <a:xfrm>
          <a:off x="17106900" y="1433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6" name="テキスト ボックス 27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118618</xdr:rowOff>
    </xdr:from>
    <xdr:to>
      <xdr:col>22</xdr:col>
      <xdr:colOff>254000</xdr:colOff>
      <xdr:row>85</xdr:row>
      <xdr:rowOff>48768</xdr:rowOff>
    </xdr:to>
    <xdr:sp macro="" textlink="">
      <xdr:nvSpPr>
        <xdr:cNvPr id="277" name="円/楕円 276"/>
        <xdr:cNvSpPr/>
      </xdr:nvSpPr>
      <xdr:spPr>
        <a:xfrm>
          <a:off x="15240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58945</xdr:rowOff>
    </xdr:from>
    <xdr:ext cx="762000" cy="259045"/>
    <xdr:sp macro="" textlink="">
      <xdr:nvSpPr>
        <xdr:cNvPr id="278" name="テキスト ボックス 277"/>
        <xdr:cNvSpPr txBox="1"/>
      </xdr:nvSpPr>
      <xdr:spPr>
        <a:xfrm>
          <a:off x="14909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9" name="円/楕円 278"/>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80" name="テキスト ボックス 279"/>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2" name="テキスト ボックス 28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昨年度比</a:t>
          </a:r>
          <a:r>
            <a:rPr kumimoji="1" lang="en-US" altLang="ja-JP" sz="1300">
              <a:latin typeface="ＭＳ Ｐゴシック"/>
            </a:rPr>
            <a:t>0.38</a:t>
          </a:r>
          <a:r>
            <a:rPr kumimoji="1" lang="ja-JP" altLang="en-US" sz="1300">
              <a:latin typeface="ＭＳ Ｐゴシック"/>
            </a:rPr>
            <a:t>人増となっているが、類似団体と比較すると</a:t>
          </a:r>
          <a:r>
            <a:rPr kumimoji="1" lang="en-US" altLang="ja-JP" sz="1300">
              <a:latin typeface="ＭＳ Ｐゴシック"/>
            </a:rPr>
            <a:t>9.04</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類似団体を下回っている要因として、ごみ処理業務や消防業務を一部事務組合で行い、職員数を抑制してことが挙げられる。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81623</xdr:rowOff>
    </xdr:from>
    <xdr:to>
      <xdr:col>24</xdr:col>
      <xdr:colOff>558800</xdr:colOff>
      <xdr:row>60</xdr:row>
      <xdr:rowOff>90792</xdr:rowOff>
    </xdr:to>
    <xdr:cxnSp macro="">
      <xdr:nvCxnSpPr>
        <xdr:cNvPr id="314" name="直線コネクタ 313"/>
        <xdr:cNvCxnSpPr/>
      </xdr:nvCxnSpPr>
      <xdr:spPr>
        <a:xfrm>
          <a:off x="16179800" y="10368623"/>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74625</xdr:rowOff>
    </xdr:from>
    <xdr:to>
      <xdr:col>23</xdr:col>
      <xdr:colOff>406400</xdr:colOff>
      <xdr:row>60</xdr:row>
      <xdr:rowOff>81623</xdr:rowOff>
    </xdr:to>
    <xdr:cxnSp macro="">
      <xdr:nvCxnSpPr>
        <xdr:cNvPr id="317" name="直線コネクタ 316"/>
        <xdr:cNvCxnSpPr/>
      </xdr:nvCxnSpPr>
      <xdr:spPr>
        <a:xfrm>
          <a:off x="15290800" y="10361625"/>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62319</xdr:rowOff>
    </xdr:from>
    <xdr:to>
      <xdr:col>22</xdr:col>
      <xdr:colOff>203200</xdr:colOff>
      <xdr:row>60</xdr:row>
      <xdr:rowOff>74625</xdr:rowOff>
    </xdr:to>
    <xdr:cxnSp macro="">
      <xdr:nvCxnSpPr>
        <xdr:cNvPr id="320" name="直線コネクタ 319"/>
        <xdr:cNvCxnSpPr/>
      </xdr:nvCxnSpPr>
      <xdr:spPr>
        <a:xfrm>
          <a:off x="14401800" y="1034931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57493</xdr:rowOff>
    </xdr:from>
    <xdr:to>
      <xdr:col>21</xdr:col>
      <xdr:colOff>0</xdr:colOff>
      <xdr:row>60</xdr:row>
      <xdr:rowOff>62319</xdr:rowOff>
    </xdr:to>
    <xdr:cxnSp macro="">
      <xdr:nvCxnSpPr>
        <xdr:cNvPr id="323" name="直線コネクタ 322"/>
        <xdr:cNvCxnSpPr/>
      </xdr:nvCxnSpPr>
      <xdr:spPr>
        <a:xfrm>
          <a:off x="13512800" y="1034449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39992</xdr:rowOff>
    </xdr:from>
    <xdr:to>
      <xdr:col>24</xdr:col>
      <xdr:colOff>609600</xdr:colOff>
      <xdr:row>60</xdr:row>
      <xdr:rowOff>141592</xdr:rowOff>
    </xdr:to>
    <xdr:sp macro="" textlink="">
      <xdr:nvSpPr>
        <xdr:cNvPr id="333" name="円/楕円 332"/>
        <xdr:cNvSpPr/>
      </xdr:nvSpPr>
      <xdr:spPr>
        <a:xfrm>
          <a:off x="16967200" y="103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132719</xdr:rowOff>
    </xdr:from>
    <xdr:ext cx="762000" cy="259045"/>
    <xdr:sp macro="" textlink="">
      <xdr:nvSpPr>
        <xdr:cNvPr id="334" name="定員管理の状況該当値テキスト"/>
        <xdr:cNvSpPr txBox="1"/>
      </xdr:nvSpPr>
      <xdr:spPr>
        <a:xfrm>
          <a:off x="17106900" y="102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30823</xdr:rowOff>
    </xdr:from>
    <xdr:to>
      <xdr:col>23</xdr:col>
      <xdr:colOff>457200</xdr:colOff>
      <xdr:row>60</xdr:row>
      <xdr:rowOff>132423</xdr:rowOff>
    </xdr:to>
    <xdr:sp macro="" textlink="">
      <xdr:nvSpPr>
        <xdr:cNvPr id="335" name="円/楕円 334"/>
        <xdr:cNvSpPr/>
      </xdr:nvSpPr>
      <xdr:spPr>
        <a:xfrm>
          <a:off x="16129000" y="103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142600</xdr:rowOff>
    </xdr:from>
    <xdr:ext cx="736600" cy="259045"/>
    <xdr:sp macro="" textlink="">
      <xdr:nvSpPr>
        <xdr:cNvPr id="336" name="テキスト ボックス 335"/>
        <xdr:cNvSpPr txBox="1"/>
      </xdr:nvSpPr>
      <xdr:spPr>
        <a:xfrm>
          <a:off x="15798800" y="10086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23825</xdr:rowOff>
    </xdr:from>
    <xdr:to>
      <xdr:col>22</xdr:col>
      <xdr:colOff>254000</xdr:colOff>
      <xdr:row>60</xdr:row>
      <xdr:rowOff>125425</xdr:rowOff>
    </xdr:to>
    <xdr:sp macro="" textlink="">
      <xdr:nvSpPr>
        <xdr:cNvPr id="337" name="円/楕円 336"/>
        <xdr:cNvSpPr/>
      </xdr:nvSpPr>
      <xdr:spPr>
        <a:xfrm>
          <a:off x="15240000" y="103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135602</xdr:rowOff>
    </xdr:from>
    <xdr:ext cx="762000" cy="259045"/>
    <xdr:sp macro="" textlink="">
      <xdr:nvSpPr>
        <xdr:cNvPr id="338" name="テキスト ボックス 337"/>
        <xdr:cNvSpPr txBox="1"/>
      </xdr:nvSpPr>
      <xdr:spPr>
        <a:xfrm>
          <a:off x="14909800" y="100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11519</xdr:rowOff>
    </xdr:from>
    <xdr:to>
      <xdr:col>21</xdr:col>
      <xdr:colOff>50800</xdr:colOff>
      <xdr:row>60</xdr:row>
      <xdr:rowOff>113119</xdr:rowOff>
    </xdr:to>
    <xdr:sp macro="" textlink="">
      <xdr:nvSpPr>
        <xdr:cNvPr id="339" name="円/楕円 338"/>
        <xdr:cNvSpPr/>
      </xdr:nvSpPr>
      <xdr:spPr>
        <a:xfrm>
          <a:off x="14351000" y="102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123296</xdr:rowOff>
    </xdr:from>
    <xdr:ext cx="762000" cy="259045"/>
    <xdr:sp macro="" textlink="">
      <xdr:nvSpPr>
        <xdr:cNvPr id="340" name="テキスト ボックス 339"/>
        <xdr:cNvSpPr txBox="1"/>
      </xdr:nvSpPr>
      <xdr:spPr>
        <a:xfrm>
          <a:off x="14020800" y="1006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6693</xdr:rowOff>
    </xdr:from>
    <xdr:to>
      <xdr:col>19</xdr:col>
      <xdr:colOff>533400</xdr:colOff>
      <xdr:row>60</xdr:row>
      <xdr:rowOff>108293</xdr:rowOff>
    </xdr:to>
    <xdr:sp macro="" textlink="">
      <xdr:nvSpPr>
        <xdr:cNvPr id="341" name="円/楕円 340"/>
        <xdr:cNvSpPr/>
      </xdr:nvSpPr>
      <xdr:spPr>
        <a:xfrm>
          <a:off x="13462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118470</xdr:rowOff>
    </xdr:from>
    <xdr:ext cx="762000" cy="259045"/>
    <xdr:sp macro="" textlink="">
      <xdr:nvSpPr>
        <xdr:cNvPr id="342" name="テキスト ボックス 341"/>
        <xdr:cNvSpPr txBox="1"/>
      </xdr:nvSpPr>
      <xdr:spPr>
        <a:xfrm>
          <a:off x="13131800" y="1006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0.1</a:t>
          </a:r>
          <a:r>
            <a:rPr kumimoji="1" lang="ja-JP" altLang="en-US" sz="1300">
              <a:latin typeface="ＭＳ Ｐゴシック"/>
            </a:rPr>
            <a:t>ポイント改善し、年々実質公債費比率が改善しているが、類似団体と比較すると</a:t>
          </a:r>
          <a:r>
            <a:rPr kumimoji="1" lang="en-US" altLang="ja-JP" sz="1300">
              <a:latin typeface="ＭＳ Ｐゴシック"/>
            </a:rPr>
            <a:t>2.2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元利償還金や公営企業債の元利償還金に対する繰入金については償還ピークを過ぎ減少傾向にある。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今後も計画的な事業実施により、新発債の抑制に努め、元利償還金を抑制することで、比率の更なる改善に努める</a:t>
          </a:r>
          <a:r>
            <a:rPr kumimoji="1" lang="ja-JP" altLang="en-US" sz="1300">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10922</xdr:rowOff>
    </xdr:to>
    <xdr:cxnSp macro="">
      <xdr:nvCxnSpPr>
        <xdr:cNvPr id="373" name="直線コネクタ 372"/>
        <xdr:cNvCxnSpPr/>
      </xdr:nvCxnSpPr>
      <xdr:spPr>
        <a:xfrm flipV="1">
          <a:off x="16179800" y="720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39878</xdr:rowOff>
    </xdr:to>
    <xdr:cxnSp macro="">
      <xdr:nvCxnSpPr>
        <xdr:cNvPr id="376" name="直線コネクタ 375"/>
        <xdr:cNvCxnSpPr/>
      </xdr:nvCxnSpPr>
      <xdr:spPr>
        <a:xfrm flipV="1">
          <a:off x="15290800" y="72118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39878</xdr:rowOff>
    </xdr:from>
    <xdr:to>
      <xdr:col>22</xdr:col>
      <xdr:colOff>203200</xdr:colOff>
      <xdr:row>42</xdr:row>
      <xdr:rowOff>64008</xdr:rowOff>
    </xdr:to>
    <xdr:cxnSp macro="">
      <xdr:nvCxnSpPr>
        <xdr:cNvPr id="379" name="直線コネクタ 378"/>
        <xdr:cNvCxnSpPr/>
      </xdr:nvCxnSpPr>
      <xdr:spPr>
        <a:xfrm flipV="1">
          <a:off x="14401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88138</xdr:rowOff>
    </xdr:to>
    <xdr:cxnSp macro="">
      <xdr:nvCxnSpPr>
        <xdr:cNvPr id="382" name="直線コネクタ 381"/>
        <xdr:cNvCxnSpPr/>
      </xdr:nvCxnSpPr>
      <xdr:spPr>
        <a:xfrm flipV="1">
          <a:off x="13512800" y="72649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2" name="円/楕円 391"/>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3"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394" name="円/楕円 393"/>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395" name="テキスト ボックス 394"/>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160528</xdr:rowOff>
    </xdr:from>
    <xdr:to>
      <xdr:col>22</xdr:col>
      <xdr:colOff>254000</xdr:colOff>
      <xdr:row>42</xdr:row>
      <xdr:rowOff>90678</xdr:rowOff>
    </xdr:to>
    <xdr:sp macro="" textlink="">
      <xdr:nvSpPr>
        <xdr:cNvPr id="396" name="円/楕円 395"/>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75455</xdr:rowOff>
    </xdr:from>
    <xdr:ext cx="762000" cy="259045"/>
    <xdr:sp macro="" textlink="">
      <xdr:nvSpPr>
        <xdr:cNvPr id="397" name="テキスト ボックス 396"/>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398" name="円/楕円 397"/>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9" name="テキスト ボックス 398"/>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400" name="円/楕円 399"/>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123715</xdr:rowOff>
    </xdr:from>
    <xdr:ext cx="762000" cy="259045"/>
    <xdr:sp macro="" textlink="">
      <xdr:nvSpPr>
        <xdr:cNvPr id="401" name="テキスト ボックス 400"/>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将来負担比率は年々改善されているが、類似団体中では低い方である。</a:t>
          </a:r>
          <a:endParaRPr kumimoji="1" lang="en-US" altLang="ja-JP" sz="1300">
            <a:latin typeface="ＭＳ Ｐゴシック"/>
          </a:endParaRPr>
        </a:p>
        <a:p>
          <a:r>
            <a:rPr kumimoji="1" lang="ja-JP" altLang="en-US" sz="1300">
              <a:latin typeface="ＭＳ Ｐゴシック"/>
            </a:rPr>
            <a:t>　今後も事業内容の精査を行い、</a:t>
          </a:r>
          <a:r>
            <a:rPr kumimoji="1" lang="ja-JP" altLang="en-US" sz="1300">
              <a:solidFill>
                <a:sysClr val="windowText" lastClr="000000"/>
              </a:solidFill>
              <a:latin typeface="ＭＳ Ｐゴシック"/>
            </a:rPr>
            <a:t>計画的な事業実施により新発債の抑制に努め、将来負担額を減少させることにより、財政健全化を図り、比率</a:t>
          </a:r>
          <a:r>
            <a:rPr kumimoji="1" lang="ja-JP" altLang="en-US" sz="1300">
              <a:latin typeface="ＭＳ Ｐゴシック"/>
            </a:rPr>
            <a:t>の改善を目指す。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27577</xdr:rowOff>
    </xdr:from>
    <xdr:to>
      <xdr:col>24</xdr:col>
      <xdr:colOff>558800</xdr:colOff>
      <xdr:row>15</xdr:row>
      <xdr:rowOff>29301</xdr:rowOff>
    </xdr:to>
    <xdr:cxnSp macro="">
      <xdr:nvCxnSpPr>
        <xdr:cNvPr id="437" name="直線コネクタ 436"/>
        <xdr:cNvCxnSpPr/>
      </xdr:nvCxnSpPr>
      <xdr:spPr>
        <a:xfrm flipV="1">
          <a:off x="16179800" y="259932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29301</xdr:rowOff>
    </xdr:from>
    <xdr:to>
      <xdr:col>23</xdr:col>
      <xdr:colOff>406400</xdr:colOff>
      <xdr:row>17</xdr:row>
      <xdr:rowOff>125912</xdr:rowOff>
    </xdr:to>
    <xdr:cxnSp macro="">
      <xdr:nvCxnSpPr>
        <xdr:cNvPr id="440" name="直線コネクタ 439"/>
        <xdr:cNvCxnSpPr/>
      </xdr:nvCxnSpPr>
      <xdr:spPr>
        <a:xfrm flipV="1">
          <a:off x="15290800" y="2601051"/>
          <a:ext cx="889000" cy="4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125912</xdr:rowOff>
    </xdr:from>
    <xdr:to>
      <xdr:col>22</xdr:col>
      <xdr:colOff>203200</xdr:colOff>
      <xdr:row>18</xdr:row>
      <xdr:rowOff>82006</xdr:rowOff>
    </xdr:to>
    <xdr:cxnSp macro="">
      <xdr:nvCxnSpPr>
        <xdr:cNvPr id="443" name="直線コネクタ 442"/>
        <xdr:cNvCxnSpPr/>
      </xdr:nvCxnSpPr>
      <xdr:spPr>
        <a:xfrm flipV="1">
          <a:off x="14401800" y="304056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82006</xdr:rowOff>
    </xdr:from>
    <xdr:to>
      <xdr:col>21</xdr:col>
      <xdr:colOff>0</xdr:colOff>
      <xdr:row>22</xdr:row>
      <xdr:rowOff>59781</xdr:rowOff>
    </xdr:to>
    <xdr:cxnSp macro="">
      <xdr:nvCxnSpPr>
        <xdr:cNvPr id="446" name="直線コネクタ 445"/>
        <xdr:cNvCxnSpPr/>
      </xdr:nvCxnSpPr>
      <xdr:spPr>
        <a:xfrm flipV="1">
          <a:off x="13512800" y="316810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148227</xdr:rowOff>
    </xdr:from>
    <xdr:to>
      <xdr:col>24</xdr:col>
      <xdr:colOff>609600</xdr:colOff>
      <xdr:row>15</xdr:row>
      <xdr:rowOff>78377</xdr:rowOff>
    </xdr:to>
    <xdr:sp macro="" textlink="">
      <xdr:nvSpPr>
        <xdr:cNvPr id="456" name="円/楕円 455"/>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120304</xdr:rowOff>
    </xdr:from>
    <xdr:ext cx="762000" cy="259045"/>
    <xdr:sp macro="" textlink="">
      <xdr:nvSpPr>
        <xdr:cNvPr id="457" name="将来負担の状況該当値テキスト"/>
        <xdr:cNvSpPr txBox="1"/>
      </xdr:nvSpPr>
      <xdr:spPr>
        <a:xfrm>
          <a:off x="17106900" y="25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149951</xdr:rowOff>
    </xdr:from>
    <xdr:to>
      <xdr:col>23</xdr:col>
      <xdr:colOff>457200</xdr:colOff>
      <xdr:row>15</xdr:row>
      <xdr:rowOff>80101</xdr:rowOff>
    </xdr:to>
    <xdr:sp macro="" textlink="">
      <xdr:nvSpPr>
        <xdr:cNvPr id="458" name="円/楕円 457"/>
        <xdr:cNvSpPr/>
      </xdr:nvSpPr>
      <xdr:spPr>
        <a:xfrm>
          <a:off x="16129000" y="25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64878</xdr:rowOff>
    </xdr:from>
    <xdr:ext cx="736600" cy="259045"/>
    <xdr:sp macro="" textlink="">
      <xdr:nvSpPr>
        <xdr:cNvPr id="459" name="テキスト ボックス 458"/>
        <xdr:cNvSpPr txBox="1"/>
      </xdr:nvSpPr>
      <xdr:spPr>
        <a:xfrm>
          <a:off x="15798800" y="263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75112</xdr:rowOff>
    </xdr:from>
    <xdr:to>
      <xdr:col>22</xdr:col>
      <xdr:colOff>254000</xdr:colOff>
      <xdr:row>18</xdr:row>
      <xdr:rowOff>5262</xdr:rowOff>
    </xdr:to>
    <xdr:sp macro="" textlink="">
      <xdr:nvSpPr>
        <xdr:cNvPr id="460" name="円/楕円 459"/>
        <xdr:cNvSpPr/>
      </xdr:nvSpPr>
      <xdr:spPr>
        <a:xfrm>
          <a:off x="15240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161489</xdr:rowOff>
    </xdr:from>
    <xdr:ext cx="762000" cy="259045"/>
    <xdr:sp macro="" textlink="">
      <xdr:nvSpPr>
        <xdr:cNvPr id="461" name="テキスト ボックス 460"/>
        <xdr:cNvSpPr txBox="1"/>
      </xdr:nvSpPr>
      <xdr:spPr>
        <a:xfrm>
          <a:off x="14909800" y="307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31206</xdr:rowOff>
    </xdr:from>
    <xdr:to>
      <xdr:col>21</xdr:col>
      <xdr:colOff>50800</xdr:colOff>
      <xdr:row>18</xdr:row>
      <xdr:rowOff>132806</xdr:rowOff>
    </xdr:to>
    <xdr:sp macro="" textlink="">
      <xdr:nvSpPr>
        <xdr:cNvPr id="462" name="円/楕円 461"/>
        <xdr:cNvSpPr/>
      </xdr:nvSpPr>
      <xdr:spPr>
        <a:xfrm>
          <a:off x="14351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117583</xdr:rowOff>
    </xdr:from>
    <xdr:ext cx="762000" cy="259045"/>
    <xdr:sp macro="" textlink="">
      <xdr:nvSpPr>
        <xdr:cNvPr id="463" name="テキスト ボックス 462"/>
        <xdr:cNvSpPr txBox="1"/>
      </xdr:nvSpPr>
      <xdr:spPr>
        <a:xfrm>
          <a:off x="14020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8981</xdr:rowOff>
    </xdr:from>
    <xdr:to>
      <xdr:col>19</xdr:col>
      <xdr:colOff>533400</xdr:colOff>
      <xdr:row>22</xdr:row>
      <xdr:rowOff>110581</xdr:rowOff>
    </xdr:to>
    <xdr:sp macro="" textlink="">
      <xdr:nvSpPr>
        <xdr:cNvPr id="464" name="円/楕円 463"/>
        <xdr:cNvSpPr/>
      </xdr:nvSpPr>
      <xdr:spPr>
        <a:xfrm>
          <a:off x="13462000" y="37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95358</xdr:rowOff>
    </xdr:from>
    <xdr:ext cx="762000" cy="259045"/>
    <xdr:sp macro="" textlink="">
      <xdr:nvSpPr>
        <xdr:cNvPr id="465" name="テキスト ボックス 464"/>
        <xdr:cNvSpPr txBox="1"/>
      </xdr:nvSpPr>
      <xdr:spPr>
        <a:xfrm>
          <a:off x="13131800" y="386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昨年度に比べ</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ポイント増加したが、類似団体を</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類似団体を下回っている要因として、ごみ処理業務や消防業務を一部事務組合で行っていることが挙げられる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今後も適正な定員管理を行い、人件費の抑制に努める。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108712</xdr:rowOff>
    </xdr:to>
    <xdr:cxnSp macro="">
      <xdr:nvCxnSpPr>
        <xdr:cNvPr id="64" name="直線コネクタ 63"/>
        <xdr:cNvCxnSpPr/>
      </xdr:nvCxnSpPr>
      <xdr:spPr>
        <a:xfrm>
          <a:off x="3987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113284</xdr:rowOff>
    </xdr:to>
    <xdr:cxnSp macro="">
      <xdr:nvCxnSpPr>
        <xdr:cNvPr id="67" name="直線コネクタ 66"/>
        <xdr:cNvCxnSpPr/>
      </xdr:nvCxnSpPr>
      <xdr:spPr>
        <a:xfrm flipV="1">
          <a:off x="3098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113284</xdr:rowOff>
    </xdr:to>
    <xdr:cxnSp macro="">
      <xdr:nvCxnSpPr>
        <xdr:cNvPr id="70" name="直線コネクタ 69"/>
        <xdr:cNvCxnSpPr/>
      </xdr:nvCxnSpPr>
      <xdr:spPr>
        <a:xfrm>
          <a:off x="2209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49276</xdr:rowOff>
    </xdr:to>
    <xdr:cxnSp macro="">
      <xdr:nvCxnSpPr>
        <xdr:cNvPr id="73" name="直線コネクタ 72"/>
        <xdr:cNvCxnSpPr/>
      </xdr:nvCxnSpPr>
      <xdr:spPr>
        <a:xfrm>
          <a:off x="1320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1" name="円/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昨年度に比べ</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ポイント増加しており、類似団体を</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この要因として、特産品ブランド化事業、セキュリティ対策事業、橋りょう点検等の委託料が増加していることが挙げられる。</a:t>
          </a:r>
          <a:endParaRPr kumimoji="1" lang="en-US" altLang="ja-JP" sz="1300">
            <a:solidFill>
              <a:sysClr val="windowText" lastClr="000000"/>
            </a:solidFill>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5" name="直線コネクタ 124"/>
        <xdr:cNvCxnSpPr/>
      </xdr:nvCxnSpPr>
      <xdr:spPr>
        <a:xfrm>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134620</xdr:rowOff>
    </xdr:to>
    <xdr:cxnSp macro="">
      <xdr:nvCxnSpPr>
        <xdr:cNvPr id="128" name="直線コネクタ 127"/>
        <xdr:cNvCxnSpPr/>
      </xdr:nvCxnSpPr>
      <xdr:spPr>
        <a:xfrm>
          <a:off x="14782800" y="287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127000</xdr:rowOff>
    </xdr:to>
    <xdr:cxnSp macro="">
      <xdr:nvCxnSpPr>
        <xdr:cNvPr id="131" name="直線コネクタ 130"/>
        <xdr:cNvCxnSpPr/>
      </xdr:nvCxnSpPr>
      <xdr:spPr>
        <a:xfrm>
          <a:off x="13893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50800</xdr:rowOff>
    </xdr:to>
    <xdr:cxnSp macro="">
      <xdr:nvCxnSpPr>
        <xdr:cNvPr id="134" name="直線コネクタ 133"/>
        <xdr:cNvCxnSpPr/>
      </xdr:nvCxnSpPr>
      <xdr:spPr>
        <a:xfrm>
          <a:off x="13004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4" name="円/楕円 143"/>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5"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a:t>
          </a:r>
          <a:r>
            <a:rPr kumimoji="1" lang="ja-JP" altLang="en-US" sz="1300">
              <a:solidFill>
                <a:sysClr val="windowText" lastClr="000000"/>
              </a:solidFill>
              <a:latin typeface="ＭＳ Ｐゴシック"/>
            </a:rPr>
            <a:t>に比べ</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ポイント減少した。類似団体を</a:t>
          </a:r>
          <a:r>
            <a:rPr kumimoji="1" lang="en-US" altLang="ja-JP" sz="1300">
              <a:solidFill>
                <a:sysClr val="windowText" lastClr="000000"/>
              </a:solidFill>
              <a:latin typeface="ＭＳ Ｐゴシック"/>
            </a:rPr>
            <a:t>3.8</a:t>
          </a:r>
          <a:r>
            <a:rPr kumimoji="1" lang="ja-JP" altLang="en-US" sz="1300">
              <a:solidFill>
                <a:sysClr val="windowText" lastClr="000000"/>
              </a:solidFill>
              <a:latin typeface="ＭＳ Ｐゴシック"/>
            </a:rPr>
            <a:t>ポイント上回っているが、全国・県平均と比較すると大きく下回っている。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昨年度と比較すると障害福祉サービス費や子ども医療費等扶助費の支出額が増加</a:t>
          </a:r>
          <a:r>
            <a:rPr kumimoji="1" lang="ja-JP" altLang="en-US" sz="1300">
              <a:latin typeface="ＭＳ Ｐゴシック"/>
            </a:rPr>
            <a:t>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118835</xdr:rowOff>
    </xdr:to>
    <xdr:cxnSp macro="">
      <xdr:nvCxnSpPr>
        <xdr:cNvPr id="187" name="直線コネクタ 186"/>
        <xdr:cNvCxnSpPr/>
      </xdr:nvCxnSpPr>
      <xdr:spPr>
        <a:xfrm flipV="1">
          <a:off x="3987800" y="10103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59</xdr:row>
      <xdr:rowOff>135165</xdr:rowOff>
    </xdr:to>
    <xdr:cxnSp macro="">
      <xdr:nvCxnSpPr>
        <xdr:cNvPr id="190" name="直線コネクタ 189"/>
        <xdr:cNvCxnSpPr/>
      </xdr:nvCxnSpPr>
      <xdr:spPr>
        <a:xfrm flipV="1">
          <a:off x="3098800" y="10234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37193</xdr:rowOff>
    </xdr:from>
    <xdr:to>
      <xdr:col>4</xdr:col>
      <xdr:colOff>346075</xdr:colOff>
      <xdr:row>59</xdr:row>
      <xdr:rowOff>135165</xdr:rowOff>
    </xdr:to>
    <xdr:cxnSp macro="">
      <xdr:nvCxnSpPr>
        <xdr:cNvPr id="193" name="直線コネクタ 192"/>
        <xdr:cNvCxnSpPr/>
      </xdr:nvCxnSpPr>
      <xdr:spPr>
        <a:xfrm>
          <a:off x="2209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37193</xdr:rowOff>
    </xdr:to>
    <xdr:cxnSp macro="">
      <xdr:nvCxnSpPr>
        <xdr:cNvPr id="196" name="直線コネクタ 195"/>
        <xdr:cNvCxnSpPr/>
      </xdr:nvCxnSpPr>
      <xdr:spPr>
        <a:xfrm>
          <a:off x="1320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6" name="円/楕円 205"/>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07"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68035</xdr:rowOff>
    </xdr:from>
    <xdr:to>
      <xdr:col>5</xdr:col>
      <xdr:colOff>600075</xdr:colOff>
      <xdr:row>59</xdr:row>
      <xdr:rowOff>169635</xdr:rowOff>
    </xdr:to>
    <xdr:sp macro="" textlink="">
      <xdr:nvSpPr>
        <xdr:cNvPr id="208" name="円/楕円 207"/>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154412</xdr:rowOff>
    </xdr:from>
    <xdr:ext cx="736600" cy="259045"/>
    <xdr:sp macro="" textlink="">
      <xdr:nvSpPr>
        <xdr:cNvPr id="209" name="テキスト ボックス 208"/>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84365</xdr:rowOff>
    </xdr:from>
    <xdr:to>
      <xdr:col>4</xdr:col>
      <xdr:colOff>396875</xdr:colOff>
      <xdr:row>60</xdr:row>
      <xdr:rowOff>14515</xdr:rowOff>
    </xdr:to>
    <xdr:sp macro="" textlink="">
      <xdr:nvSpPr>
        <xdr:cNvPr id="210" name="円/楕円 209"/>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170742</xdr:rowOff>
    </xdr:from>
    <xdr:ext cx="762000" cy="259045"/>
    <xdr:sp macro="" textlink="">
      <xdr:nvSpPr>
        <xdr:cNvPr id="211" name="テキスト ボックス 210"/>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157843</xdr:rowOff>
    </xdr:from>
    <xdr:to>
      <xdr:col>3</xdr:col>
      <xdr:colOff>193675</xdr:colOff>
      <xdr:row>59</xdr:row>
      <xdr:rowOff>87993</xdr:rowOff>
    </xdr:to>
    <xdr:sp macro="" textlink="">
      <xdr:nvSpPr>
        <xdr:cNvPr id="212" name="円/楕円 211"/>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13" name="テキスト ボックス 212"/>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214" name="円/楕円 213"/>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215" name="テキスト ボックス 214"/>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昨年度に比べ</a:t>
          </a:r>
          <a:r>
            <a:rPr kumimoji="1" lang="en-US" altLang="ja-JP" sz="1200">
              <a:latin typeface="ＭＳ Ｐゴシック"/>
            </a:rPr>
            <a:t>0.8</a:t>
          </a:r>
          <a:r>
            <a:rPr kumimoji="1" lang="ja-JP" altLang="en-US" sz="1200">
              <a:latin typeface="ＭＳ Ｐゴシック"/>
            </a:rPr>
            <a:t>ポイント</a:t>
          </a:r>
          <a:r>
            <a:rPr kumimoji="1" lang="ja-JP" altLang="en-US" sz="1200">
              <a:solidFill>
                <a:sysClr val="windowText" lastClr="000000"/>
              </a:solidFill>
              <a:latin typeface="ＭＳ Ｐゴシック"/>
            </a:rPr>
            <a:t>増加しており、年々</a:t>
          </a:r>
          <a:r>
            <a:rPr kumimoji="1" lang="ja-JP" altLang="en-US" sz="1200">
              <a:latin typeface="ＭＳ Ｐゴシック"/>
            </a:rPr>
            <a:t>増加傾向にある。類似団体と比べると大きく上回っている。</a:t>
          </a:r>
          <a:endParaRPr kumimoji="1" lang="en-US" altLang="ja-JP" sz="1200">
            <a:latin typeface="ＭＳ Ｐゴシック"/>
          </a:endParaRPr>
        </a:p>
        <a:p>
          <a:r>
            <a:rPr kumimoji="1" lang="ja-JP" altLang="en-US" sz="1200">
              <a:latin typeface="ＭＳ Ｐゴシック"/>
            </a:rPr>
            <a:t>　これは、特別会計や公営企業会計への繰出金が増加しているためである。</a:t>
          </a:r>
          <a:endParaRPr kumimoji="1" lang="en-US" altLang="ja-JP" sz="1200">
            <a:latin typeface="ＭＳ Ｐゴシック"/>
          </a:endParaRPr>
        </a:p>
        <a:p>
          <a:r>
            <a:rPr kumimoji="1" lang="ja-JP" altLang="en-US" sz="1200">
              <a:latin typeface="ＭＳ Ｐゴシック"/>
            </a:rPr>
            <a:t>　公営企業会計については経費の削減とともに、独立採算の原則に立ち返った料金の値上げによる健全化を図り、また、国民健康保険税の適正化を図ることなどにより、普通会計の負担額を減らすよう努める。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5842</xdr:rowOff>
    </xdr:from>
    <xdr:to>
      <xdr:col>24</xdr:col>
      <xdr:colOff>31750</xdr:colOff>
      <xdr:row>59</xdr:row>
      <xdr:rowOff>42418</xdr:rowOff>
    </xdr:to>
    <xdr:cxnSp macro="">
      <xdr:nvCxnSpPr>
        <xdr:cNvPr id="245" name="直線コネクタ 244"/>
        <xdr:cNvCxnSpPr/>
      </xdr:nvCxnSpPr>
      <xdr:spPr>
        <a:xfrm>
          <a:off x="15671800" y="101213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5842</xdr:rowOff>
    </xdr:from>
    <xdr:to>
      <xdr:col>22</xdr:col>
      <xdr:colOff>565150</xdr:colOff>
      <xdr:row>59</xdr:row>
      <xdr:rowOff>10414</xdr:rowOff>
    </xdr:to>
    <xdr:cxnSp macro="">
      <xdr:nvCxnSpPr>
        <xdr:cNvPr id="248" name="直線コネクタ 247"/>
        <xdr:cNvCxnSpPr/>
      </xdr:nvCxnSpPr>
      <xdr:spPr>
        <a:xfrm flipV="1">
          <a:off x="14782800" y="10121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136144</xdr:rowOff>
    </xdr:from>
    <xdr:to>
      <xdr:col>21</xdr:col>
      <xdr:colOff>361950</xdr:colOff>
      <xdr:row>59</xdr:row>
      <xdr:rowOff>10414</xdr:rowOff>
    </xdr:to>
    <xdr:cxnSp macro="">
      <xdr:nvCxnSpPr>
        <xdr:cNvPr id="251" name="直線コネクタ 250"/>
        <xdr:cNvCxnSpPr/>
      </xdr:nvCxnSpPr>
      <xdr:spPr>
        <a:xfrm>
          <a:off x="13893800" y="10080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136144</xdr:rowOff>
    </xdr:to>
    <xdr:cxnSp macro="">
      <xdr:nvCxnSpPr>
        <xdr:cNvPr id="254" name="直線コネクタ 253"/>
        <xdr:cNvCxnSpPr/>
      </xdr:nvCxnSpPr>
      <xdr:spPr>
        <a:xfrm>
          <a:off x="13004800" y="99796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163068</xdr:rowOff>
    </xdr:from>
    <xdr:to>
      <xdr:col>24</xdr:col>
      <xdr:colOff>82550</xdr:colOff>
      <xdr:row>59</xdr:row>
      <xdr:rowOff>93218</xdr:rowOff>
    </xdr:to>
    <xdr:sp macro="" textlink="">
      <xdr:nvSpPr>
        <xdr:cNvPr id="264" name="円/楕円 263"/>
        <xdr:cNvSpPr/>
      </xdr:nvSpPr>
      <xdr:spPr>
        <a:xfrm>
          <a:off x="164592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135145</xdr:rowOff>
    </xdr:from>
    <xdr:ext cx="762000" cy="259045"/>
    <xdr:sp macro="" textlink="">
      <xdr:nvSpPr>
        <xdr:cNvPr id="265" name="その他該当値テキスト"/>
        <xdr:cNvSpPr txBox="1"/>
      </xdr:nvSpPr>
      <xdr:spPr>
        <a:xfrm>
          <a:off x="165989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126492</xdr:rowOff>
    </xdr:from>
    <xdr:to>
      <xdr:col>22</xdr:col>
      <xdr:colOff>615950</xdr:colOff>
      <xdr:row>59</xdr:row>
      <xdr:rowOff>56642</xdr:rowOff>
    </xdr:to>
    <xdr:sp macro="" textlink="">
      <xdr:nvSpPr>
        <xdr:cNvPr id="266" name="円/楕円 265"/>
        <xdr:cNvSpPr/>
      </xdr:nvSpPr>
      <xdr:spPr>
        <a:xfrm>
          <a:off x="15621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41419</xdr:rowOff>
    </xdr:from>
    <xdr:ext cx="736600" cy="259045"/>
    <xdr:sp macro="" textlink="">
      <xdr:nvSpPr>
        <xdr:cNvPr id="267" name="テキスト ボックス 266"/>
        <xdr:cNvSpPr txBox="1"/>
      </xdr:nvSpPr>
      <xdr:spPr>
        <a:xfrm>
          <a:off x="15290800" y="1015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131064</xdr:rowOff>
    </xdr:from>
    <xdr:to>
      <xdr:col>21</xdr:col>
      <xdr:colOff>412750</xdr:colOff>
      <xdr:row>59</xdr:row>
      <xdr:rowOff>61214</xdr:rowOff>
    </xdr:to>
    <xdr:sp macro="" textlink="">
      <xdr:nvSpPr>
        <xdr:cNvPr id="268" name="円/楕円 267"/>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45991</xdr:rowOff>
    </xdr:from>
    <xdr:ext cx="762000" cy="259045"/>
    <xdr:sp macro="" textlink="">
      <xdr:nvSpPr>
        <xdr:cNvPr id="269" name="テキスト ボックス 268"/>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85344</xdr:rowOff>
    </xdr:from>
    <xdr:to>
      <xdr:col>20</xdr:col>
      <xdr:colOff>209550</xdr:colOff>
      <xdr:row>59</xdr:row>
      <xdr:rowOff>15494</xdr:rowOff>
    </xdr:to>
    <xdr:sp macro="" textlink="">
      <xdr:nvSpPr>
        <xdr:cNvPr id="270" name="円/楕円 269"/>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271</xdr:rowOff>
    </xdr:from>
    <xdr:ext cx="762000" cy="259045"/>
    <xdr:sp macro="" textlink="">
      <xdr:nvSpPr>
        <xdr:cNvPr id="271" name="テキスト ボックス 270"/>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2" name="円/楕円 271"/>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3" name="テキスト ボックス 27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a:t>
          </a:r>
          <a:r>
            <a:rPr kumimoji="1" lang="ja-JP" altLang="en-US" sz="1300">
              <a:solidFill>
                <a:sysClr val="windowText" lastClr="000000"/>
              </a:solidFill>
              <a:latin typeface="ＭＳ Ｐゴシック"/>
            </a:rPr>
            <a:t>に比べ</a:t>
          </a:r>
          <a:r>
            <a:rPr kumimoji="1" lang="en-US" altLang="ja-JP" sz="1300">
              <a:latin typeface="ＭＳ Ｐゴシック"/>
            </a:rPr>
            <a:t>1.4</a:t>
          </a:r>
          <a:r>
            <a:rPr kumimoji="1" lang="ja-JP" altLang="en-US" sz="1300">
              <a:latin typeface="ＭＳ Ｐゴシック"/>
            </a:rPr>
            <a:t>ポイント増加しており、類似団体を</a:t>
          </a:r>
          <a:r>
            <a:rPr kumimoji="1" lang="en-US" altLang="ja-JP" sz="1300">
              <a:latin typeface="ＭＳ Ｐゴシック"/>
            </a:rPr>
            <a:t>3.3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阿蘇火山等防災特産対策事業補助金や県防災無線システム再整備負担金、一部事務組合への負担金が増えたことが要因となっている。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88138</xdr:rowOff>
    </xdr:to>
    <xdr:cxnSp macro="">
      <xdr:nvCxnSpPr>
        <xdr:cNvPr id="303" name="直線コネクタ 302"/>
        <xdr:cNvCxnSpPr/>
      </xdr:nvCxnSpPr>
      <xdr:spPr>
        <a:xfrm>
          <a:off x="15671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24130</xdr:rowOff>
    </xdr:to>
    <xdr:cxnSp macro="">
      <xdr:nvCxnSpPr>
        <xdr:cNvPr id="306" name="直線コネクタ 305"/>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24130</xdr:rowOff>
    </xdr:to>
    <xdr:cxnSp macro="">
      <xdr:nvCxnSpPr>
        <xdr:cNvPr id="309" name="直線コネクタ 308"/>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149860</xdr:rowOff>
    </xdr:to>
    <xdr:cxnSp macro="">
      <xdr:nvCxnSpPr>
        <xdr:cNvPr id="312" name="直線コネクタ 311"/>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2" name="円/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4" name="円/楕円 32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5" name="テキスト ボックス 32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6" name="円/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7" name="テキスト ボックス 32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9" name="テキスト ボックス 32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a:t>
          </a:r>
          <a:r>
            <a:rPr kumimoji="1" lang="ja-JP" altLang="en-US" sz="1300">
              <a:solidFill>
                <a:sysClr val="windowText" lastClr="000000"/>
              </a:solidFill>
              <a:latin typeface="ＭＳ Ｐゴシック"/>
            </a:rPr>
            <a:t>に比べ</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ポイント減少しており、類似団体を</a:t>
          </a:r>
          <a:r>
            <a:rPr kumimoji="1" lang="en-US" altLang="ja-JP" sz="1300">
              <a:solidFill>
                <a:sysClr val="windowText" lastClr="000000"/>
              </a:solidFill>
              <a:latin typeface="ＭＳ Ｐゴシック"/>
            </a:rPr>
            <a:t>4.9</a:t>
          </a:r>
          <a:r>
            <a:rPr kumimoji="1" lang="ja-JP" altLang="en-US" sz="1300">
              <a:solidFill>
                <a:sysClr val="windowText" lastClr="000000"/>
              </a:solidFill>
              <a:latin typeface="ＭＳ Ｐゴシック"/>
            </a:rPr>
            <a:t>ポイント下回っている。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一般会計、公営企業会計の合計の償還額は償還のピークを過ぎたため、年々減少する見込みである。</a:t>
          </a:r>
          <a:endParaRPr kumimoji="1" lang="en-US" altLang="ja-JP" sz="1300">
            <a:solidFill>
              <a:sysClr val="windowText" lastClr="000000"/>
            </a:solidFill>
            <a:latin typeface="ＭＳ Ｐゴシック"/>
          </a:endParaRPr>
        </a:p>
        <a:p>
          <a:r>
            <a:rPr kumimoji="1" lang="ja-JP" altLang="en-US" sz="1300">
              <a:latin typeface="ＭＳ Ｐゴシック"/>
            </a:rPr>
            <a:t>　今後も計画的な事業実施を図り、適切な公債費管理に努める。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149861</xdr:rowOff>
    </xdr:to>
    <xdr:cxnSp macro="">
      <xdr:nvCxnSpPr>
        <xdr:cNvPr id="363" name="直線コネクタ 362"/>
        <xdr:cNvCxnSpPr/>
      </xdr:nvCxnSpPr>
      <xdr:spPr>
        <a:xfrm flipV="1">
          <a:off x="3987800" y="13000990"/>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76</xdr:row>
      <xdr:rowOff>27939</xdr:rowOff>
    </xdr:to>
    <xdr:cxnSp macro="">
      <xdr:nvCxnSpPr>
        <xdr:cNvPr id="366" name="直線コネクタ 365"/>
        <xdr:cNvCxnSpPr/>
      </xdr:nvCxnSpPr>
      <xdr:spPr>
        <a:xfrm flipV="1">
          <a:off x="3098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27939</xdr:rowOff>
    </xdr:from>
    <xdr:to>
      <xdr:col>4</xdr:col>
      <xdr:colOff>346075</xdr:colOff>
      <xdr:row>76</xdr:row>
      <xdr:rowOff>27939</xdr:rowOff>
    </xdr:to>
    <xdr:cxnSp macro="">
      <xdr:nvCxnSpPr>
        <xdr:cNvPr id="369" name="直線コネクタ 368"/>
        <xdr:cNvCxnSpPr/>
      </xdr:nvCxnSpPr>
      <xdr:spPr>
        <a:xfrm>
          <a:off x="2209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92711</xdr:rowOff>
    </xdr:to>
    <xdr:cxnSp macro="">
      <xdr:nvCxnSpPr>
        <xdr:cNvPr id="372" name="直線コネクタ 371"/>
        <xdr:cNvCxnSpPr/>
      </xdr:nvCxnSpPr>
      <xdr:spPr>
        <a:xfrm flipV="1">
          <a:off x="1320800" y="13058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91440</xdr:rowOff>
    </xdr:from>
    <xdr:to>
      <xdr:col>7</xdr:col>
      <xdr:colOff>66675</xdr:colOff>
      <xdr:row>76</xdr:row>
      <xdr:rowOff>21589</xdr:rowOff>
    </xdr:to>
    <xdr:sp macro="" textlink="">
      <xdr:nvSpPr>
        <xdr:cNvPr id="382" name="円/楕円 381"/>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107967</xdr:rowOff>
    </xdr:from>
    <xdr:ext cx="762000" cy="259045"/>
    <xdr:sp macro="" textlink="">
      <xdr:nvSpPr>
        <xdr:cNvPr id="383" name="公債費該当値テキスト"/>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4" name="円/楕円 383"/>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5" name="テキスト ボックス 384"/>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86" name="円/楕円 385"/>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87" name="テキスト ボックス 386"/>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88" name="円/楕円 387"/>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89" name="テキスト ボックス 388"/>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90" name="円/楕円 389"/>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91" name="テキスト ボックス 390"/>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昨年度に比べ</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ポイント減少しており、類似団体を</a:t>
          </a:r>
          <a:r>
            <a:rPr kumimoji="1" lang="en-US" altLang="ja-JP" sz="1300">
              <a:solidFill>
                <a:sysClr val="windowText" lastClr="000000"/>
              </a:solidFill>
              <a:latin typeface="ＭＳ Ｐゴシック"/>
            </a:rPr>
            <a:t>17.2</a:t>
          </a:r>
          <a:r>
            <a:rPr kumimoji="1" lang="ja-JP" altLang="en-US" sz="1300">
              <a:solidFill>
                <a:sysClr val="windowText" lastClr="000000"/>
              </a:solidFill>
              <a:latin typeface="ＭＳ Ｐゴシック"/>
            </a:rPr>
            <a:t>ポイント上回っている。主な増加要因としては、物件費、補助費等が挙げられる。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今後も計画的な事業実施により、経常</a:t>
          </a:r>
          <a:r>
            <a:rPr kumimoji="1" lang="ja-JP" altLang="en-US" sz="1300">
              <a:latin typeface="ＭＳ Ｐゴシック"/>
            </a:rPr>
            <a:t>経費の削減、財政健全化を図るよう努める。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80</xdr:row>
      <xdr:rowOff>64951</xdr:rowOff>
    </xdr:to>
    <xdr:cxnSp macro="">
      <xdr:nvCxnSpPr>
        <xdr:cNvPr id="426" name="直線コネクタ 425"/>
        <xdr:cNvCxnSpPr/>
      </xdr:nvCxnSpPr>
      <xdr:spPr>
        <a:xfrm>
          <a:off x="15671800" y="1368298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138430</xdr:rowOff>
    </xdr:from>
    <xdr:to>
      <xdr:col>22</xdr:col>
      <xdr:colOff>565150</xdr:colOff>
      <xdr:row>79</xdr:row>
      <xdr:rowOff>164556</xdr:rowOff>
    </xdr:to>
    <xdr:cxnSp macro="">
      <xdr:nvCxnSpPr>
        <xdr:cNvPr id="429" name="直線コネクタ 428"/>
        <xdr:cNvCxnSpPr/>
      </xdr:nvCxnSpPr>
      <xdr:spPr>
        <a:xfrm flipV="1">
          <a:off x="14782800" y="13682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164556</xdr:rowOff>
    </xdr:to>
    <xdr:cxnSp macro="">
      <xdr:nvCxnSpPr>
        <xdr:cNvPr id="432" name="直線コネクタ 431"/>
        <xdr:cNvCxnSpPr/>
      </xdr:nvCxnSpPr>
      <xdr:spPr>
        <a:xfrm>
          <a:off x="13893800" y="1354582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64951</xdr:rowOff>
    </xdr:from>
    <xdr:to>
      <xdr:col>20</xdr:col>
      <xdr:colOff>158750</xdr:colOff>
      <xdr:row>79</xdr:row>
      <xdr:rowOff>1270</xdr:rowOff>
    </xdr:to>
    <xdr:cxnSp macro="">
      <xdr:nvCxnSpPr>
        <xdr:cNvPr id="435" name="直線コネクタ 434"/>
        <xdr:cNvCxnSpPr/>
      </xdr:nvCxnSpPr>
      <xdr:spPr>
        <a:xfrm>
          <a:off x="13004800" y="134380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14151</xdr:rowOff>
    </xdr:from>
    <xdr:to>
      <xdr:col>24</xdr:col>
      <xdr:colOff>82550</xdr:colOff>
      <xdr:row>80</xdr:row>
      <xdr:rowOff>115751</xdr:rowOff>
    </xdr:to>
    <xdr:sp macro="" textlink="">
      <xdr:nvSpPr>
        <xdr:cNvPr id="445" name="円/楕円 444"/>
        <xdr:cNvSpPr/>
      </xdr:nvSpPr>
      <xdr:spPr>
        <a:xfrm>
          <a:off x="164592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157678</xdr:rowOff>
    </xdr:from>
    <xdr:ext cx="762000" cy="259045"/>
    <xdr:sp macro="" textlink="">
      <xdr:nvSpPr>
        <xdr:cNvPr id="446" name="公債費以外該当値テキスト"/>
        <xdr:cNvSpPr txBox="1"/>
      </xdr:nvSpPr>
      <xdr:spPr>
        <a:xfrm>
          <a:off x="165989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47" name="円/楕円 446"/>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48" name="テキスト ボックス 447"/>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49" name="円/楕円 448"/>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50" name="テキスト ボックス 449"/>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1" name="円/楕円 45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2" name="テキスト ボックス 451"/>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14151</xdr:rowOff>
    </xdr:from>
    <xdr:to>
      <xdr:col>19</xdr:col>
      <xdr:colOff>6350</xdr:colOff>
      <xdr:row>78</xdr:row>
      <xdr:rowOff>115751</xdr:rowOff>
    </xdr:to>
    <xdr:sp macro="" textlink="">
      <xdr:nvSpPr>
        <xdr:cNvPr id="453" name="円/楕円 452"/>
        <xdr:cNvSpPr/>
      </xdr:nvSpPr>
      <xdr:spPr>
        <a:xfrm>
          <a:off x="12954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100528</xdr:rowOff>
    </xdr:from>
    <xdr:ext cx="762000" cy="259045"/>
    <xdr:sp macro="" textlink="">
      <xdr:nvSpPr>
        <xdr:cNvPr id="454" name="テキスト ボックス 453"/>
        <xdr:cNvSpPr txBox="1"/>
      </xdr:nvSpPr>
      <xdr:spPr>
        <a:xfrm>
          <a:off x="126238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熊本県相良村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31053</xdr:rowOff>
    </xdr:from>
    <xdr:to>
      <xdr:col>4</xdr:col>
      <xdr:colOff>1117600</xdr:colOff>
      <xdr:row>18</xdr:row>
      <xdr:rowOff>32472</xdr:rowOff>
    </xdr:to>
    <xdr:cxnSp macro="">
      <xdr:nvCxnSpPr>
        <xdr:cNvPr id="47" name="直線コネクタ 46"/>
        <xdr:cNvCxnSpPr/>
      </xdr:nvCxnSpPr>
      <xdr:spPr bwMode="auto">
        <a:xfrm flipV="1">
          <a:off x="5003800" y="3164778"/>
          <a:ext cx="647700" cy="1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32472</xdr:rowOff>
    </xdr:from>
    <xdr:to>
      <xdr:col>4</xdr:col>
      <xdr:colOff>469900</xdr:colOff>
      <xdr:row>18</xdr:row>
      <xdr:rowOff>44853</xdr:rowOff>
    </xdr:to>
    <xdr:cxnSp macro="">
      <xdr:nvCxnSpPr>
        <xdr:cNvPr id="50" name="直線コネクタ 49"/>
        <xdr:cNvCxnSpPr/>
      </xdr:nvCxnSpPr>
      <xdr:spPr bwMode="auto">
        <a:xfrm flipV="1">
          <a:off x="4305300" y="3166197"/>
          <a:ext cx="698500" cy="1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44853</xdr:rowOff>
    </xdr:from>
    <xdr:to>
      <xdr:col>3</xdr:col>
      <xdr:colOff>904875</xdr:colOff>
      <xdr:row>18</xdr:row>
      <xdr:rowOff>61555</xdr:rowOff>
    </xdr:to>
    <xdr:cxnSp macro="">
      <xdr:nvCxnSpPr>
        <xdr:cNvPr id="53" name="直線コネクタ 52"/>
        <xdr:cNvCxnSpPr/>
      </xdr:nvCxnSpPr>
      <xdr:spPr bwMode="auto">
        <a:xfrm flipV="1">
          <a:off x="3606800" y="3178578"/>
          <a:ext cx="698500" cy="16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61555</xdr:rowOff>
    </xdr:from>
    <xdr:to>
      <xdr:col>3</xdr:col>
      <xdr:colOff>206375</xdr:colOff>
      <xdr:row>18</xdr:row>
      <xdr:rowOff>64028</xdr:rowOff>
    </xdr:to>
    <xdr:cxnSp macro="">
      <xdr:nvCxnSpPr>
        <xdr:cNvPr id="56" name="直線コネクタ 55"/>
        <xdr:cNvCxnSpPr/>
      </xdr:nvCxnSpPr>
      <xdr:spPr bwMode="auto">
        <a:xfrm flipV="1">
          <a:off x="2908300" y="3195280"/>
          <a:ext cx="698500" cy="2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151703</xdr:rowOff>
    </xdr:from>
    <xdr:to>
      <xdr:col>5</xdr:col>
      <xdr:colOff>34925</xdr:colOff>
      <xdr:row>18</xdr:row>
      <xdr:rowOff>81853</xdr:rowOff>
    </xdr:to>
    <xdr:sp macro="" textlink="">
      <xdr:nvSpPr>
        <xdr:cNvPr id="66" name="円/楕円 65"/>
        <xdr:cNvSpPr/>
      </xdr:nvSpPr>
      <xdr:spPr bwMode="auto">
        <a:xfrm>
          <a:off x="5600700" y="311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60280</xdr:rowOff>
    </xdr:from>
    <xdr:ext cx="762000" cy="259045"/>
    <xdr:sp macro="" textlink="">
      <xdr:nvSpPr>
        <xdr:cNvPr id="67" name="人口1人当たり決算額の推移該当値テキスト130"/>
        <xdr:cNvSpPr txBox="1"/>
      </xdr:nvSpPr>
      <xdr:spPr>
        <a:xfrm>
          <a:off x="5740400" y="302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153122</xdr:rowOff>
    </xdr:from>
    <xdr:to>
      <xdr:col>4</xdr:col>
      <xdr:colOff>520700</xdr:colOff>
      <xdr:row>18</xdr:row>
      <xdr:rowOff>83272</xdr:rowOff>
    </xdr:to>
    <xdr:sp macro="" textlink="">
      <xdr:nvSpPr>
        <xdr:cNvPr id="68" name="円/楕円 67"/>
        <xdr:cNvSpPr/>
      </xdr:nvSpPr>
      <xdr:spPr bwMode="auto">
        <a:xfrm>
          <a:off x="4953000" y="311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68049</xdr:rowOff>
    </xdr:from>
    <xdr:ext cx="736600" cy="259045"/>
    <xdr:sp macro="" textlink="">
      <xdr:nvSpPr>
        <xdr:cNvPr id="69" name="テキスト ボックス 68"/>
        <xdr:cNvSpPr txBox="1"/>
      </xdr:nvSpPr>
      <xdr:spPr>
        <a:xfrm>
          <a:off x="4622800" y="320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165503</xdr:rowOff>
    </xdr:from>
    <xdr:to>
      <xdr:col>3</xdr:col>
      <xdr:colOff>955675</xdr:colOff>
      <xdr:row>18</xdr:row>
      <xdr:rowOff>95653</xdr:rowOff>
    </xdr:to>
    <xdr:sp macro="" textlink="">
      <xdr:nvSpPr>
        <xdr:cNvPr id="70" name="円/楕円 69"/>
        <xdr:cNvSpPr/>
      </xdr:nvSpPr>
      <xdr:spPr bwMode="auto">
        <a:xfrm>
          <a:off x="4254500" y="312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80430</xdr:rowOff>
    </xdr:from>
    <xdr:ext cx="762000" cy="259045"/>
    <xdr:sp macro="" textlink="">
      <xdr:nvSpPr>
        <xdr:cNvPr id="71" name="テキスト ボックス 70"/>
        <xdr:cNvSpPr txBox="1"/>
      </xdr:nvSpPr>
      <xdr:spPr>
        <a:xfrm>
          <a:off x="3924300" y="321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10755</xdr:rowOff>
    </xdr:from>
    <xdr:to>
      <xdr:col>3</xdr:col>
      <xdr:colOff>257175</xdr:colOff>
      <xdr:row>18</xdr:row>
      <xdr:rowOff>112355</xdr:rowOff>
    </xdr:to>
    <xdr:sp macro="" textlink="">
      <xdr:nvSpPr>
        <xdr:cNvPr id="72" name="円/楕円 71"/>
        <xdr:cNvSpPr/>
      </xdr:nvSpPr>
      <xdr:spPr bwMode="auto">
        <a:xfrm>
          <a:off x="3556000" y="314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97132</xdr:rowOff>
    </xdr:from>
    <xdr:ext cx="762000" cy="259045"/>
    <xdr:sp macro="" textlink="">
      <xdr:nvSpPr>
        <xdr:cNvPr id="73" name="テキスト ボックス 72"/>
        <xdr:cNvSpPr txBox="1"/>
      </xdr:nvSpPr>
      <xdr:spPr>
        <a:xfrm>
          <a:off x="3225800" y="32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13228</xdr:rowOff>
    </xdr:from>
    <xdr:to>
      <xdr:col>2</xdr:col>
      <xdr:colOff>692150</xdr:colOff>
      <xdr:row>18</xdr:row>
      <xdr:rowOff>114828</xdr:rowOff>
    </xdr:to>
    <xdr:sp macro="" textlink="">
      <xdr:nvSpPr>
        <xdr:cNvPr id="74" name="円/楕円 73"/>
        <xdr:cNvSpPr/>
      </xdr:nvSpPr>
      <xdr:spPr bwMode="auto">
        <a:xfrm>
          <a:off x="2857500" y="314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99605</xdr:rowOff>
    </xdr:from>
    <xdr:ext cx="762000" cy="259045"/>
    <xdr:sp macro="" textlink="">
      <xdr:nvSpPr>
        <xdr:cNvPr id="75" name="テキスト ボックス 74"/>
        <xdr:cNvSpPr txBox="1"/>
      </xdr:nvSpPr>
      <xdr:spPr>
        <a:xfrm>
          <a:off x="2527300" y="32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237441</xdr:rowOff>
    </xdr:from>
    <xdr:to>
      <xdr:col>4</xdr:col>
      <xdr:colOff>1117600</xdr:colOff>
      <xdr:row>35</xdr:row>
      <xdr:rowOff>243618</xdr:rowOff>
    </xdr:to>
    <xdr:cxnSp macro="">
      <xdr:nvCxnSpPr>
        <xdr:cNvPr id="106" name="直線コネクタ 105"/>
        <xdr:cNvCxnSpPr/>
      </xdr:nvCxnSpPr>
      <xdr:spPr bwMode="auto">
        <a:xfrm flipV="1">
          <a:off x="5003800" y="6847791"/>
          <a:ext cx="6477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239650</xdr:rowOff>
    </xdr:from>
    <xdr:to>
      <xdr:col>4</xdr:col>
      <xdr:colOff>469900</xdr:colOff>
      <xdr:row>35</xdr:row>
      <xdr:rowOff>243618</xdr:rowOff>
    </xdr:to>
    <xdr:cxnSp macro="">
      <xdr:nvCxnSpPr>
        <xdr:cNvPr id="109" name="直線コネクタ 108"/>
        <xdr:cNvCxnSpPr/>
      </xdr:nvCxnSpPr>
      <xdr:spPr bwMode="auto">
        <a:xfrm>
          <a:off x="4305300" y="6850000"/>
          <a:ext cx="698500" cy="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237382</xdr:rowOff>
    </xdr:from>
    <xdr:to>
      <xdr:col>3</xdr:col>
      <xdr:colOff>904875</xdr:colOff>
      <xdr:row>35</xdr:row>
      <xdr:rowOff>239650</xdr:rowOff>
    </xdr:to>
    <xdr:cxnSp macro="">
      <xdr:nvCxnSpPr>
        <xdr:cNvPr id="112" name="直線コネクタ 111"/>
        <xdr:cNvCxnSpPr/>
      </xdr:nvCxnSpPr>
      <xdr:spPr bwMode="auto">
        <a:xfrm>
          <a:off x="3606800" y="6847732"/>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221526</xdr:rowOff>
    </xdr:from>
    <xdr:to>
      <xdr:col>3</xdr:col>
      <xdr:colOff>206375</xdr:colOff>
      <xdr:row>35</xdr:row>
      <xdr:rowOff>237382</xdr:rowOff>
    </xdr:to>
    <xdr:cxnSp macro="">
      <xdr:nvCxnSpPr>
        <xdr:cNvPr id="115" name="直線コネクタ 114"/>
        <xdr:cNvCxnSpPr/>
      </xdr:nvCxnSpPr>
      <xdr:spPr bwMode="auto">
        <a:xfrm>
          <a:off x="2908300" y="6831876"/>
          <a:ext cx="698500" cy="1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186641</xdr:rowOff>
    </xdr:from>
    <xdr:to>
      <xdr:col>5</xdr:col>
      <xdr:colOff>34925</xdr:colOff>
      <xdr:row>35</xdr:row>
      <xdr:rowOff>288241</xdr:rowOff>
    </xdr:to>
    <xdr:sp macro="" textlink="">
      <xdr:nvSpPr>
        <xdr:cNvPr id="125" name="円/楕円 124"/>
        <xdr:cNvSpPr/>
      </xdr:nvSpPr>
      <xdr:spPr bwMode="auto">
        <a:xfrm>
          <a:off x="5600700" y="679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158718</xdr:rowOff>
    </xdr:from>
    <xdr:ext cx="762000" cy="259045"/>
    <xdr:sp macro="" textlink="">
      <xdr:nvSpPr>
        <xdr:cNvPr id="126" name="人口1人当たり決算額の推移該当値テキスト445"/>
        <xdr:cNvSpPr txBox="1"/>
      </xdr:nvSpPr>
      <xdr:spPr>
        <a:xfrm>
          <a:off x="5740400" y="67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192818</xdr:rowOff>
    </xdr:from>
    <xdr:to>
      <xdr:col>4</xdr:col>
      <xdr:colOff>520700</xdr:colOff>
      <xdr:row>35</xdr:row>
      <xdr:rowOff>294418</xdr:rowOff>
    </xdr:to>
    <xdr:sp macro="" textlink="">
      <xdr:nvSpPr>
        <xdr:cNvPr id="127" name="円/楕円 126"/>
        <xdr:cNvSpPr/>
      </xdr:nvSpPr>
      <xdr:spPr bwMode="auto">
        <a:xfrm>
          <a:off x="4953000" y="680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279195</xdr:rowOff>
    </xdr:from>
    <xdr:ext cx="736600" cy="259045"/>
    <xdr:sp macro="" textlink="">
      <xdr:nvSpPr>
        <xdr:cNvPr id="128" name="テキスト ボックス 127"/>
        <xdr:cNvSpPr txBox="1"/>
      </xdr:nvSpPr>
      <xdr:spPr>
        <a:xfrm>
          <a:off x="4622800" y="688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188850</xdr:rowOff>
    </xdr:from>
    <xdr:to>
      <xdr:col>3</xdr:col>
      <xdr:colOff>955675</xdr:colOff>
      <xdr:row>35</xdr:row>
      <xdr:rowOff>290450</xdr:rowOff>
    </xdr:to>
    <xdr:sp macro="" textlink="">
      <xdr:nvSpPr>
        <xdr:cNvPr id="129" name="円/楕円 128"/>
        <xdr:cNvSpPr/>
      </xdr:nvSpPr>
      <xdr:spPr bwMode="auto">
        <a:xfrm>
          <a:off x="4254500" y="67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275227</xdr:rowOff>
    </xdr:from>
    <xdr:ext cx="762000" cy="259045"/>
    <xdr:sp macro="" textlink="">
      <xdr:nvSpPr>
        <xdr:cNvPr id="130" name="テキスト ボックス 129"/>
        <xdr:cNvSpPr txBox="1"/>
      </xdr:nvSpPr>
      <xdr:spPr>
        <a:xfrm>
          <a:off x="3924300" y="68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186582</xdr:rowOff>
    </xdr:from>
    <xdr:to>
      <xdr:col>3</xdr:col>
      <xdr:colOff>257175</xdr:colOff>
      <xdr:row>35</xdr:row>
      <xdr:rowOff>288182</xdr:rowOff>
    </xdr:to>
    <xdr:sp macro="" textlink="">
      <xdr:nvSpPr>
        <xdr:cNvPr id="131" name="円/楕円 130"/>
        <xdr:cNvSpPr/>
      </xdr:nvSpPr>
      <xdr:spPr bwMode="auto">
        <a:xfrm>
          <a:off x="3556000" y="679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272959</xdr:rowOff>
    </xdr:from>
    <xdr:ext cx="762000" cy="259045"/>
    <xdr:sp macro="" textlink="">
      <xdr:nvSpPr>
        <xdr:cNvPr id="132" name="テキスト ボックス 131"/>
        <xdr:cNvSpPr txBox="1"/>
      </xdr:nvSpPr>
      <xdr:spPr>
        <a:xfrm>
          <a:off x="3225800" y="688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170726</xdr:rowOff>
    </xdr:from>
    <xdr:to>
      <xdr:col>2</xdr:col>
      <xdr:colOff>692150</xdr:colOff>
      <xdr:row>35</xdr:row>
      <xdr:rowOff>272326</xdr:rowOff>
    </xdr:to>
    <xdr:sp macro="" textlink="">
      <xdr:nvSpPr>
        <xdr:cNvPr id="133" name="円/楕円 132"/>
        <xdr:cNvSpPr/>
      </xdr:nvSpPr>
      <xdr:spPr bwMode="auto">
        <a:xfrm>
          <a:off x="2857500" y="678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257103</xdr:rowOff>
    </xdr:from>
    <xdr:ext cx="762000" cy="259045"/>
    <xdr:sp macro="" textlink="">
      <xdr:nvSpPr>
        <xdr:cNvPr id="134" name="テキスト ボックス 133"/>
        <xdr:cNvSpPr txBox="1"/>
      </xdr:nvSpPr>
      <xdr:spPr>
        <a:xfrm>
          <a:off x="2527300" y="68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46108</xdr:rowOff>
    </xdr:from>
    <xdr:to>
      <xdr:col>6</xdr:col>
      <xdr:colOff>511175</xdr:colOff>
      <xdr:row>39</xdr:row>
      <xdr:rowOff>50938</xdr:rowOff>
    </xdr:to>
    <xdr:cxnSp macro="">
      <xdr:nvCxnSpPr>
        <xdr:cNvPr id="63" name="直線コネクタ 62"/>
        <xdr:cNvCxnSpPr/>
      </xdr:nvCxnSpPr>
      <xdr:spPr>
        <a:xfrm>
          <a:off x="3797300" y="6732658"/>
          <a:ext cx="8382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46108</xdr:rowOff>
    </xdr:from>
    <xdr:to>
      <xdr:col>5</xdr:col>
      <xdr:colOff>358775</xdr:colOff>
      <xdr:row>39</xdr:row>
      <xdr:rowOff>64419</xdr:rowOff>
    </xdr:to>
    <xdr:cxnSp macro="">
      <xdr:nvCxnSpPr>
        <xdr:cNvPr id="66" name="直線コネクタ 65"/>
        <xdr:cNvCxnSpPr/>
      </xdr:nvCxnSpPr>
      <xdr:spPr>
        <a:xfrm flipV="1">
          <a:off x="2908300" y="6732658"/>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64419</xdr:rowOff>
    </xdr:from>
    <xdr:to>
      <xdr:col>4</xdr:col>
      <xdr:colOff>155575</xdr:colOff>
      <xdr:row>39</xdr:row>
      <xdr:rowOff>86292</xdr:rowOff>
    </xdr:to>
    <xdr:cxnSp macro="">
      <xdr:nvCxnSpPr>
        <xdr:cNvPr id="69" name="直線コネクタ 68"/>
        <xdr:cNvCxnSpPr/>
      </xdr:nvCxnSpPr>
      <xdr:spPr>
        <a:xfrm flipV="1">
          <a:off x="2019300" y="6750969"/>
          <a:ext cx="889000" cy="2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82308</xdr:rowOff>
    </xdr:from>
    <xdr:to>
      <xdr:col>2</xdr:col>
      <xdr:colOff>638175</xdr:colOff>
      <xdr:row>39</xdr:row>
      <xdr:rowOff>86292</xdr:rowOff>
    </xdr:to>
    <xdr:cxnSp macro="">
      <xdr:nvCxnSpPr>
        <xdr:cNvPr id="72" name="直線コネクタ 71"/>
        <xdr:cNvCxnSpPr/>
      </xdr:nvCxnSpPr>
      <xdr:spPr>
        <a:xfrm>
          <a:off x="1130300" y="6768858"/>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138</xdr:rowOff>
    </xdr:from>
    <xdr:to>
      <xdr:col>6</xdr:col>
      <xdr:colOff>561975</xdr:colOff>
      <xdr:row>39</xdr:row>
      <xdr:rowOff>101738</xdr:rowOff>
    </xdr:to>
    <xdr:sp macro="" textlink="">
      <xdr:nvSpPr>
        <xdr:cNvPr id="82" name="円/楕円 81"/>
        <xdr:cNvSpPr/>
      </xdr:nvSpPr>
      <xdr:spPr>
        <a:xfrm>
          <a:off x="4584700" y="66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86515</xdr:rowOff>
    </xdr:from>
    <xdr:ext cx="599010" cy="259045"/>
    <xdr:sp macro="" textlink="">
      <xdr:nvSpPr>
        <xdr:cNvPr id="83" name="人件費該当値テキスト"/>
        <xdr:cNvSpPr txBox="1"/>
      </xdr:nvSpPr>
      <xdr:spPr>
        <a:xfrm>
          <a:off x="4686300" y="66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166758</xdr:rowOff>
    </xdr:from>
    <xdr:to>
      <xdr:col>5</xdr:col>
      <xdr:colOff>409575</xdr:colOff>
      <xdr:row>39</xdr:row>
      <xdr:rowOff>96908</xdr:rowOff>
    </xdr:to>
    <xdr:sp macro="" textlink="">
      <xdr:nvSpPr>
        <xdr:cNvPr id="84" name="円/楕円 83"/>
        <xdr:cNvSpPr/>
      </xdr:nvSpPr>
      <xdr:spPr>
        <a:xfrm>
          <a:off x="3746500" y="66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88035</xdr:rowOff>
    </xdr:from>
    <xdr:ext cx="599010" cy="259045"/>
    <xdr:sp macro="" textlink="">
      <xdr:nvSpPr>
        <xdr:cNvPr id="85" name="テキスト ボックス 84"/>
        <xdr:cNvSpPr txBox="1"/>
      </xdr:nvSpPr>
      <xdr:spPr>
        <a:xfrm>
          <a:off x="3497794" y="677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13619</xdr:rowOff>
    </xdr:from>
    <xdr:to>
      <xdr:col>4</xdr:col>
      <xdr:colOff>206375</xdr:colOff>
      <xdr:row>39</xdr:row>
      <xdr:rowOff>115219</xdr:rowOff>
    </xdr:to>
    <xdr:sp macro="" textlink="">
      <xdr:nvSpPr>
        <xdr:cNvPr id="86" name="円/楕円 85"/>
        <xdr:cNvSpPr/>
      </xdr:nvSpPr>
      <xdr:spPr>
        <a:xfrm>
          <a:off x="2857500" y="67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106346</xdr:rowOff>
    </xdr:from>
    <xdr:ext cx="599010" cy="259045"/>
    <xdr:sp macro="" textlink="">
      <xdr:nvSpPr>
        <xdr:cNvPr id="87" name="テキスト ボックス 86"/>
        <xdr:cNvSpPr txBox="1"/>
      </xdr:nvSpPr>
      <xdr:spPr>
        <a:xfrm>
          <a:off x="2608794" y="679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35492</xdr:rowOff>
    </xdr:from>
    <xdr:to>
      <xdr:col>3</xdr:col>
      <xdr:colOff>3175</xdr:colOff>
      <xdr:row>39</xdr:row>
      <xdr:rowOff>137092</xdr:rowOff>
    </xdr:to>
    <xdr:sp macro="" textlink="">
      <xdr:nvSpPr>
        <xdr:cNvPr id="88" name="円/楕円 87"/>
        <xdr:cNvSpPr/>
      </xdr:nvSpPr>
      <xdr:spPr>
        <a:xfrm>
          <a:off x="1968500" y="67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128219</xdr:rowOff>
    </xdr:from>
    <xdr:ext cx="599010" cy="259045"/>
    <xdr:sp macro="" textlink="">
      <xdr:nvSpPr>
        <xdr:cNvPr id="89" name="テキスト ボックス 88"/>
        <xdr:cNvSpPr txBox="1"/>
      </xdr:nvSpPr>
      <xdr:spPr>
        <a:xfrm>
          <a:off x="1719794" y="681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103,854</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31508</xdr:rowOff>
    </xdr:from>
    <xdr:to>
      <xdr:col>1</xdr:col>
      <xdr:colOff>485775</xdr:colOff>
      <xdr:row>39</xdr:row>
      <xdr:rowOff>133108</xdr:rowOff>
    </xdr:to>
    <xdr:sp macro="" textlink="">
      <xdr:nvSpPr>
        <xdr:cNvPr id="90" name="円/楕円 89"/>
        <xdr:cNvSpPr/>
      </xdr:nvSpPr>
      <xdr:spPr>
        <a:xfrm>
          <a:off x="1079500" y="67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124235</xdr:rowOff>
    </xdr:from>
    <xdr:ext cx="599010" cy="259045"/>
    <xdr:sp macro="" textlink="">
      <xdr:nvSpPr>
        <xdr:cNvPr id="91" name="テキスト ボックス 90"/>
        <xdr:cNvSpPr txBox="1"/>
      </xdr:nvSpPr>
      <xdr:spPr>
        <a:xfrm>
          <a:off x="830794" y="681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89829</xdr:rowOff>
    </xdr:from>
    <xdr:to>
      <xdr:col>6</xdr:col>
      <xdr:colOff>511175</xdr:colOff>
      <xdr:row>58</xdr:row>
      <xdr:rowOff>113315</xdr:rowOff>
    </xdr:to>
    <xdr:cxnSp macro="">
      <xdr:nvCxnSpPr>
        <xdr:cNvPr id="122" name="直線コネクタ 121"/>
        <xdr:cNvCxnSpPr/>
      </xdr:nvCxnSpPr>
      <xdr:spPr>
        <a:xfrm flipV="1">
          <a:off x="3797300" y="10033929"/>
          <a:ext cx="8382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113315</xdr:rowOff>
    </xdr:from>
    <xdr:to>
      <xdr:col>5</xdr:col>
      <xdr:colOff>358775</xdr:colOff>
      <xdr:row>58</xdr:row>
      <xdr:rowOff>123016</xdr:rowOff>
    </xdr:to>
    <xdr:cxnSp macro="">
      <xdr:nvCxnSpPr>
        <xdr:cNvPr id="125" name="直線コネクタ 124"/>
        <xdr:cNvCxnSpPr/>
      </xdr:nvCxnSpPr>
      <xdr:spPr>
        <a:xfrm flipV="1">
          <a:off x="2908300" y="10057415"/>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123016</xdr:rowOff>
    </xdr:from>
    <xdr:to>
      <xdr:col>4</xdr:col>
      <xdr:colOff>155575</xdr:colOff>
      <xdr:row>58</xdr:row>
      <xdr:rowOff>139114</xdr:rowOff>
    </xdr:to>
    <xdr:cxnSp macro="">
      <xdr:nvCxnSpPr>
        <xdr:cNvPr id="128" name="直線コネクタ 127"/>
        <xdr:cNvCxnSpPr/>
      </xdr:nvCxnSpPr>
      <xdr:spPr>
        <a:xfrm flipV="1">
          <a:off x="2019300" y="10067116"/>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139114</xdr:rowOff>
    </xdr:from>
    <xdr:to>
      <xdr:col>2</xdr:col>
      <xdr:colOff>638175</xdr:colOff>
      <xdr:row>58</xdr:row>
      <xdr:rowOff>145973</xdr:rowOff>
    </xdr:to>
    <xdr:cxnSp macro="">
      <xdr:nvCxnSpPr>
        <xdr:cNvPr id="131" name="直線コネクタ 130"/>
        <xdr:cNvCxnSpPr/>
      </xdr:nvCxnSpPr>
      <xdr:spPr>
        <a:xfrm flipV="1">
          <a:off x="1130300" y="100832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39029</xdr:rowOff>
    </xdr:from>
    <xdr:to>
      <xdr:col>6</xdr:col>
      <xdr:colOff>561975</xdr:colOff>
      <xdr:row>58</xdr:row>
      <xdr:rowOff>140629</xdr:rowOff>
    </xdr:to>
    <xdr:sp macro="" textlink="">
      <xdr:nvSpPr>
        <xdr:cNvPr id="141" name="円/楕円 140"/>
        <xdr:cNvSpPr/>
      </xdr:nvSpPr>
      <xdr:spPr>
        <a:xfrm>
          <a:off x="4584700" y="99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125406</xdr:rowOff>
    </xdr:from>
    <xdr:ext cx="599010" cy="259045"/>
    <xdr:sp macro="" textlink="">
      <xdr:nvSpPr>
        <xdr:cNvPr id="142" name="物件費該当値テキスト"/>
        <xdr:cNvSpPr txBox="1"/>
      </xdr:nvSpPr>
      <xdr:spPr>
        <a:xfrm>
          <a:off x="4686300" y="98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62515</xdr:rowOff>
    </xdr:from>
    <xdr:to>
      <xdr:col>5</xdr:col>
      <xdr:colOff>409575</xdr:colOff>
      <xdr:row>58</xdr:row>
      <xdr:rowOff>164115</xdr:rowOff>
    </xdr:to>
    <xdr:sp macro="" textlink="">
      <xdr:nvSpPr>
        <xdr:cNvPr id="143" name="円/楕円 142"/>
        <xdr:cNvSpPr/>
      </xdr:nvSpPr>
      <xdr:spPr>
        <a:xfrm>
          <a:off x="3746500" y="100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155242</xdr:rowOff>
    </xdr:from>
    <xdr:ext cx="534377" cy="259045"/>
    <xdr:sp macro="" textlink="">
      <xdr:nvSpPr>
        <xdr:cNvPr id="144" name="テキスト ボックス 143"/>
        <xdr:cNvSpPr txBox="1"/>
      </xdr:nvSpPr>
      <xdr:spPr>
        <a:xfrm>
          <a:off x="3530111" y="10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72216</xdr:rowOff>
    </xdr:from>
    <xdr:to>
      <xdr:col>4</xdr:col>
      <xdr:colOff>206375</xdr:colOff>
      <xdr:row>59</xdr:row>
      <xdr:rowOff>2366</xdr:rowOff>
    </xdr:to>
    <xdr:sp macro="" textlink="">
      <xdr:nvSpPr>
        <xdr:cNvPr id="145" name="円/楕円 144"/>
        <xdr:cNvSpPr/>
      </xdr:nvSpPr>
      <xdr:spPr>
        <a:xfrm>
          <a:off x="2857500" y="100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164943</xdr:rowOff>
    </xdr:from>
    <xdr:ext cx="534377" cy="259045"/>
    <xdr:sp macro="" textlink="">
      <xdr:nvSpPr>
        <xdr:cNvPr id="146" name="テキスト ボックス 145"/>
        <xdr:cNvSpPr txBox="1"/>
      </xdr:nvSpPr>
      <xdr:spPr>
        <a:xfrm>
          <a:off x="2641111" y="10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88314</xdr:rowOff>
    </xdr:from>
    <xdr:to>
      <xdr:col>3</xdr:col>
      <xdr:colOff>3175</xdr:colOff>
      <xdr:row>59</xdr:row>
      <xdr:rowOff>18464</xdr:rowOff>
    </xdr:to>
    <xdr:sp macro="" textlink="">
      <xdr:nvSpPr>
        <xdr:cNvPr id="147" name="円/楕円 146"/>
        <xdr:cNvSpPr/>
      </xdr:nvSpPr>
      <xdr:spPr>
        <a:xfrm>
          <a:off x="1968500" y="100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9591</xdr:rowOff>
    </xdr:from>
    <xdr:ext cx="534377" cy="259045"/>
    <xdr:sp macro="" textlink="">
      <xdr:nvSpPr>
        <xdr:cNvPr id="148" name="テキスト ボックス 147"/>
        <xdr:cNvSpPr txBox="1"/>
      </xdr:nvSpPr>
      <xdr:spPr>
        <a:xfrm>
          <a:off x="1752111" y="101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95173</xdr:rowOff>
    </xdr:from>
    <xdr:to>
      <xdr:col>1</xdr:col>
      <xdr:colOff>485775</xdr:colOff>
      <xdr:row>59</xdr:row>
      <xdr:rowOff>25323</xdr:rowOff>
    </xdr:to>
    <xdr:sp macro="" textlink="">
      <xdr:nvSpPr>
        <xdr:cNvPr id="149" name="円/楕円 148"/>
        <xdr:cNvSpPr/>
      </xdr:nvSpPr>
      <xdr:spPr>
        <a:xfrm>
          <a:off x="1079500" y="10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16450</xdr:rowOff>
    </xdr:from>
    <xdr:ext cx="534377" cy="259045"/>
    <xdr:sp macro="" textlink="">
      <xdr:nvSpPr>
        <xdr:cNvPr id="150" name="テキスト ボックス 149"/>
        <xdr:cNvSpPr txBox="1"/>
      </xdr:nvSpPr>
      <xdr:spPr>
        <a:xfrm>
          <a:off x="863111" y="101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75857</xdr:rowOff>
    </xdr:from>
    <xdr:to>
      <xdr:col>6</xdr:col>
      <xdr:colOff>511175</xdr:colOff>
      <xdr:row>78</xdr:row>
      <xdr:rowOff>95059</xdr:rowOff>
    </xdr:to>
    <xdr:cxnSp macro="">
      <xdr:nvCxnSpPr>
        <xdr:cNvPr id="179" name="直線コネクタ 178"/>
        <xdr:cNvCxnSpPr/>
      </xdr:nvCxnSpPr>
      <xdr:spPr>
        <a:xfrm>
          <a:off x="3797300" y="1344895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75857</xdr:rowOff>
    </xdr:from>
    <xdr:to>
      <xdr:col>5</xdr:col>
      <xdr:colOff>358775</xdr:colOff>
      <xdr:row>78</xdr:row>
      <xdr:rowOff>93498</xdr:rowOff>
    </xdr:to>
    <xdr:cxnSp macro="">
      <xdr:nvCxnSpPr>
        <xdr:cNvPr id="182" name="直線コネクタ 181"/>
        <xdr:cNvCxnSpPr/>
      </xdr:nvCxnSpPr>
      <xdr:spPr>
        <a:xfrm flipV="1">
          <a:off x="2908300" y="1344895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93498</xdr:rowOff>
    </xdr:from>
    <xdr:to>
      <xdr:col>4</xdr:col>
      <xdr:colOff>155575</xdr:colOff>
      <xdr:row>78</xdr:row>
      <xdr:rowOff>114948</xdr:rowOff>
    </xdr:to>
    <xdr:cxnSp macro="">
      <xdr:nvCxnSpPr>
        <xdr:cNvPr id="185" name="直線コネクタ 184"/>
        <xdr:cNvCxnSpPr/>
      </xdr:nvCxnSpPr>
      <xdr:spPr>
        <a:xfrm flipV="1">
          <a:off x="2019300" y="13466598"/>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113258</xdr:rowOff>
    </xdr:from>
    <xdr:to>
      <xdr:col>2</xdr:col>
      <xdr:colOff>638175</xdr:colOff>
      <xdr:row>78</xdr:row>
      <xdr:rowOff>114948</xdr:rowOff>
    </xdr:to>
    <xdr:cxnSp macro="">
      <xdr:nvCxnSpPr>
        <xdr:cNvPr id="188" name="直線コネクタ 187"/>
        <xdr:cNvCxnSpPr/>
      </xdr:nvCxnSpPr>
      <xdr:spPr>
        <a:xfrm>
          <a:off x="1130300" y="13486358"/>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44259</xdr:rowOff>
    </xdr:from>
    <xdr:to>
      <xdr:col>6</xdr:col>
      <xdr:colOff>561975</xdr:colOff>
      <xdr:row>78</xdr:row>
      <xdr:rowOff>145859</xdr:rowOff>
    </xdr:to>
    <xdr:sp macro="" textlink="">
      <xdr:nvSpPr>
        <xdr:cNvPr id="198" name="円/楕円 197"/>
        <xdr:cNvSpPr/>
      </xdr:nvSpPr>
      <xdr:spPr>
        <a:xfrm>
          <a:off x="4584700" y="134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130636</xdr:rowOff>
    </xdr:from>
    <xdr:ext cx="469744" cy="259045"/>
    <xdr:sp macro="" textlink="">
      <xdr:nvSpPr>
        <xdr:cNvPr id="199" name="維持補修費該当値テキスト"/>
        <xdr:cNvSpPr txBox="1"/>
      </xdr:nvSpPr>
      <xdr:spPr>
        <a:xfrm>
          <a:off x="4686300" y="1333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25057</xdr:rowOff>
    </xdr:from>
    <xdr:to>
      <xdr:col>5</xdr:col>
      <xdr:colOff>409575</xdr:colOff>
      <xdr:row>78</xdr:row>
      <xdr:rowOff>126657</xdr:rowOff>
    </xdr:to>
    <xdr:sp macro="" textlink="">
      <xdr:nvSpPr>
        <xdr:cNvPr id="200" name="円/楕円 199"/>
        <xdr:cNvSpPr/>
      </xdr:nvSpPr>
      <xdr:spPr>
        <a:xfrm>
          <a:off x="3746500" y="133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117784</xdr:rowOff>
    </xdr:from>
    <xdr:ext cx="534377" cy="259045"/>
    <xdr:sp macro="" textlink="">
      <xdr:nvSpPr>
        <xdr:cNvPr id="201" name="テキスト ボックス 200"/>
        <xdr:cNvSpPr txBox="1"/>
      </xdr:nvSpPr>
      <xdr:spPr>
        <a:xfrm>
          <a:off x="3530111" y="134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42698</xdr:rowOff>
    </xdr:from>
    <xdr:to>
      <xdr:col>4</xdr:col>
      <xdr:colOff>206375</xdr:colOff>
      <xdr:row>78</xdr:row>
      <xdr:rowOff>144298</xdr:rowOff>
    </xdr:to>
    <xdr:sp macro="" textlink="">
      <xdr:nvSpPr>
        <xdr:cNvPr id="202" name="円/楕円 201"/>
        <xdr:cNvSpPr/>
      </xdr:nvSpPr>
      <xdr:spPr>
        <a:xfrm>
          <a:off x="2857500" y="134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135425</xdr:rowOff>
    </xdr:from>
    <xdr:ext cx="469744" cy="259045"/>
    <xdr:sp macro="" textlink="">
      <xdr:nvSpPr>
        <xdr:cNvPr id="203" name="テキスト ボックス 202"/>
        <xdr:cNvSpPr txBox="1"/>
      </xdr:nvSpPr>
      <xdr:spPr>
        <a:xfrm>
          <a:off x="2673427" y="1350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64148</xdr:rowOff>
    </xdr:from>
    <xdr:to>
      <xdr:col>3</xdr:col>
      <xdr:colOff>3175</xdr:colOff>
      <xdr:row>78</xdr:row>
      <xdr:rowOff>165748</xdr:rowOff>
    </xdr:to>
    <xdr:sp macro="" textlink="">
      <xdr:nvSpPr>
        <xdr:cNvPr id="204" name="円/楕円 203"/>
        <xdr:cNvSpPr/>
      </xdr:nvSpPr>
      <xdr:spPr>
        <a:xfrm>
          <a:off x="1968500" y="134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156875</xdr:rowOff>
    </xdr:from>
    <xdr:ext cx="469744" cy="259045"/>
    <xdr:sp macro="" textlink="">
      <xdr:nvSpPr>
        <xdr:cNvPr id="205" name="テキスト ボックス 204"/>
        <xdr:cNvSpPr txBox="1"/>
      </xdr:nvSpPr>
      <xdr:spPr>
        <a:xfrm>
          <a:off x="1784427" y="1352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62458</xdr:rowOff>
    </xdr:from>
    <xdr:to>
      <xdr:col>1</xdr:col>
      <xdr:colOff>485775</xdr:colOff>
      <xdr:row>78</xdr:row>
      <xdr:rowOff>164058</xdr:rowOff>
    </xdr:to>
    <xdr:sp macro="" textlink="">
      <xdr:nvSpPr>
        <xdr:cNvPr id="206" name="円/楕円 205"/>
        <xdr:cNvSpPr/>
      </xdr:nvSpPr>
      <xdr:spPr>
        <a:xfrm>
          <a:off x="1079500" y="134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155185</xdr:rowOff>
    </xdr:from>
    <xdr:ext cx="469744" cy="259045"/>
    <xdr:sp macro="" textlink="">
      <xdr:nvSpPr>
        <xdr:cNvPr id="207" name="テキスト ボックス 206"/>
        <xdr:cNvSpPr txBox="1"/>
      </xdr:nvSpPr>
      <xdr:spPr>
        <a:xfrm>
          <a:off x="895427" y="135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50067</xdr:rowOff>
    </xdr:from>
    <xdr:to>
      <xdr:col>6</xdr:col>
      <xdr:colOff>511175</xdr:colOff>
      <xdr:row>94</xdr:row>
      <xdr:rowOff>126518</xdr:rowOff>
    </xdr:to>
    <xdr:cxnSp macro="">
      <xdr:nvCxnSpPr>
        <xdr:cNvPr id="239" name="直線コネクタ 238"/>
        <xdr:cNvCxnSpPr/>
      </xdr:nvCxnSpPr>
      <xdr:spPr>
        <a:xfrm>
          <a:off x="3797300" y="16166367"/>
          <a:ext cx="8382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50067</xdr:rowOff>
    </xdr:from>
    <xdr:to>
      <xdr:col>5</xdr:col>
      <xdr:colOff>358775</xdr:colOff>
      <xdr:row>94</xdr:row>
      <xdr:rowOff>90801</xdr:rowOff>
    </xdr:to>
    <xdr:cxnSp macro="">
      <xdr:nvCxnSpPr>
        <xdr:cNvPr id="242" name="直線コネクタ 241"/>
        <xdr:cNvCxnSpPr/>
      </xdr:nvCxnSpPr>
      <xdr:spPr>
        <a:xfrm flipV="1">
          <a:off x="2908300" y="16166367"/>
          <a:ext cx="889000" cy="4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90801</xdr:rowOff>
    </xdr:from>
    <xdr:to>
      <xdr:col>4</xdr:col>
      <xdr:colOff>155575</xdr:colOff>
      <xdr:row>95</xdr:row>
      <xdr:rowOff>18227</xdr:rowOff>
    </xdr:to>
    <xdr:cxnSp macro="">
      <xdr:nvCxnSpPr>
        <xdr:cNvPr id="245" name="直線コネクタ 244"/>
        <xdr:cNvCxnSpPr/>
      </xdr:nvCxnSpPr>
      <xdr:spPr>
        <a:xfrm flipV="1">
          <a:off x="2019300" y="16207101"/>
          <a:ext cx="889000" cy="9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1952</xdr:rowOff>
    </xdr:from>
    <xdr:to>
      <xdr:col>2</xdr:col>
      <xdr:colOff>638175</xdr:colOff>
      <xdr:row>95</xdr:row>
      <xdr:rowOff>18227</xdr:rowOff>
    </xdr:to>
    <xdr:cxnSp macro="">
      <xdr:nvCxnSpPr>
        <xdr:cNvPr id="248" name="直線コネクタ 247"/>
        <xdr:cNvCxnSpPr/>
      </xdr:nvCxnSpPr>
      <xdr:spPr>
        <a:xfrm>
          <a:off x="1130300" y="16289702"/>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75718</xdr:rowOff>
    </xdr:from>
    <xdr:to>
      <xdr:col>6</xdr:col>
      <xdr:colOff>561975</xdr:colOff>
      <xdr:row>95</xdr:row>
      <xdr:rowOff>5868</xdr:rowOff>
    </xdr:to>
    <xdr:sp macro="" textlink="">
      <xdr:nvSpPr>
        <xdr:cNvPr id="258" name="円/楕円 257"/>
        <xdr:cNvSpPr/>
      </xdr:nvSpPr>
      <xdr:spPr>
        <a:xfrm>
          <a:off x="4584700" y="161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98595</xdr:rowOff>
    </xdr:from>
    <xdr:ext cx="599010" cy="259045"/>
    <xdr:sp macro="" textlink="">
      <xdr:nvSpPr>
        <xdr:cNvPr id="259" name="扶助費該当値テキスト"/>
        <xdr:cNvSpPr txBox="1"/>
      </xdr:nvSpPr>
      <xdr:spPr>
        <a:xfrm>
          <a:off x="4686300" y="160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170717</xdr:rowOff>
    </xdr:from>
    <xdr:to>
      <xdr:col>5</xdr:col>
      <xdr:colOff>409575</xdr:colOff>
      <xdr:row>94</xdr:row>
      <xdr:rowOff>100867</xdr:rowOff>
    </xdr:to>
    <xdr:sp macro="" textlink="">
      <xdr:nvSpPr>
        <xdr:cNvPr id="260" name="円/楕円 259"/>
        <xdr:cNvSpPr/>
      </xdr:nvSpPr>
      <xdr:spPr>
        <a:xfrm>
          <a:off x="3746500" y="161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117394</xdr:rowOff>
    </xdr:from>
    <xdr:ext cx="599010" cy="259045"/>
    <xdr:sp macro="" textlink="">
      <xdr:nvSpPr>
        <xdr:cNvPr id="261" name="テキスト ボックス 260"/>
        <xdr:cNvSpPr txBox="1"/>
      </xdr:nvSpPr>
      <xdr:spPr>
        <a:xfrm>
          <a:off x="3497794" y="1589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40001</xdr:rowOff>
    </xdr:from>
    <xdr:to>
      <xdr:col>4</xdr:col>
      <xdr:colOff>206375</xdr:colOff>
      <xdr:row>94</xdr:row>
      <xdr:rowOff>141601</xdr:rowOff>
    </xdr:to>
    <xdr:sp macro="" textlink="">
      <xdr:nvSpPr>
        <xdr:cNvPr id="262" name="円/楕円 261"/>
        <xdr:cNvSpPr/>
      </xdr:nvSpPr>
      <xdr:spPr>
        <a:xfrm>
          <a:off x="2857500" y="161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158128</xdr:rowOff>
    </xdr:from>
    <xdr:ext cx="599010" cy="259045"/>
    <xdr:sp macro="" textlink="">
      <xdr:nvSpPr>
        <xdr:cNvPr id="263" name="テキスト ボックス 262"/>
        <xdr:cNvSpPr txBox="1"/>
      </xdr:nvSpPr>
      <xdr:spPr>
        <a:xfrm>
          <a:off x="2608794" y="159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138877</xdr:rowOff>
    </xdr:from>
    <xdr:to>
      <xdr:col>3</xdr:col>
      <xdr:colOff>3175</xdr:colOff>
      <xdr:row>95</xdr:row>
      <xdr:rowOff>69027</xdr:rowOff>
    </xdr:to>
    <xdr:sp macro="" textlink="">
      <xdr:nvSpPr>
        <xdr:cNvPr id="264" name="円/楕円 263"/>
        <xdr:cNvSpPr/>
      </xdr:nvSpPr>
      <xdr:spPr>
        <a:xfrm>
          <a:off x="1968500" y="162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85554</xdr:rowOff>
    </xdr:from>
    <xdr:ext cx="599010" cy="259045"/>
    <xdr:sp macro="" textlink="">
      <xdr:nvSpPr>
        <xdr:cNvPr id="265" name="テキスト ボックス 264"/>
        <xdr:cNvSpPr txBox="1"/>
      </xdr:nvSpPr>
      <xdr:spPr>
        <a:xfrm>
          <a:off x="1719794" y="160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122602</xdr:rowOff>
    </xdr:from>
    <xdr:to>
      <xdr:col>1</xdr:col>
      <xdr:colOff>485775</xdr:colOff>
      <xdr:row>95</xdr:row>
      <xdr:rowOff>52752</xdr:rowOff>
    </xdr:to>
    <xdr:sp macro="" textlink="">
      <xdr:nvSpPr>
        <xdr:cNvPr id="266" name="円/楕円 265"/>
        <xdr:cNvSpPr/>
      </xdr:nvSpPr>
      <xdr:spPr>
        <a:xfrm>
          <a:off x="1079500" y="162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69279</xdr:rowOff>
    </xdr:from>
    <xdr:ext cx="599010" cy="259045"/>
    <xdr:sp macro="" textlink="">
      <xdr:nvSpPr>
        <xdr:cNvPr id="267" name="テキスト ボックス 266"/>
        <xdr:cNvSpPr txBox="1"/>
      </xdr:nvSpPr>
      <xdr:spPr>
        <a:xfrm>
          <a:off x="830794" y="1601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37016</xdr:rowOff>
    </xdr:from>
    <xdr:to>
      <xdr:col>15</xdr:col>
      <xdr:colOff>180975</xdr:colOff>
      <xdr:row>37</xdr:row>
      <xdr:rowOff>113679</xdr:rowOff>
    </xdr:to>
    <xdr:cxnSp macro="">
      <xdr:nvCxnSpPr>
        <xdr:cNvPr id="298" name="直線コネクタ 297"/>
        <xdr:cNvCxnSpPr/>
      </xdr:nvCxnSpPr>
      <xdr:spPr>
        <a:xfrm flipV="1">
          <a:off x="9639300" y="6380666"/>
          <a:ext cx="838200" cy="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24349</xdr:rowOff>
    </xdr:from>
    <xdr:to>
      <xdr:col>14</xdr:col>
      <xdr:colOff>28575</xdr:colOff>
      <xdr:row>37</xdr:row>
      <xdr:rowOff>113679</xdr:rowOff>
    </xdr:to>
    <xdr:cxnSp macro="">
      <xdr:nvCxnSpPr>
        <xdr:cNvPr id="301" name="直線コネクタ 300"/>
        <xdr:cNvCxnSpPr/>
      </xdr:nvCxnSpPr>
      <xdr:spPr>
        <a:xfrm>
          <a:off x="8750300" y="6367999"/>
          <a:ext cx="889000" cy="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24349</xdr:rowOff>
    </xdr:from>
    <xdr:to>
      <xdr:col>12</xdr:col>
      <xdr:colOff>511175</xdr:colOff>
      <xdr:row>37</xdr:row>
      <xdr:rowOff>136721</xdr:rowOff>
    </xdr:to>
    <xdr:cxnSp macro="">
      <xdr:nvCxnSpPr>
        <xdr:cNvPr id="304" name="直線コネクタ 303"/>
        <xdr:cNvCxnSpPr/>
      </xdr:nvCxnSpPr>
      <xdr:spPr>
        <a:xfrm flipV="1">
          <a:off x="7861300" y="6367999"/>
          <a:ext cx="889000" cy="1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136721</xdr:rowOff>
    </xdr:from>
    <xdr:to>
      <xdr:col>11</xdr:col>
      <xdr:colOff>307975</xdr:colOff>
      <xdr:row>38</xdr:row>
      <xdr:rowOff>378</xdr:rowOff>
    </xdr:to>
    <xdr:cxnSp macro="">
      <xdr:nvCxnSpPr>
        <xdr:cNvPr id="307" name="直線コネクタ 306"/>
        <xdr:cNvCxnSpPr/>
      </xdr:nvCxnSpPr>
      <xdr:spPr>
        <a:xfrm flipV="1">
          <a:off x="6972300" y="6480371"/>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157666</xdr:rowOff>
    </xdr:from>
    <xdr:to>
      <xdr:col>15</xdr:col>
      <xdr:colOff>231775</xdr:colOff>
      <xdr:row>37</xdr:row>
      <xdr:rowOff>87816</xdr:rowOff>
    </xdr:to>
    <xdr:sp macro="" textlink="">
      <xdr:nvSpPr>
        <xdr:cNvPr id="317" name="円/楕円 316"/>
        <xdr:cNvSpPr/>
      </xdr:nvSpPr>
      <xdr:spPr>
        <a:xfrm>
          <a:off x="10426700" y="63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136093</xdr:rowOff>
    </xdr:from>
    <xdr:ext cx="599010" cy="259045"/>
    <xdr:sp macro="" textlink="">
      <xdr:nvSpPr>
        <xdr:cNvPr id="318" name="補助費等該当値テキスト"/>
        <xdr:cNvSpPr txBox="1"/>
      </xdr:nvSpPr>
      <xdr:spPr>
        <a:xfrm>
          <a:off x="10528300" y="630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62879</xdr:rowOff>
    </xdr:from>
    <xdr:to>
      <xdr:col>14</xdr:col>
      <xdr:colOff>79375</xdr:colOff>
      <xdr:row>37</xdr:row>
      <xdr:rowOff>164478</xdr:rowOff>
    </xdr:to>
    <xdr:sp macro="" textlink="">
      <xdr:nvSpPr>
        <xdr:cNvPr id="319" name="円/楕円 318"/>
        <xdr:cNvSpPr/>
      </xdr:nvSpPr>
      <xdr:spPr>
        <a:xfrm>
          <a:off x="9588500" y="6406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155606</xdr:rowOff>
    </xdr:from>
    <xdr:ext cx="599010" cy="259045"/>
    <xdr:sp macro="" textlink="">
      <xdr:nvSpPr>
        <xdr:cNvPr id="320" name="テキスト ボックス 319"/>
        <xdr:cNvSpPr txBox="1"/>
      </xdr:nvSpPr>
      <xdr:spPr>
        <a:xfrm>
          <a:off x="9339794" y="649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144999</xdr:rowOff>
    </xdr:from>
    <xdr:to>
      <xdr:col>12</xdr:col>
      <xdr:colOff>561975</xdr:colOff>
      <xdr:row>37</xdr:row>
      <xdr:rowOff>75149</xdr:rowOff>
    </xdr:to>
    <xdr:sp macro="" textlink="">
      <xdr:nvSpPr>
        <xdr:cNvPr id="321" name="円/楕円 320"/>
        <xdr:cNvSpPr/>
      </xdr:nvSpPr>
      <xdr:spPr>
        <a:xfrm>
          <a:off x="8699500" y="631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66276</xdr:rowOff>
    </xdr:from>
    <xdr:ext cx="599010" cy="259045"/>
    <xdr:sp macro="" textlink="">
      <xdr:nvSpPr>
        <xdr:cNvPr id="322" name="テキスト ボックス 321"/>
        <xdr:cNvSpPr txBox="1"/>
      </xdr:nvSpPr>
      <xdr:spPr>
        <a:xfrm>
          <a:off x="8450794" y="64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85921</xdr:rowOff>
    </xdr:from>
    <xdr:to>
      <xdr:col>11</xdr:col>
      <xdr:colOff>358775</xdr:colOff>
      <xdr:row>38</xdr:row>
      <xdr:rowOff>16072</xdr:rowOff>
    </xdr:to>
    <xdr:sp macro="" textlink="">
      <xdr:nvSpPr>
        <xdr:cNvPr id="323" name="円/楕円 322"/>
        <xdr:cNvSpPr/>
      </xdr:nvSpPr>
      <xdr:spPr>
        <a:xfrm>
          <a:off x="7810500" y="64295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7199</xdr:rowOff>
    </xdr:from>
    <xdr:ext cx="534377" cy="259045"/>
    <xdr:sp macro="" textlink="">
      <xdr:nvSpPr>
        <xdr:cNvPr id="324" name="テキスト ボックス 323"/>
        <xdr:cNvSpPr txBox="1"/>
      </xdr:nvSpPr>
      <xdr:spPr>
        <a:xfrm>
          <a:off x="7594111" y="65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121028</xdr:rowOff>
    </xdr:from>
    <xdr:to>
      <xdr:col>10</xdr:col>
      <xdr:colOff>155575</xdr:colOff>
      <xdr:row>38</xdr:row>
      <xdr:rowOff>51178</xdr:rowOff>
    </xdr:to>
    <xdr:sp macro="" textlink="">
      <xdr:nvSpPr>
        <xdr:cNvPr id="325" name="円/楕円 324"/>
        <xdr:cNvSpPr/>
      </xdr:nvSpPr>
      <xdr:spPr>
        <a:xfrm>
          <a:off x="6921500" y="64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42305</xdr:rowOff>
    </xdr:from>
    <xdr:ext cx="534377" cy="259045"/>
    <xdr:sp macro="" textlink="">
      <xdr:nvSpPr>
        <xdr:cNvPr id="326" name="テキスト ボックス 325"/>
        <xdr:cNvSpPr txBox="1"/>
      </xdr:nvSpPr>
      <xdr:spPr>
        <a:xfrm>
          <a:off x="6705111" y="655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12308</xdr:rowOff>
    </xdr:from>
    <xdr:to>
      <xdr:col>15</xdr:col>
      <xdr:colOff>180975</xdr:colOff>
      <xdr:row>59</xdr:row>
      <xdr:rowOff>27198</xdr:rowOff>
    </xdr:to>
    <xdr:cxnSp macro="">
      <xdr:nvCxnSpPr>
        <xdr:cNvPr id="355" name="直線コネクタ 354"/>
        <xdr:cNvCxnSpPr/>
      </xdr:nvCxnSpPr>
      <xdr:spPr>
        <a:xfrm flipV="1">
          <a:off x="9639300" y="10127858"/>
          <a:ext cx="8382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8141</xdr:rowOff>
    </xdr:from>
    <xdr:to>
      <xdr:col>14</xdr:col>
      <xdr:colOff>28575</xdr:colOff>
      <xdr:row>59</xdr:row>
      <xdr:rowOff>27198</xdr:rowOff>
    </xdr:to>
    <xdr:cxnSp macro="">
      <xdr:nvCxnSpPr>
        <xdr:cNvPr id="358" name="直線コネクタ 357"/>
        <xdr:cNvCxnSpPr/>
      </xdr:nvCxnSpPr>
      <xdr:spPr>
        <a:xfrm>
          <a:off x="8750300" y="10123691"/>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3138</xdr:rowOff>
    </xdr:from>
    <xdr:to>
      <xdr:col>12</xdr:col>
      <xdr:colOff>511175</xdr:colOff>
      <xdr:row>59</xdr:row>
      <xdr:rowOff>8141</xdr:rowOff>
    </xdr:to>
    <xdr:cxnSp macro="">
      <xdr:nvCxnSpPr>
        <xdr:cNvPr id="361" name="直線コネクタ 360"/>
        <xdr:cNvCxnSpPr/>
      </xdr:nvCxnSpPr>
      <xdr:spPr>
        <a:xfrm>
          <a:off x="7861300" y="10118688"/>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3138</xdr:rowOff>
    </xdr:from>
    <xdr:to>
      <xdr:col>11</xdr:col>
      <xdr:colOff>307975</xdr:colOff>
      <xdr:row>59</xdr:row>
      <xdr:rowOff>32031</xdr:rowOff>
    </xdr:to>
    <xdr:cxnSp macro="">
      <xdr:nvCxnSpPr>
        <xdr:cNvPr id="364" name="直線コネクタ 363"/>
        <xdr:cNvCxnSpPr/>
      </xdr:nvCxnSpPr>
      <xdr:spPr>
        <a:xfrm flipV="1">
          <a:off x="6972300" y="10118688"/>
          <a:ext cx="889000" cy="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132958</xdr:rowOff>
    </xdr:from>
    <xdr:to>
      <xdr:col>15</xdr:col>
      <xdr:colOff>231775</xdr:colOff>
      <xdr:row>59</xdr:row>
      <xdr:rowOff>63108</xdr:rowOff>
    </xdr:to>
    <xdr:sp macro="" textlink="">
      <xdr:nvSpPr>
        <xdr:cNvPr id="374" name="円/楕円 373"/>
        <xdr:cNvSpPr/>
      </xdr:nvSpPr>
      <xdr:spPr>
        <a:xfrm>
          <a:off x="10426700" y="100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47885</xdr:rowOff>
    </xdr:from>
    <xdr:ext cx="534377" cy="259045"/>
    <xdr:sp macro="" textlink="">
      <xdr:nvSpPr>
        <xdr:cNvPr id="375" name="普通建設事業費該当値テキスト"/>
        <xdr:cNvSpPr txBox="1"/>
      </xdr:nvSpPr>
      <xdr:spPr>
        <a:xfrm>
          <a:off x="10528300" y="99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147848</xdr:rowOff>
    </xdr:from>
    <xdr:to>
      <xdr:col>14</xdr:col>
      <xdr:colOff>79375</xdr:colOff>
      <xdr:row>59</xdr:row>
      <xdr:rowOff>77998</xdr:rowOff>
    </xdr:to>
    <xdr:sp macro="" textlink="">
      <xdr:nvSpPr>
        <xdr:cNvPr id="376" name="円/楕円 375"/>
        <xdr:cNvSpPr/>
      </xdr:nvSpPr>
      <xdr:spPr>
        <a:xfrm>
          <a:off x="9588500" y="100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69125</xdr:rowOff>
    </xdr:from>
    <xdr:ext cx="534377" cy="259045"/>
    <xdr:sp macro="" textlink="">
      <xdr:nvSpPr>
        <xdr:cNvPr id="377" name="テキスト ボックス 376"/>
        <xdr:cNvSpPr txBox="1"/>
      </xdr:nvSpPr>
      <xdr:spPr>
        <a:xfrm>
          <a:off x="9372111" y="101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128791</xdr:rowOff>
    </xdr:from>
    <xdr:to>
      <xdr:col>12</xdr:col>
      <xdr:colOff>561975</xdr:colOff>
      <xdr:row>59</xdr:row>
      <xdr:rowOff>58941</xdr:rowOff>
    </xdr:to>
    <xdr:sp macro="" textlink="">
      <xdr:nvSpPr>
        <xdr:cNvPr id="378" name="円/楕円 377"/>
        <xdr:cNvSpPr/>
      </xdr:nvSpPr>
      <xdr:spPr>
        <a:xfrm>
          <a:off x="8699500" y="100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50068</xdr:rowOff>
    </xdr:from>
    <xdr:ext cx="534377" cy="259045"/>
    <xdr:sp macro="" textlink="">
      <xdr:nvSpPr>
        <xdr:cNvPr id="379" name="テキスト ボックス 378"/>
        <xdr:cNvSpPr txBox="1"/>
      </xdr:nvSpPr>
      <xdr:spPr>
        <a:xfrm>
          <a:off x="8483111" y="101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123788</xdr:rowOff>
    </xdr:from>
    <xdr:to>
      <xdr:col>11</xdr:col>
      <xdr:colOff>358775</xdr:colOff>
      <xdr:row>59</xdr:row>
      <xdr:rowOff>53938</xdr:rowOff>
    </xdr:to>
    <xdr:sp macro="" textlink="">
      <xdr:nvSpPr>
        <xdr:cNvPr id="380" name="円/楕円 379"/>
        <xdr:cNvSpPr/>
      </xdr:nvSpPr>
      <xdr:spPr>
        <a:xfrm>
          <a:off x="7810500" y="100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45065</xdr:rowOff>
    </xdr:from>
    <xdr:ext cx="599010" cy="259045"/>
    <xdr:sp macro="" textlink="">
      <xdr:nvSpPr>
        <xdr:cNvPr id="381" name="テキスト ボックス 380"/>
        <xdr:cNvSpPr txBox="1"/>
      </xdr:nvSpPr>
      <xdr:spPr>
        <a:xfrm>
          <a:off x="7561794" y="1016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152681</xdr:rowOff>
    </xdr:from>
    <xdr:to>
      <xdr:col>10</xdr:col>
      <xdr:colOff>155575</xdr:colOff>
      <xdr:row>59</xdr:row>
      <xdr:rowOff>82831</xdr:rowOff>
    </xdr:to>
    <xdr:sp macro="" textlink="">
      <xdr:nvSpPr>
        <xdr:cNvPr id="382" name="円/楕円 381"/>
        <xdr:cNvSpPr/>
      </xdr:nvSpPr>
      <xdr:spPr>
        <a:xfrm>
          <a:off x="6921500" y="100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73958</xdr:rowOff>
    </xdr:from>
    <xdr:ext cx="534377" cy="259045"/>
    <xdr:sp macro="" textlink="">
      <xdr:nvSpPr>
        <xdr:cNvPr id="383" name="テキスト ボックス 382"/>
        <xdr:cNvSpPr txBox="1"/>
      </xdr:nvSpPr>
      <xdr:spPr>
        <a:xfrm>
          <a:off x="6705111" y="101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23726</xdr:rowOff>
    </xdr:from>
    <xdr:to>
      <xdr:col>15</xdr:col>
      <xdr:colOff>180975</xdr:colOff>
      <xdr:row>79</xdr:row>
      <xdr:rowOff>41625</xdr:rowOff>
    </xdr:to>
    <xdr:cxnSp macro="">
      <xdr:nvCxnSpPr>
        <xdr:cNvPr id="412" name="直線コネクタ 411"/>
        <xdr:cNvCxnSpPr/>
      </xdr:nvCxnSpPr>
      <xdr:spPr>
        <a:xfrm flipV="1">
          <a:off x="9639300" y="13568276"/>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134764</xdr:rowOff>
    </xdr:from>
    <xdr:to>
      <xdr:col>14</xdr:col>
      <xdr:colOff>28575</xdr:colOff>
      <xdr:row>79</xdr:row>
      <xdr:rowOff>41625</xdr:rowOff>
    </xdr:to>
    <xdr:cxnSp macro="">
      <xdr:nvCxnSpPr>
        <xdr:cNvPr id="415" name="直線コネクタ 414"/>
        <xdr:cNvCxnSpPr/>
      </xdr:nvCxnSpPr>
      <xdr:spPr>
        <a:xfrm>
          <a:off x="8750300" y="13507864"/>
          <a:ext cx="889000" cy="7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144376</xdr:rowOff>
    </xdr:from>
    <xdr:to>
      <xdr:col>15</xdr:col>
      <xdr:colOff>231775</xdr:colOff>
      <xdr:row>79</xdr:row>
      <xdr:rowOff>74526</xdr:rowOff>
    </xdr:to>
    <xdr:sp macro="" textlink="">
      <xdr:nvSpPr>
        <xdr:cNvPr id="425" name="円/楕円 424"/>
        <xdr:cNvSpPr/>
      </xdr:nvSpPr>
      <xdr:spPr>
        <a:xfrm>
          <a:off x="10426700" y="135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59303</xdr:rowOff>
    </xdr:from>
    <xdr:ext cx="534377" cy="259045"/>
    <xdr:sp macro="" textlink="">
      <xdr:nvSpPr>
        <xdr:cNvPr id="426" name="普通建設事業費 （ うち新規整備　）該当値テキスト"/>
        <xdr:cNvSpPr txBox="1"/>
      </xdr:nvSpPr>
      <xdr:spPr>
        <a:xfrm>
          <a:off x="10528300" y="134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162275</xdr:rowOff>
    </xdr:from>
    <xdr:to>
      <xdr:col>14</xdr:col>
      <xdr:colOff>79375</xdr:colOff>
      <xdr:row>79</xdr:row>
      <xdr:rowOff>92425</xdr:rowOff>
    </xdr:to>
    <xdr:sp macro="" textlink="">
      <xdr:nvSpPr>
        <xdr:cNvPr id="427" name="円/楕円 426"/>
        <xdr:cNvSpPr/>
      </xdr:nvSpPr>
      <xdr:spPr>
        <a:xfrm>
          <a:off x="9588500" y="13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83552</xdr:rowOff>
    </xdr:from>
    <xdr:ext cx="469744" cy="259045"/>
    <xdr:sp macro="" textlink="">
      <xdr:nvSpPr>
        <xdr:cNvPr id="428" name="テキスト ボックス 427"/>
        <xdr:cNvSpPr txBox="1"/>
      </xdr:nvSpPr>
      <xdr:spPr>
        <a:xfrm>
          <a:off x="9404427" y="136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83964</xdr:rowOff>
    </xdr:from>
    <xdr:to>
      <xdr:col>12</xdr:col>
      <xdr:colOff>561975</xdr:colOff>
      <xdr:row>79</xdr:row>
      <xdr:rowOff>14114</xdr:rowOff>
    </xdr:to>
    <xdr:sp macro="" textlink="">
      <xdr:nvSpPr>
        <xdr:cNvPr id="429" name="円/楕円 428"/>
        <xdr:cNvSpPr/>
      </xdr:nvSpPr>
      <xdr:spPr>
        <a:xfrm>
          <a:off x="8699500" y="134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5241</xdr:rowOff>
    </xdr:from>
    <xdr:ext cx="534377" cy="259045"/>
    <xdr:sp macro="" textlink="">
      <xdr:nvSpPr>
        <xdr:cNvPr id="430" name="テキスト ボックス 429"/>
        <xdr:cNvSpPr txBox="1"/>
      </xdr:nvSpPr>
      <xdr:spPr>
        <a:xfrm>
          <a:off x="8483111" y="135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20079</xdr:rowOff>
    </xdr:from>
    <xdr:to>
      <xdr:col>15</xdr:col>
      <xdr:colOff>180975</xdr:colOff>
      <xdr:row>99</xdr:row>
      <xdr:rowOff>28045</xdr:rowOff>
    </xdr:to>
    <xdr:cxnSp macro="">
      <xdr:nvCxnSpPr>
        <xdr:cNvPr id="459" name="直線コネクタ 458"/>
        <xdr:cNvCxnSpPr/>
      </xdr:nvCxnSpPr>
      <xdr:spPr>
        <a:xfrm flipV="1">
          <a:off x="9639300" y="16993629"/>
          <a:ext cx="838200" cy="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28045</xdr:rowOff>
    </xdr:from>
    <xdr:to>
      <xdr:col>14</xdr:col>
      <xdr:colOff>28575</xdr:colOff>
      <xdr:row>99</xdr:row>
      <xdr:rowOff>32638</xdr:rowOff>
    </xdr:to>
    <xdr:cxnSp macro="">
      <xdr:nvCxnSpPr>
        <xdr:cNvPr id="462" name="直線コネクタ 461"/>
        <xdr:cNvCxnSpPr/>
      </xdr:nvCxnSpPr>
      <xdr:spPr>
        <a:xfrm flipV="1">
          <a:off x="8750300" y="17001595"/>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140729</xdr:rowOff>
    </xdr:from>
    <xdr:to>
      <xdr:col>15</xdr:col>
      <xdr:colOff>231775</xdr:colOff>
      <xdr:row>99</xdr:row>
      <xdr:rowOff>70879</xdr:rowOff>
    </xdr:to>
    <xdr:sp macro="" textlink="">
      <xdr:nvSpPr>
        <xdr:cNvPr id="472" name="円/楕円 471"/>
        <xdr:cNvSpPr/>
      </xdr:nvSpPr>
      <xdr:spPr>
        <a:xfrm>
          <a:off x="10426700" y="169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148695</xdr:rowOff>
    </xdr:from>
    <xdr:to>
      <xdr:col>14</xdr:col>
      <xdr:colOff>79375</xdr:colOff>
      <xdr:row>99</xdr:row>
      <xdr:rowOff>78845</xdr:rowOff>
    </xdr:to>
    <xdr:sp macro="" textlink="">
      <xdr:nvSpPr>
        <xdr:cNvPr id="474" name="円/楕円 473"/>
        <xdr:cNvSpPr/>
      </xdr:nvSpPr>
      <xdr:spPr>
        <a:xfrm>
          <a:off x="9588500" y="169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69972</xdr:rowOff>
    </xdr:from>
    <xdr:ext cx="534377" cy="259045"/>
    <xdr:sp macro="" textlink="">
      <xdr:nvSpPr>
        <xdr:cNvPr id="475" name="テキスト ボックス 474"/>
        <xdr:cNvSpPr txBox="1"/>
      </xdr:nvSpPr>
      <xdr:spPr>
        <a:xfrm>
          <a:off x="9372111" y="170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153288</xdr:rowOff>
    </xdr:from>
    <xdr:to>
      <xdr:col>12</xdr:col>
      <xdr:colOff>561975</xdr:colOff>
      <xdr:row>99</xdr:row>
      <xdr:rowOff>83438</xdr:rowOff>
    </xdr:to>
    <xdr:sp macro="" textlink="">
      <xdr:nvSpPr>
        <xdr:cNvPr id="476" name="円/楕円 475"/>
        <xdr:cNvSpPr/>
      </xdr:nvSpPr>
      <xdr:spPr>
        <a:xfrm>
          <a:off x="8699500" y="169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74565</xdr:rowOff>
    </xdr:from>
    <xdr:ext cx="534377" cy="259045"/>
    <xdr:sp macro="" textlink="">
      <xdr:nvSpPr>
        <xdr:cNvPr id="477" name="テキスト ボックス 476"/>
        <xdr:cNvSpPr txBox="1"/>
      </xdr:nvSpPr>
      <xdr:spPr>
        <a:xfrm>
          <a:off x="8483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44434</xdr:rowOff>
    </xdr:from>
    <xdr:to>
      <xdr:col>23</xdr:col>
      <xdr:colOff>517525</xdr:colOff>
      <xdr:row>39</xdr:row>
      <xdr:rowOff>44438</xdr:rowOff>
    </xdr:to>
    <xdr:cxnSp macro="">
      <xdr:nvCxnSpPr>
        <xdr:cNvPr id="506" name="直線コネクタ 505"/>
        <xdr:cNvCxnSpPr/>
      </xdr:nvCxnSpPr>
      <xdr:spPr>
        <a:xfrm>
          <a:off x="15481300" y="6730984"/>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8792</xdr:rowOff>
    </xdr:from>
    <xdr:to>
      <xdr:col>22</xdr:col>
      <xdr:colOff>365125</xdr:colOff>
      <xdr:row>39</xdr:row>
      <xdr:rowOff>44434</xdr:rowOff>
    </xdr:to>
    <xdr:cxnSp macro="">
      <xdr:nvCxnSpPr>
        <xdr:cNvPr id="509" name="直線コネクタ 508"/>
        <xdr:cNvCxnSpPr/>
      </xdr:nvCxnSpPr>
      <xdr:spPr>
        <a:xfrm>
          <a:off x="14592300" y="6695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8792</xdr:rowOff>
    </xdr:from>
    <xdr:to>
      <xdr:col>21</xdr:col>
      <xdr:colOff>161925</xdr:colOff>
      <xdr:row>39</xdr:row>
      <xdr:rowOff>33508</xdr:rowOff>
    </xdr:to>
    <xdr:cxnSp macro="">
      <xdr:nvCxnSpPr>
        <xdr:cNvPr id="512" name="直線コネクタ 511"/>
        <xdr:cNvCxnSpPr/>
      </xdr:nvCxnSpPr>
      <xdr:spPr>
        <a:xfrm flipV="1">
          <a:off x="13703300" y="6695342"/>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14808</xdr:rowOff>
    </xdr:from>
    <xdr:to>
      <xdr:col>19</xdr:col>
      <xdr:colOff>644525</xdr:colOff>
      <xdr:row>39</xdr:row>
      <xdr:rowOff>33508</xdr:rowOff>
    </xdr:to>
    <xdr:cxnSp macro="">
      <xdr:nvCxnSpPr>
        <xdr:cNvPr id="515" name="直線コネクタ 514"/>
        <xdr:cNvCxnSpPr/>
      </xdr:nvCxnSpPr>
      <xdr:spPr>
        <a:xfrm>
          <a:off x="12814300" y="670135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165088</xdr:rowOff>
    </xdr:from>
    <xdr:to>
      <xdr:col>23</xdr:col>
      <xdr:colOff>568325</xdr:colOff>
      <xdr:row>39</xdr:row>
      <xdr:rowOff>95238</xdr:rowOff>
    </xdr:to>
    <xdr:sp macro="" textlink="">
      <xdr:nvSpPr>
        <xdr:cNvPr id="525" name="円/楕円 524"/>
        <xdr:cNvSpPr/>
      </xdr:nvSpPr>
      <xdr:spPr>
        <a:xfrm>
          <a:off x="16268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80015</xdr:rowOff>
    </xdr:from>
    <xdr:ext cx="249299" cy="259045"/>
    <xdr:sp macro="" textlink="">
      <xdr:nvSpPr>
        <xdr:cNvPr id="526" name="災害復旧事業費該当値テキスト"/>
        <xdr:cNvSpPr txBox="1"/>
      </xdr:nvSpPr>
      <xdr:spPr>
        <a:xfrm>
          <a:off x="16370300" y="6595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165084</xdr:rowOff>
    </xdr:from>
    <xdr:to>
      <xdr:col>22</xdr:col>
      <xdr:colOff>415925</xdr:colOff>
      <xdr:row>39</xdr:row>
      <xdr:rowOff>95234</xdr:rowOff>
    </xdr:to>
    <xdr:sp macro="" textlink="">
      <xdr:nvSpPr>
        <xdr:cNvPr id="527" name="円/楕円 526"/>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86361</xdr:rowOff>
    </xdr:from>
    <xdr:ext cx="249299" cy="259045"/>
    <xdr:sp macro="" textlink="">
      <xdr:nvSpPr>
        <xdr:cNvPr id="528" name="テキスト ボックス 527"/>
        <xdr:cNvSpPr txBox="1"/>
      </xdr:nvSpPr>
      <xdr:spPr>
        <a:xfrm>
          <a:off x="15356649"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129442</xdr:rowOff>
    </xdr:from>
    <xdr:to>
      <xdr:col>21</xdr:col>
      <xdr:colOff>212725</xdr:colOff>
      <xdr:row>39</xdr:row>
      <xdr:rowOff>59592</xdr:rowOff>
    </xdr:to>
    <xdr:sp macro="" textlink="">
      <xdr:nvSpPr>
        <xdr:cNvPr id="529" name="円/楕円 528"/>
        <xdr:cNvSpPr/>
      </xdr:nvSpPr>
      <xdr:spPr>
        <a:xfrm>
          <a:off x="14541500" y="664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50719</xdr:rowOff>
    </xdr:from>
    <xdr:ext cx="469744" cy="259045"/>
    <xdr:sp macro="" textlink="">
      <xdr:nvSpPr>
        <xdr:cNvPr id="530" name="テキスト ボックス 529"/>
        <xdr:cNvSpPr txBox="1"/>
      </xdr:nvSpPr>
      <xdr:spPr>
        <a:xfrm>
          <a:off x="14357427" y="673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154158</xdr:rowOff>
    </xdr:from>
    <xdr:to>
      <xdr:col>20</xdr:col>
      <xdr:colOff>9525</xdr:colOff>
      <xdr:row>39</xdr:row>
      <xdr:rowOff>84308</xdr:rowOff>
    </xdr:to>
    <xdr:sp macro="" textlink="">
      <xdr:nvSpPr>
        <xdr:cNvPr id="531" name="円/楕円 530"/>
        <xdr:cNvSpPr/>
      </xdr:nvSpPr>
      <xdr:spPr>
        <a:xfrm>
          <a:off x="13652500" y="66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75435</xdr:rowOff>
    </xdr:from>
    <xdr:ext cx="469744" cy="259045"/>
    <xdr:sp macro="" textlink="">
      <xdr:nvSpPr>
        <xdr:cNvPr id="532" name="テキスト ボックス 531"/>
        <xdr:cNvSpPr txBox="1"/>
      </xdr:nvSpPr>
      <xdr:spPr>
        <a:xfrm>
          <a:off x="13468427" y="676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135458</xdr:rowOff>
    </xdr:from>
    <xdr:to>
      <xdr:col>18</xdr:col>
      <xdr:colOff>492125</xdr:colOff>
      <xdr:row>39</xdr:row>
      <xdr:rowOff>65608</xdr:rowOff>
    </xdr:to>
    <xdr:sp macro="" textlink="">
      <xdr:nvSpPr>
        <xdr:cNvPr id="533" name="円/楕円 532"/>
        <xdr:cNvSpPr/>
      </xdr:nvSpPr>
      <xdr:spPr>
        <a:xfrm>
          <a:off x="12763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56735</xdr:rowOff>
    </xdr:from>
    <xdr:ext cx="469744" cy="259045"/>
    <xdr:sp macro="" textlink="">
      <xdr:nvSpPr>
        <xdr:cNvPr id="534" name="テキスト ボックス 533"/>
        <xdr:cNvSpPr txBox="1"/>
      </xdr:nvSpPr>
      <xdr:spPr>
        <a:xfrm>
          <a:off x="12579427" y="67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132412</xdr:rowOff>
    </xdr:from>
    <xdr:to>
      <xdr:col>23</xdr:col>
      <xdr:colOff>517525</xdr:colOff>
      <xdr:row>78</xdr:row>
      <xdr:rowOff>133424</xdr:rowOff>
    </xdr:to>
    <xdr:cxnSp macro="">
      <xdr:nvCxnSpPr>
        <xdr:cNvPr id="618" name="直線コネクタ 617"/>
        <xdr:cNvCxnSpPr/>
      </xdr:nvCxnSpPr>
      <xdr:spPr>
        <a:xfrm>
          <a:off x="15481300" y="13505512"/>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129051</xdr:rowOff>
    </xdr:from>
    <xdr:to>
      <xdr:col>22</xdr:col>
      <xdr:colOff>365125</xdr:colOff>
      <xdr:row>78</xdr:row>
      <xdr:rowOff>132412</xdr:rowOff>
    </xdr:to>
    <xdr:cxnSp macro="">
      <xdr:nvCxnSpPr>
        <xdr:cNvPr id="621" name="直線コネクタ 620"/>
        <xdr:cNvCxnSpPr/>
      </xdr:nvCxnSpPr>
      <xdr:spPr>
        <a:xfrm>
          <a:off x="14592300" y="13502151"/>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126268</xdr:rowOff>
    </xdr:from>
    <xdr:to>
      <xdr:col>21</xdr:col>
      <xdr:colOff>161925</xdr:colOff>
      <xdr:row>78</xdr:row>
      <xdr:rowOff>129051</xdr:rowOff>
    </xdr:to>
    <xdr:cxnSp macro="">
      <xdr:nvCxnSpPr>
        <xdr:cNvPr id="624" name="直線コネクタ 623"/>
        <xdr:cNvCxnSpPr/>
      </xdr:nvCxnSpPr>
      <xdr:spPr>
        <a:xfrm>
          <a:off x="13703300" y="13499368"/>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115537</xdr:rowOff>
    </xdr:from>
    <xdr:to>
      <xdr:col>19</xdr:col>
      <xdr:colOff>644525</xdr:colOff>
      <xdr:row>78</xdr:row>
      <xdr:rowOff>126268</xdr:rowOff>
    </xdr:to>
    <xdr:cxnSp macro="">
      <xdr:nvCxnSpPr>
        <xdr:cNvPr id="627" name="直線コネクタ 626"/>
        <xdr:cNvCxnSpPr/>
      </xdr:nvCxnSpPr>
      <xdr:spPr>
        <a:xfrm>
          <a:off x="12814300" y="13488637"/>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82624</xdr:rowOff>
    </xdr:from>
    <xdr:to>
      <xdr:col>23</xdr:col>
      <xdr:colOff>568325</xdr:colOff>
      <xdr:row>79</xdr:row>
      <xdr:rowOff>12774</xdr:rowOff>
    </xdr:to>
    <xdr:sp macro="" textlink="">
      <xdr:nvSpPr>
        <xdr:cNvPr id="637" name="円/楕円 636"/>
        <xdr:cNvSpPr/>
      </xdr:nvSpPr>
      <xdr:spPr>
        <a:xfrm>
          <a:off x="16268700" y="134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169001</xdr:rowOff>
    </xdr:from>
    <xdr:ext cx="534377" cy="259045"/>
    <xdr:sp macro="" textlink="">
      <xdr:nvSpPr>
        <xdr:cNvPr id="638" name="公債費該当値テキスト"/>
        <xdr:cNvSpPr txBox="1"/>
      </xdr:nvSpPr>
      <xdr:spPr>
        <a:xfrm>
          <a:off x="16370300" y="133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81612</xdr:rowOff>
    </xdr:from>
    <xdr:to>
      <xdr:col>22</xdr:col>
      <xdr:colOff>415925</xdr:colOff>
      <xdr:row>79</xdr:row>
      <xdr:rowOff>11762</xdr:rowOff>
    </xdr:to>
    <xdr:sp macro="" textlink="">
      <xdr:nvSpPr>
        <xdr:cNvPr id="639" name="円/楕円 638"/>
        <xdr:cNvSpPr/>
      </xdr:nvSpPr>
      <xdr:spPr>
        <a:xfrm>
          <a:off x="15430500" y="13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2889</xdr:rowOff>
    </xdr:from>
    <xdr:ext cx="534377" cy="259045"/>
    <xdr:sp macro="" textlink="">
      <xdr:nvSpPr>
        <xdr:cNvPr id="640" name="テキスト ボックス 639"/>
        <xdr:cNvSpPr txBox="1"/>
      </xdr:nvSpPr>
      <xdr:spPr>
        <a:xfrm>
          <a:off x="15214111" y="135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78251</xdr:rowOff>
    </xdr:from>
    <xdr:to>
      <xdr:col>21</xdr:col>
      <xdr:colOff>212725</xdr:colOff>
      <xdr:row>79</xdr:row>
      <xdr:rowOff>8401</xdr:rowOff>
    </xdr:to>
    <xdr:sp macro="" textlink="">
      <xdr:nvSpPr>
        <xdr:cNvPr id="641" name="円/楕円 640"/>
        <xdr:cNvSpPr/>
      </xdr:nvSpPr>
      <xdr:spPr>
        <a:xfrm>
          <a:off x="14541500" y="134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170978</xdr:rowOff>
    </xdr:from>
    <xdr:ext cx="534377" cy="259045"/>
    <xdr:sp macro="" textlink="">
      <xdr:nvSpPr>
        <xdr:cNvPr id="642" name="テキスト ボックス 641"/>
        <xdr:cNvSpPr txBox="1"/>
      </xdr:nvSpPr>
      <xdr:spPr>
        <a:xfrm>
          <a:off x="14325111" y="135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75468</xdr:rowOff>
    </xdr:from>
    <xdr:to>
      <xdr:col>20</xdr:col>
      <xdr:colOff>9525</xdr:colOff>
      <xdr:row>79</xdr:row>
      <xdr:rowOff>5618</xdr:rowOff>
    </xdr:to>
    <xdr:sp macro="" textlink="">
      <xdr:nvSpPr>
        <xdr:cNvPr id="643" name="円/楕円 642"/>
        <xdr:cNvSpPr/>
      </xdr:nvSpPr>
      <xdr:spPr>
        <a:xfrm>
          <a:off x="13652500" y="134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168195</xdr:rowOff>
    </xdr:from>
    <xdr:ext cx="534377" cy="259045"/>
    <xdr:sp macro="" textlink="">
      <xdr:nvSpPr>
        <xdr:cNvPr id="644" name="テキスト ボックス 643"/>
        <xdr:cNvSpPr txBox="1"/>
      </xdr:nvSpPr>
      <xdr:spPr>
        <a:xfrm>
          <a:off x="13436111" y="135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64737</xdr:rowOff>
    </xdr:from>
    <xdr:to>
      <xdr:col>18</xdr:col>
      <xdr:colOff>492125</xdr:colOff>
      <xdr:row>78</xdr:row>
      <xdr:rowOff>166337</xdr:rowOff>
    </xdr:to>
    <xdr:sp macro="" textlink="">
      <xdr:nvSpPr>
        <xdr:cNvPr id="645" name="円/楕円 644"/>
        <xdr:cNvSpPr/>
      </xdr:nvSpPr>
      <xdr:spPr>
        <a:xfrm>
          <a:off x="12763500" y="134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157464</xdr:rowOff>
    </xdr:from>
    <xdr:ext cx="534377" cy="259045"/>
    <xdr:sp macro="" textlink="">
      <xdr:nvSpPr>
        <xdr:cNvPr id="646" name="テキスト ボックス 645"/>
        <xdr:cNvSpPr txBox="1"/>
      </xdr:nvSpPr>
      <xdr:spPr>
        <a:xfrm>
          <a:off x="12547111" y="135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95252</xdr:rowOff>
    </xdr:from>
    <xdr:to>
      <xdr:col>23</xdr:col>
      <xdr:colOff>517525</xdr:colOff>
      <xdr:row>98</xdr:row>
      <xdr:rowOff>138154</xdr:rowOff>
    </xdr:to>
    <xdr:cxnSp macro="">
      <xdr:nvCxnSpPr>
        <xdr:cNvPr id="673" name="直線コネクタ 672"/>
        <xdr:cNvCxnSpPr/>
      </xdr:nvCxnSpPr>
      <xdr:spPr>
        <a:xfrm>
          <a:off x="15481300" y="16897352"/>
          <a:ext cx="8382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95252</xdr:rowOff>
    </xdr:from>
    <xdr:to>
      <xdr:col>22</xdr:col>
      <xdr:colOff>365125</xdr:colOff>
      <xdr:row>98</xdr:row>
      <xdr:rowOff>128657</xdr:rowOff>
    </xdr:to>
    <xdr:cxnSp macro="">
      <xdr:nvCxnSpPr>
        <xdr:cNvPr id="676" name="直線コネクタ 675"/>
        <xdr:cNvCxnSpPr/>
      </xdr:nvCxnSpPr>
      <xdr:spPr>
        <a:xfrm flipV="1">
          <a:off x="14592300" y="16897352"/>
          <a:ext cx="8890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95706</xdr:rowOff>
    </xdr:from>
    <xdr:to>
      <xdr:col>21</xdr:col>
      <xdr:colOff>161925</xdr:colOff>
      <xdr:row>98</xdr:row>
      <xdr:rowOff>128657</xdr:rowOff>
    </xdr:to>
    <xdr:cxnSp macro="">
      <xdr:nvCxnSpPr>
        <xdr:cNvPr id="679" name="直線コネクタ 678"/>
        <xdr:cNvCxnSpPr/>
      </xdr:nvCxnSpPr>
      <xdr:spPr>
        <a:xfrm>
          <a:off x="13703300" y="16897806"/>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95706</xdr:rowOff>
    </xdr:from>
    <xdr:to>
      <xdr:col>19</xdr:col>
      <xdr:colOff>644525</xdr:colOff>
      <xdr:row>98</xdr:row>
      <xdr:rowOff>106280</xdr:rowOff>
    </xdr:to>
    <xdr:cxnSp macro="">
      <xdr:nvCxnSpPr>
        <xdr:cNvPr id="682" name="直線コネクタ 681"/>
        <xdr:cNvCxnSpPr/>
      </xdr:nvCxnSpPr>
      <xdr:spPr>
        <a:xfrm flipV="1">
          <a:off x="12814300" y="16897806"/>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87354</xdr:rowOff>
    </xdr:from>
    <xdr:to>
      <xdr:col>23</xdr:col>
      <xdr:colOff>568325</xdr:colOff>
      <xdr:row>99</xdr:row>
      <xdr:rowOff>17504</xdr:rowOff>
    </xdr:to>
    <xdr:sp macro="" textlink="">
      <xdr:nvSpPr>
        <xdr:cNvPr id="692" name="円/楕円 691"/>
        <xdr:cNvSpPr/>
      </xdr:nvSpPr>
      <xdr:spPr>
        <a:xfrm>
          <a:off x="16268700" y="168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2281</xdr:rowOff>
    </xdr:from>
    <xdr:ext cx="469744" cy="259045"/>
    <xdr:sp macro="" textlink="">
      <xdr:nvSpPr>
        <xdr:cNvPr id="693" name="積立金該当値テキスト"/>
        <xdr:cNvSpPr txBox="1"/>
      </xdr:nvSpPr>
      <xdr:spPr>
        <a:xfrm>
          <a:off x="16370300" y="1680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44452</xdr:rowOff>
    </xdr:from>
    <xdr:to>
      <xdr:col>22</xdr:col>
      <xdr:colOff>415925</xdr:colOff>
      <xdr:row>98</xdr:row>
      <xdr:rowOff>146052</xdr:rowOff>
    </xdr:to>
    <xdr:sp macro="" textlink="">
      <xdr:nvSpPr>
        <xdr:cNvPr id="694" name="円/楕円 693"/>
        <xdr:cNvSpPr/>
      </xdr:nvSpPr>
      <xdr:spPr>
        <a:xfrm>
          <a:off x="15430500" y="168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137179</xdr:rowOff>
    </xdr:from>
    <xdr:ext cx="534377" cy="259045"/>
    <xdr:sp macro="" textlink="">
      <xdr:nvSpPr>
        <xdr:cNvPr id="695" name="テキスト ボックス 694"/>
        <xdr:cNvSpPr txBox="1"/>
      </xdr:nvSpPr>
      <xdr:spPr>
        <a:xfrm>
          <a:off x="15214111" y="16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77857</xdr:rowOff>
    </xdr:from>
    <xdr:to>
      <xdr:col>21</xdr:col>
      <xdr:colOff>212725</xdr:colOff>
      <xdr:row>99</xdr:row>
      <xdr:rowOff>8007</xdr:rowOff>
    </xdr:to>
    <xdr:sp macro="" textlink="">
      <xdr:nvSpPr>
        <xdr:cNvPr id="696" name="円/楕円 695"/>
        <xdr:cNvSpPr/>
      </xdr:nvSpPr>
      <xdr:spPr>
        <a:xfrm>
          <a:off x="14541500" y="168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170584</xdr:rowOff>
    </xdr:from>
    <xdr:ext cx="534377" cy="259045"/>
    <xdr:sp macro="" textlink="">
      <xdr:nvSpPr>
        <xdr:cNvPr id="697" name="テキスト ボックス 696"/>
        <xdr:cNvSpPr txBox="1"/>
      </xdr:nvSpPr>
      <xdr:spPr>
        <a:xfrm>
          <a:off x="14325111" y="169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44906</xdr:rowOff>
    </xdr:from>
    <xdr:to>
      <xdr:col>20</xdr:col>
      <xdr:colOff>9525</xdr:colOff>
      <xdr:row>98</xdr:row>
      <xdr:rowOff>146506</xdr:rowOff>
    </xdr:to>
    <xdr:sp macro="" textlink="">
      <xdr:nvSpPr>
        <xdr:cNvPr id="698" name="円/楕円 697"/>
        <xdr:cNvSpPr/>
      </xdr:nvSpPr>
      <xdr:spPr>
        <a:xfrm>
          <a:off x="13652500" y="168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137633</xdr:rowOff>
    </xdr:from>
    <xdr:ext cx="534377" cy="259045"/>
    <xdr:sp macro="" textlink="">
      <xdr:nvSpPr>
        <xdr:cNvPr id="699" name="テキスト ボックス 698"/>
        <xdr:cNvSpPr txBox="1"/>
      </xdr:nvSpPr>
      <xdr:spPr>
        <a:xfrm>
          <a:off x="13436111" y="169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55480</xdr:rowOff>
    </xdr:from>
    <xdr:to>
      <xdr:col>18</xdr:col>
      <xdr:colOff>492125</xdr:colOff>
      <xdr:row>98</xdr:row>
      <xdr:rowOff>157080</xdr:rowOff>
    </xdr:to>
    <xdr:sp macro="" textlink="">
      <xdr:nvSpPr>
        <xdr:cNvPr id="700" name="円/楕円 699"/>
        <xdr:cNvSpPr/>
      </xdr:nvSpPr>
      <xdr:spPr>
        <a:xfrm>
          <a:off x="12763500" y="168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148207</xdr:rowOff>
    </xdr:from>
    <xdr:ext cx="534377" cy="259045"/>
    <xdr:sp macro="" textlink="">
      <xdr:nvSpPr>
        <xdr:cNvPr id="701" name="テキスト ボックス 700"/>
        <xdr:cNvSpPr txBox="1"/>
      </xdr:nvSpPr>
      <xdr:spPr>
        <a:xfrm>
          <a:off x="12547111" y="169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156305</xdr:rowOff>
    </xdr:from>
    <xdr:to>
      <xdr:col>32</xdr:col>
      <xdr:colOff>187325</xdr:colOff>
      <xdr:row>75</xdr:row>
      <xdr:rowOff>167621</xdr:rowOff>
    </xdr:to>
    <xdr:cxnSp macro="">
      <xdr:nvCxnSpPr>
        <xdr:cNvPr id="840" name="直線コネクタ 839"/>
        <xdr:cNvCxnSpPr/>
      </xdr:nvCxnSpPr>
      <xdr:spPr>
        <a:xfrm flipV="1">
          <a:off x="21323300" y="13015055"/>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167621</xdr:rowOff>
    </xdr:from>
    <xdr:to>
      <xdr:col>31</xdr:col>
      <xdr:colOff>34925</xdr:colOff>
      <xdr:row>76</xdr:row>
      <xdr:rowOff>11035</xdr:rowOff>
    </xdr:to>
    <xdr:cxnSp macro="">
      <xdr:nvCxnSpPr>
        <xdr:cNvPr id="843" name="直線コネクタ 842"/>
        <xdr:cNvCxnSpPr/>
      </xdr:nvCxnSpPr>
      <xdr:spPr>
        <a:xfrm flipV="1">
          <a:off x="20434300" y="13026371"/>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7432</xdr:rowOff>
    </xdr:from>
    <xdr:to>
      <xdr:col>29</xdr:col>
      <xdr:colOff>517525</xdr:colOff>
      <xdr:row>76</xdr:row>
      <xdr:rowOff>11035</xdr:rowOff>
    </xdr:to>
    <xdr:cxnSp macro="">
      <xdr:nvCxnSpPr>
        <xdr:cNvPr id="846" name="直線コネクタ 845"/>
        <xdr:cNvCxnSpPr/>
      </xdr:nvCxnSpPr>
      <xdr:spPr>
        <a:xfrm>
          <a:off x="19545300" y="13037632"/>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7432</xdr:rowOff>
    </xdr:from>
    <xdr:to>
      <xdr:col>28</xdr:col>
      <xdr:colOff>314325</xdr:colOff>
      <xdr:row>76</xdr:row>
      <xdr:rowOff>24070</xdr:rowOff>
    </xdr:to>
    <xdr:cxnSp macro="">
      <xdr:nvCxnSpPr>
        <xdr:cNvPr id="849" name="直線コネクタ 848"/>
        <xdr:cNvCxnSpPr/>
      </xdr:nvCxnSpPr>
      <xdr:spPr>
        <a:xfrm flipV="1">
          <a:off x="18656300" y="13037632"/>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105505</xdr:rowOff>
    </xdr:from>
    <xdr:to>
      <xdr:col>32</xdr:col>
      <xdr:colOff>238125</xdr:colOff>
      <xdr:row>76</xdr:row>
      <xdr:rowOff>35655</xdr:rowOff>
    </xdr:to>
    <xdr:sp macro="" textlink="">
      <xdr:nvSpPr>
        <xdr:cNvPr id="859" name="円/楕円 858"/>
        <xdr:cNvSpPr/>
      </xdr:nvSpPr>
      <xdr:spPr>
        <a:xfrm>
          <a:off x="22110700" y="129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128382</xdr:rowOff>
    </xdr:from>
    <xdr:ext cx="599010" cy="259045"/>
    <xdr:sp macro="" textlink="">
      <xdr:nvSpPr>
        <xdr:cNvPr id="860" name="繰出金該当値テキスト"/>
        <xdr:cNvSpPr txBox="1"/>
      </xdr:nvSpPr>
      <xdr:spPr>
        <a:xfrm>
          <a:off x="22212300" y="128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116822</xdr:rowOff>
    </xdr:from>
    <xdr:to>
      <xdr:col>31</xdr:col>
      <xdr:colOff>85725</xdr:colOff>
      <xdr:row>76</xdr:row>
      <xdr:rowOff>46971</xdr:rowOff>
    </xdr:to>
    <xdr:sp macro="" textlink="">
      <xdr:nvSpPr>
        <xdr:cNvPr id="861" name="円/楕円 860"/>
        <xdr:cNvSpPr/>
      </xdr:nvSpPr>
      <xdr:spPr>
        <a:xfrm>
          <a:off x="21272500" y="12975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38098</xdr:rowOff>
    </xdr:from>
    <xdr:ext cx="599010" cy="259045"/>
    <xdr:sp macro="" textlink="">
      <xdr:nvSpPr>
        <xdr:cNvPr id="862" name="テキスト ボックス 861"/>
        <xdr:cNvSpPr txBox="1"/>
      </xdr:nvSpPr>
      <xdr:spPr>
        <a:xfrm>
          <a:off x="21023794" y="1306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131685</xdr:rowOff>
    </xdr:from>
    <xdr:to>
      <xdr:col>29</xdr:col>
      <xdr:colOff>568325</xdr:colOff>
      <xdr:row>76</xdr:row>
      <xdr:rowOff>61835</xdr:rowOff>
    </xdr:to>
    <xdr:sp macro="" textlink="">
      <xdr:nvSpPr>
        <xdr:cNvPr id="863" name="円/楕円 862"/>
        <xdr:cNvSpPr/>
      </xdr:nvSpPr>
      <xdr:spPr>
        <a:xfrm>
          <a:off x="20383500" y="129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52962</xdr:rowOff>
    </xdr:from>
    <xdr:ext cx="599010" cy="259045"/>
    <xdr:sp macro="" textlink="">
      <xdr:nvSpPr>
        <xdr:cNvPr id="864" name="テキスト ボックス 863"/>
        <xdr:cNvSpPr txBox="1"/>
      </xdr:nvSpPr>
      <xdr:spPr>
        <a:xfrm>
          <a:off x="20134794" y="1308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128082</xdr:rowOff>
    </xdr:from>
    <xdr:to>
      <xdr:col>28</xdr:col>
      <xdr:colOff>365125</xdr:colOff>
      <xdr:row>76</xdr:row>
      <xdr:rowOff>58232</xdr:rowOff>
    </xdr:to>
    <xdr:sp macro="" textlink="">
      <xdr:nvSpPr>
        <xdr:cNvPr id="865" name="円/楕円 864"/>
        <xdr:cNvSpPr/>
      </xdr:nvSpPr>
      <xdr:spPr>
        <a:xfrm>
          <a:off x="19494500" y="12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74759</xdr:rowOff>
    </xdr:from>
    <xdr:ext cx="599010" cy="259045"/>
    <xdr:sp macro="" textlink="">
      <xdr:nvSpPr>
        <xdr:cNvPr id="866" name="テキスト ボックス 865"/>
        <xdr:cNvSpPr txBox="1"/>
      </xdr:nvSpPr>
      <xdr:spPr>
        <a:xfrm>
          <a:off x="19245794" y="1276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144720</xdr:rowOff>
    </xdr:from>
    <xdr:to>
      <xdr:col>27</xdr:col>
      <xdr:colOff>161925</xdr:colOff>
      <xdr:row>76</xdr:row>
      <xdr:rowOff>74870</xdr:rowOff>
    </xdr:to>
    <xdr:sp macro="" textlink="">
      <xdr:nvSpPr>
        <xdr:cNvPr id="867" name="円/楕円 866"/>
        <xdr:cNvSpPr/>
      </xdr:nvSpPr>
      <xdr:spPr>
        <a:xfrm>
          <a:off x="18605500" y="130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91397</xdr:rowOff>
    </xdr:from>
    <xdr:ext cx="599010" cy="259045"/>
    <xdr:sp macro="" textlink="">
      <xdr:nvSpPr>
        <xdr:cNvPr id="868" name="テキスト ボックス 867"/>
        <xdr:cNvSpPr txBox="1"/>
      </xdr:nvSpPr>
      <xdr:spPr>
        <a:xfrm>
          <a:off x="18356794" y="1277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a:t>
          </a:r>
          <a:r>
            <a:rPr kumimoji="1" lang="ja-JP" altLang="en-US" sz="1300">
              <a:solidFill>
                <a:sysClr val="windowText" lastClr="000000"/>
              </a:solidFill>
              <a:latin typeface="ＭＳ Ｐゴシック"/>
            </a:rPr>
            <a:t>当たり</a:t>
          </a:r>
          <a:r>
            <a:rPr kumimoji="1" lang="en-US" altLang="ja-JP" sz="1300">
              <a:solidFill>
                <a:sysClr val="windowText" lastClr="000000"/>
              </a:solidFill>
              <a:latin typeface="ＭＳ Ｐゴシック"/>
            </a:rPr>
            <a:t>724,758</a:t>
          </a:r>
          <a:r>
            <a:rPr kumimoji="1" lang="ja-JP" altLang="en-US" sz="1300">
              <a:solidFill>
                <a:sysClr val="windowText" lastClr="000000"/>
              </a:solidFill>
              <a:latin typeface="ＭＳ Ｐゴシック"/>
            </a:rPr>
            <a:t>円となり昨年度より</a:t>
          </a:r>
          <a:r>
            <a:rPr kumimoji="1" lang="en-US" altLang="ja-JP" sz="1300">
              <a:solidFill>
                <a:sysClr val="windowText" lastClr="000000"/>
              </a:solidFill>
              <a:latin typeface="ＭＳ Ｐゴシック"/>
            </a:rPr>
            <a:t>21,686</a:t>
          </a:r>
          <a:r>
            <a:rPr kumimoji="1" lang="ja-JP" altLang="en-US" sz="1300">
              <a:solidFill>
                <a:sysClr val="windowText" lastClr="000000"/>
              </a:solidFill>
              <a:latin typeface="ＭＳ Ｐゴシック"/>
            </a:rPr>
            <a:t>円増加した。主な構成項目である人件費は住民一人当たり</a:t>
          </a:r>
          <a:r>
            <a:rPr kumimoji="1" lang="en-US" altLang="ja-JP" sz="1300">
              <a:solidFill>
                <a:sysClr val="windowText" lastClr="000000"/>
              </a:solidFill>
              <a:latin typeface="ＭＳ Ｐゴシック"/>
            </a:rPr>
            <a:t>114,680</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年度からは</a:t>
          </a:r>
          <a:r>
            <a:rPr kumimoji="1" lang="en-US" altLang="ja-JP" sz="1300">
              <a:solidFill>
                <a:sysClr val="windowText" lastClr="000000"/>
              </a:solidFill>
              <a:latin typeface="ＭＳ Ｐゴシック"/>
            </a:rPr>
            <a:t>110,000</a:t>
          </a:r>
          <a:r>
            <a:rPr kumimoji="1" lang="ja-JP" altLang="en-US" sz="1300">
              <a:solidFill>
                <a:sysClr val="windowText" lastClr="000000"/>
              </a:solidFill>
              <a:latin typeface="ＭＳ Ｐゴシック"/>
            </a:rPr>
            <a:t>円程度で推移しているが、類似団体と比較すると</a:t>
          </a:r>
          <a:r>
            <a:rPr kumimoji="1" lang="en-US" altLang="ja-JP" sz="1300">
              <a:solidFill>
                <a:sysClr val="windowText" lastClr="000000"/>
              </a:solidFill>
              <a:latin typeface="ＭＳ Ｐゴシック"/>
            </a:rPr>
            <a:t>75,016</a:t>
          </a:r>
          <a:r>
            <a:rPr kumimoji="1" lang="ja-JP" altLang="en-US" sz="1300">
              <a:solidFill>
                <a:sysClr val="windowText" lastClr="000000"/>
              </a:solidFill>
              <a:latin typeface="ＭＳ Ｐゴシック"/>
            </a:rPr>
            <a:t>円下回っている。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・物件費は住民一人当たり</a:t>
          </a:r>
          <a:r>
            <a:rPr kumimoji="1" lang="en-US" altLang="ja-JP" sz="1300">
              <a:solidFill>
                <a:sysClr val="windowText" lastClr="000000"/>
              </a:solidFill>
              <a:latin typeface="ＭＳ Ｐゴシック"/>
            </a:rPr>
            <a:t>110,542</a:t>
          </a:r>
          <a:r>
            <a:rPr kumimoji="1" lang="ja-JP" altLang="en-US" sz="1300">
              <a:solidFill>
                <a:sysClr val="windowText" lastClr="000000"/>
              </a:solidFill>
              <a:latin typeface="ＭＳ Ｐゴシック"/>
            </a:rPr>
            <a:t>円となっており、類似団体と比較すると</a:t>
          </a:r>
          <a:r>
            <a:rPr kumimoji="1" lang="en-US" altLang="ja-JP" sz="1300">
              <a:solidFill>
                <a:sysClr val="windowText" lastClr="000000"/>
              </a:solidFill>
              <a:latin typeface="ＭＳ Ｐゴシック"/>
            </a:rPr>
            <a:t>96,722</a:t>
          </a:r>
          <a:r>
            <a:rPr kumimoji="1" lang="ja-JP" altLang="en-US" sz="1300">
              <a:solidFill>
                <a:sysClr val="windowText" lastClr="000000"/>
              </a:solidFill>
              <a:latin typeface="ＭＳ Ｐゴシック"/>
            </a:rPr>
            <a:t>円下回っているが、委託料等の支出は増加している。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・普通建設事業費は住民一人当たり</a:t>
          </a:r>
          <a:r>
            <a:rPr kumimoji="1" lang="en-US" altLang="ja-JP" sz="1300">
              <a:solidFill>
                <a:sysClr val="windowText" lastClr="000000"/>
              </a:solidFill>
              <a:latin typeface="ＭＳ Ｐゴシック"/>
            </a:rPr>
            <a:t>84,362</a:t>
          </a:r>
          <a:r>
            <a:rPr kumimoji="1" lang="ja-JP" altLang="en-US" sz="1300">
              <a:solidFill>
                <a:sysClr val="windowText" lastClr="000000"/>
              </a:solidFill>
              <a:latin typeface="ＭＳ Ｐゴシック"/>
            </a:rPr>
            <a:t>円で類似団体と比較すると</a:t>
          </a:r>
          <a:r>
            <a:rPr kumimoji="1" lang="en-US" altLang="ja-JP" sz="1300">
              <a:solidFill>
                <a:sysClr val="windowText" lastClr="000000"/>
              </a:solidFill>
              <a:latin typeface="ＭＳ Ｐゴシック"/>
            </a:rPr>
            <a:t>207,583</a:t>
          </a:r>
          <a:r>
            <a:rPr kumimoji="1" lang="ja-JP" altLang="en-US" sz="1300">
              <a:solidFill>
                <a:sysClr val="windowText" lastClr="000000"/>
              </a:solidFill>
              <a:latin typeface="ＭＳ Ｐゴシック"/>
            </a:rPr>
            <a:t>円下回っているが、今後公共施設等の維持管理が必要となってくるため公共施設等総合管理計画に基づき、計画的に事業を行う必要がある。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・扶助費は住民一人当たり</a:t>
          </a:r>
          <a:r>
            <a:rPr kumimoji="1" lang="en-US" altLang="ja-JP" sz="1300">
              <a:solidFill>
                <a:sysClr val="windowText" lastClr="000000"/>
              </a:solidFill>
              <a:latin typeface="ＭＳ Ｐゴシック"/>
            </a:rPr>
            <a:t>106,211</a:t>
          </a:r>
          <a:r>
            <a:rPr kumimoji="1" lang="ja-JP" altLang="en-US" sz="1300">
              <a:solidFill>
                <a:sysClr val="windowText" lastClr="000000"/>
              </a:solidFill>
              <a:latin typeface="ＭＳ Ｐゴシック"/>
            </a:rPr>
            <a:t>円となり、類似団体を大きく上回っているが、今後も障害福祉サービス費や子ども医療費の増加が見込まれる。</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熊本県相良村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4,643
4,625
94.54
3,481,355
3,365,051
83,801
2,212,787
2,858,963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131051</xdr:rowOff>
    </xdr:from>
    <xdr:to>
      <xdr:col>6</xdr:col>
      <xdr:colOff>511175</xdr:colOff>
      <xdr:row>37</xdr:row>
      <xdr:rowOff>167570</xdr:rowOff>
    </xdr:to>
    <xdr:cxnSp macro="">
      <xdr:nvCxnSpPr>
        <xdr:cNvPr id="60" name="直線コネクタ 59"/>
        <xdr:cNvCxnSpPr/>
      </xdr:nvCxnSpPr>
      <xdr:spPr>
        <a:xfrm>
          <a:off x="3797300" y="6474701"/>
          <a:ext cx="8382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131051</xdr:rowOff>
    </xdr:from>
    <xdr:to>
      <xdr:col>5</xdr:col>
      <xdr:colOff>358775</xdr:colOff>
      <xdr:row>37</xdr:row>
      <xdr:rowOff>145091</xdr:rowOff>
    </xdr:to>
    <xdr:cxnSp macro="">
      <xdr:nvCxnSpPr>
        <xdr:cNvPr id="63" name="直線コネクタ 62"/>
        <xdr:cNvCxnSpPr/>
      </xdr:nvCxnSpPr>
      <xdr:spPr>
        <a:xfrm flipV="1">
          <a:off x="2908300" y="6474701"/>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145091</xdr:rowOff>
    </xdr:from>
    <xdr:to>
      <xdr:col>4</xdr:col>
      <xdr:colOff>155575</xdr:colOff>
      <xdr:row>37</xdr:row>
      <xdr:rowOff>149682</xdr:rowOff>
    </xdr:to>
    <xdr:cxnSp macro="">
      <xdr:nvCxnSpPr>
        <xdr:cNvPr id="66" name="直線コネクタ 65"/>
        <xdr:cNvCxnSpPr/>
      </xdr:nvCxnSpPr>
      <xdr:spPr>
        <a:xfrm flipV="1">
          <a:off x="2019300" y="648874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134442</xdr:rowOff>
    </xdr:from>
    <xdr:to>
      <xdr:col>2</xdr:col>
      <xdr:colOff>638175</xdr:colOff>
      <xdr:row>37</xdr:row>
      <xdr:rowOff>149682</xdr:rowOff>
    </xdr:to>
    <xdr:cxnSp macro="">
      <xdr:nvCxnSpPr>
        <xdr:cNvPr id="69" name="直線コネクタ 68"/>
        <xdr:cNvCxnSpPr/>
      </xdr:nvCxnSpPr>
      <xdr:spPr>
        <a:xfrm>
          <a:off x="1130300" y="64780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116770</xdr:rowOff>
    </xdr:from>
    <xdr:to>
      <xdr:col>6</xdr:col>
      <xdr:colOff>561975</xdr:colOff>
      <xdr:row>38</xdr:row>
      <xdr:rowOff>46920</xdr:rowOff>
    </xdr:to>
    <xdr:sp macro="" textlink="">
      <xdr:nvSpPr>
        <xdr:cNvPr id="79" name="円/楕円 78"/>
        <xdr:cNvSpPr/>
      </xdr:nvSpPr>
      <xdr:spPr>
        <a:xfrm>
          <a:off x="4584700" y="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31697</xdr:rowOff>
    </xdr:from>
    <xdr:ext cx="534377" cy="259045"/>
    <xdr:sp macro="" textlink="">
      <xdr:nvSpPr>
        <xdr:cNvPr id="80" name="議会費該当値テキスト"/>
        <xdr:cNvSpPr txBox="1"/>
      </xdr:nvSpPr>
      <xdr:spPr>
        <a:xfrm>
          <a:off x="4686300" y="63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80251</xdr:rowOff>
    </xdr:from>
    <xdr:to>
      <xdr:col>5</xdr:col>
      <xdr:colOff>409575</xdr:colOff>
      <xdr:row>38</xdr:row>
      <xdr:rowOff>10401</xdr:rowOff>
    </xdr:to>
    <xdr:sp macro="" textlink="">
      <xdr:nvSpPr>
        <xdr:cNvPr id="81" name="円/楕円 80"/>
        <xdr:cNvSpPr/>
      </xdr:nvSpPr>
      <xdr:spPr>
        <a:xfrm>
          <a:off x="37465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1528</xdr:rowOff>
    </xdr:from>
    <xdr:ext cx="534377" cy="259045"/>
    <xdr:sp macro="" textlink="">
      <xdr:nvSpPr>
        <xdr:cNvPr id="82" name="テキスト ボックス 81"/>
        <xdr:cNvSpPr txBox="1"/>
      </xdr:nvSpPr>
      <xdr:spPr>
        <a:xfrm>
          <a:off x="3530111" y="65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94291</xdr:rowOff>
    </xdr:from>
    <xdr:to>
      <xdr:col>4</xdr:col>
      <xdr:colOff>206375</xdr:colOff>
      <xdr:row>38</xdr:row>
      <xdr:rowOff>24441</xdr:rowOff>
    </xdr:to>
    <xdr:sp macro="" textlink="">
      <xdr:nvSpPr>
        <xdr:cNvPr id="83" name="円/楕円 82"/>
        <xdr:cNvSpPr/>
      </xdr:nvSpPr>
      <xdr:spPr>
        <a:xfrm>
          <a:off x="2857500" y="64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15568</xdr:rowOff>
    </xdr:from>
    <xdr:ext cx="534377" cy="259045"/>
    <xdr:sp macro="" textlink="">
      <xdr:nvSpPr>
        <xdr:cNvPr id="84" name="テキスト ボックス 83"/>
        <xdr:cNvSpPr txBox="1"/>
      </xdr:nvSpPr>
      <xdr:spPr>
        <a:xfrm>
          <a:off x="2641111" y="65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98882</xdr:rowOff>
    </xdr:from>
    <xdr:to>
      <xdr:col>3</xdr:col>
      <xdr:colOff>3175</xdr:colOff>
      <xdr:row>38</xdr:row>
      <xdr:rowOff>29032</xdr:rowOff>
    </xdr:to>
    <xdr:sp macro="" textlink="">
      <xdr:nvSpPr>
        <xdr:cNvPr id="85" name="円/楕円 84"/>
        <xdr:cNvSpPr/>
      </xdr:nvSpPr>
      <xdr:spPr>
        <a:xfrm>
          <a:off x="1968500" y="64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20159</xdr:rowOff>
    </xdr:from>
    <xdr:ext cx="534377" cy="259045"/>
    <xdr:sp macro="" textlink="">
      <xdr:nvSpPr>
        <xdr:cNvPr id="86" name="テキスト ボックス 85"/>
        <xdr:cNvSpPr txBox="1"/>
      </xdr:nvSpPr>
      <xdr:spPr>
        <a:xfrm>
          <a:off x="1752111" y="65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83642</xdr:rowOff>
    </xdr:from>
    <xdr:to>
      <xdr:col>1</xdr:col>
      <xdr:colOff>485775</xdr:colOff>
      <xdr:row>38</xdr:row>
      <xdr:rowOff>13792</xdr:rowOff>
    </xdr:to>
    <xdr:sp macro="" textlink="">
      <xdr:nvSpPr>
        <xdr:cNvPr id="87" name="円/楕円 86"/>
        <xdr:cNvSpPr/>
      </xdr:nvSpPr>
      <xdr:spPr>
        <a:xfrm>
          <a:off x="1079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4919</xdr:rowOff>
    </xdr:from>
    <xdr:ext cx="534377" cy="259045"/>
    <xdr:sp macro="" textlink="">
      <xdr:nvSpPr>
        <xdr:cNvPr id="88" name="テキスト ボックス 87"/>
        <xdr:cNvSpPr txBox="1"/>
      </xdr:nvSpPr>
      <xdr:spPr>
        <a:xfrm>
          <a:off x="863111" y="65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95365</xdr:rowOff>
    </xdr:from>
    <xdr:to>
      <xdr:col>6</xdr:col>
      <xdr:colOff>511175</xdr:colOff>
      <xdr:row>58</xdr:row>
      <xdr:rowOff>120569</xdr:rowOff>
    </xdr:to>
    <xdr:cxnSp macro="">
      <xdr:nvCxnSpPr>
        <xdr:cNvPr id="117" name="直線コネクタ 116"/>
        <xdr:cNvCxnSpPr/>
      </xdr:nvCxnSpPr>
      <xdr:spPr>
        <a:xfrm>
          <a:off x="3797300" y="10039465"/>
          <a:ext cx="838200" cy="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95365</xdr:rowOff>
    </xdr:from>
    <xdr:to>
      <xdr:col>5</xdr:col>
      <xdr:colOff>358775</xdr:colOff>
      <xdr:row>58</xdr:row>
      <xdr:rowOff>131709</xdr:rowOff>
    </xdr:to>
    <xdr:cxnSp macro="">
      <xdr:nvCxnSpPr>
        <xdr:cNvPr id="120" name="直線コネクタ 119"/>
        <xdr:cNvCxnSpPr/>
      </xdr:nvCxnSpPr>
      <xdr:spPr>
        <a:xfrm flipV="1">
          <a:off x="2908300" y="10039465"/>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106520</xdr:rowOff>
    </xdr:from>
    <xdr:to>
      <xdr:col>4</xdr:col>
      <xdr:colOff>155575</xdr:colOff>
      <xdr:row>58</xdr:row>
      <xdr:rowOff>131709</xdr:rowOff>
    </xdr:to>
    <xdr:cxnSp macro="">
      <xdr:nvCxnSpPr>
        <xdr:cNvPr id="123" name="直線コネクタ 122"/>
        <xdr:cNvCxnSpPr/>
      </xdr:nvCxnSpPr>
      <xdr:spPr>
        <a:xfrm>
          <a:off x="2019300" y="10050620"/>
          <a:ext cx="889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106520</xdr:rowOff>
    </xdr:from>
    <xdr:to>
      <xdr:col>2</xdr:col>
      <xdr:colOff>638175</xdr:colOff>
      <xdr:row>58</xdr:row>
      <xdr:rowOff>118912</xdr:rowOff>
    </xdr:to>
    <xdr:cxnSp macro="">
      <xdr:nvCxnSpPr>
        <xdr:cNvPr id="126" name="直線コネクタ 125"/>
        <xdr:cNvCxnSpPr/>
      </xdr:nvCxnSpPr>
      <xdr:spPr>
        <a:xfrm flipV="1">
          <a:off x="1130300" y="10050620"/>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69769</xdr:rowOff>
    </xdr:from>
    <xdr:to>
      <xdr:col>6</xdr:col>
      <xdr:colOff>561975</xdr:colOff>
      <xdr:row>58</xdr:row>
      <xdr:rowOff>171369</xdr:rowOff>
    </xdr:to>
    <xdr:sp macro="" textlink="">
      <xdr:nvSpPr>
        <xdr:cNvPr id="136" name="円/楕円 135"/>
        <xdr:cNvSpPr/>
      </xdr:nvSpPr>
      <xdr:spPr>
        <a:xfrm>
          <a:off x="4584700" y="1001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156146</xdr:rowOff>
    </xdr:from>
    <xdr:ext cx="599010" cy="259045"/>
    <xdr:sp macro="" textlink="">
      <xdr:nvSpPr>
        <xdr:cNvPr id="137" name="総務費該当値テキスト"/>
        <xdr:cNvSpPr txBox="1"/>
      </xdr:nvSpPr>
      <xdr:spPr>
        <a:xfrm>
          <a:off x="4686300" y="992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44565</xdr:rowOff>
    </xdr:from>
    <xdr:to>
      <xdr:col>5</xdr:col>
      <xdr:colOff>409575</xdr:colOff>
      <xdr:row>58</xdr:row>
      <xdr:rowOff>146165</xdr:rowOff>
    </xdr:to>
    <xdr:sp macro="" textlink="">
      <xdr:nvSpPr>
        <xdr:cNvPr id="138" name="円/楕円 137"/>
        <xdr:cNvSpPr/>
      </xdr:nvSpPr>
      <xdr:spPr>
        <a:xfrm>
          <a:off x="3746500" y="99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137292</xdr:rowOff>
    </xdr:from>
    <xdr:ext cx="599010" cy="259045"/>
    <xdr:sp macro="" textlink="">
      <xdr:nvSpPr>
        <xdr:cNvPr id="139" name="テキスト ボックス 138"/>
        <xdr:cNvSpPr txBox="1"/>
      </xdr:nvSpPr>
      <xdr:spPr>
        <a:xfrm>
          <a:off x="3497794" y="100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80909</xdr:rowOff>
    </xdr:from>
    <xdr:to>
      <xdr:col>4</xdr:col>
      <xdr:colOff>206375</xdr:colOff>
      <xdr:row>59</xdr:row>
      <xdr:rowOff>11059</xdr:rowOff>
    </xdr:to>
    <xdr:sp macro="" textlink="">
      <xdr:nvSpPr>
        <xdr:cNvPr id="140" name="円/楕円 139"/>
        <xdr:cNvSpPr/>
      </xdr:nvSpPr>
      <xdr:spPr>
        <a:xfrm>
          <a:off x="2857500" y="100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2186</xdr:rowOff>
    </xdr:from>
    <xdr:ext cx="599010" cy="259045"/>
    <xdr:sp macro="" textlink="">
      <xdr:nvSpPr>
        <xdr:cNvPr id="141" name="テキスト ボックス 140"/>
        <xdr:cNvSpPr txBox="1"/>
      </xdr:nvSpPr>
      <xdr:spPr>
        <a:xfrm>
          <a:off x="2608794" y="1011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55720</xdr:rowOff>
    </xdr:from>
    <xdr:to>
      <xdr:col>3</xdr:col>
      <xdr:colOff>3175</xdr:colOff>
      <xdr:row>58</xdr:row>
      <xdr:rowOff>157320</xdr:rowOff>
    </xdr:to>
    <xdr:sp macro="" textlink="">
      <xdr:nvSpPr>
        <xdr:cNvPr id="142" name="円/楕円 141"/>
        <xdr:cNvSpPr/>
      </xdr:nvSpPr>
      <xdr:spPr>
        <a:xfrm>
          <a:off x="1968500" y="99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148447</xdr:rowOff>
    </xdr:from>
    <xdr:ext cx="599010" cy="259045"/>
    <xdr:sp macro="" textlink="">
      <xdr:nvSpPr>
        <xdr:cNvPr id="143" name="テキスト ボックス 142"/>
        <xdr:cNvSpPr txBox="1"/>
      </xdr:nvSpPr>
      <xdr:spPr>
        <a:xfrm>
          <a:off x="1719794" y="1009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68112</xdr:rowOff>
    </xdr:from>
    <xdr:to>
      <xdr:col>1</xdr:col>
      <xdr:colOff>485775</xdr:colOff>
      <xdr:row>58</xdr:row>
      <xdr:rowOff>169712</xdr:rowOff>
    </xdr:to>
    <xdr:sp macro="" textlink="">
      <xdr:nvSpPr>
        <xdr:cNvPr id="144" name="円/楕円 143"/>
        <xdr:cNvSpPr/>
      </xdr:nvSpPr>
      <xdr:spPr>
        <a:xfrm>
          <a:off x="1079500" y="100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160839</xdr:rowOff>
    </xdr:from>
    <xdr:ext cx="599010" cy="259045"/>
    <xdr:sp macro="" textlink="">
      <xdr:nvSpPr>
        <xdr:cNvPr id="145" name="テキスト ボックス 144"/>
        <xdr:cNvSpPr txBox="1"/>
      </xdr:nvSpPr>
      <xdr:spPr>
        <a:xfrm>
          <a:off x="830794" y="101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74121</xdr:rowOff>
    </xdr:from>
    <xdr:to>
      <xdr:col>6</xdr:col>
      <xdr:colOff>511175</xdr:colOff>
      <xdr:row>76</xdr:row>
      <xdr:rowOff>86889</xdr:rowOff>
    </xdr:to>
    <xdr:cxnSp macro="">
      <xdr:nvCxnSpPr>
        <xdr:cNvPr id="172" name="直線コネクタ 171"/>
        <xdr:cNvCxnSpPr/>
      </xdr:nvCxnSpPr>
      <xdr:spPr>
        <a:xfrm>
          <a:off x="3797300" y="13104321"/>
          <a:ext cx="8382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74121</xdr:rowOff>
    </xdr:from>
    <xdr:to>
      <xdr:col>5</xdr:col>
      <xdr:colOff>358775</xdr:colOff>
      <xdr:row>76</xdr:row>
      <xdr:rowOff>84266</xdr:rowOff>
    </xdr:to>
    <xdr:cxnSp macro="">
      <xdr:nvCxnSpPr>
        <xdr:cNvPr id="175" name="直線コネクタ 174"/>
        <xdr:cNvCxnSpPr/>
      </xdr:nvCxnSpPr>
      <xdr:spPr>
        <a:xfrm flipV="1">
          <a:off x="2908300" y="13104321"/>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84266</xdr:rowOff>
    </xdr:from>
    <xdr:to>
      <xdr:col>4</xdr:col>
      <xdr:colOff>155575</xdr:colOff>
      <xdr:row>76</xdr:row>
      <xdr:rowOff>116639</xdr:rowOff>
    </xdr:to>
    <xdr:cxnSp macro="">
      <xdr:nvCxnSpPr>
        <xdr:cNvPr id="178" name="直線コネクタ 177"/>
        <xdr:cNvCxnSpPr/>
      </xdr:nvCxnSpPr>
      <xdr:spPr>
        <a:xfrm flipV="1">
          <a:off x="2019300" y="13114466"/>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116639</xdr:rowOff>
    </xdr:from>
    <xdr:to>
      <xdr:col>2</xdr:col>
      <xdr:colOff>638175</xdr:colOff>
      <xdr:row>76</xdr:row>
      <xdr:rowOff>122512</xdr:rowOff>
    </xdr:to>
    <xdr:cxnSp macro="">
      <xdr:nvCxnSpPr>
        <xdr:cNvPr id="181" name="直線コネクタ 180"/>
        <xdr:cNvCxnSpPr/>
      </xdr:nvCxnSpPr>
      <xdr:spPr>
        <a:xfrm flipV="1">
          <a:off x="1130300" y="13146839"/>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36089</xdr:rowOff>
    </xdr:from>
    <xdr:to>
      <xdr:col>6</xdr:col>
      <xdr:colOff>561975</xdr:colOff>
      <xdr:row>76</xdr:row>
      <xdr:rowOff>137689</xdr:rowOff>
    </xdr:to>
    <xdr:sp macro="" textlink="">
      <xdr:nvSpPr>
        <xdr:cNvPr id="191" name="円/楕円 190"/>
        <xdr:cNvSpPr/>
      </xdr:nvSpPr>
      <xdr:spPr>
        <a:xfrm>
          <a:off x="4584700" y="130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122466</xdr:rowOff>
    </xdr:from>
    <xdr:ext cx="599010" cy="259045"/>
    <xdr:sp macro="" textlink="">
      <xdr:nvSpPr>
        <xdr:cNvPr id="192" name="民生費該当値テキスト"/>
        <xdr:cNvSpPr txBox="1"/>
      </xdr:nvSpPr>
      <xdr:spPr>
        <a:xfrm>
          <a:off x="4686300" y="12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23321</xdr:rowOff>
    </xdr:from>
    <xdr:to>
      <xdr:col>5</xdr:col>
      <xdr:colOff>409575</xdr:colOff>
      <xdr:row>76</xdr:row>
      <xdr:rowOff>124921</xdr:rowOff>
    </xdr:to>
    <xdr:sp macro="" textlink="">
      <xdr:nvSpPr>
        <xdr:cNvPr id="193" name="円/楕円 192"/>
        <xdr:cNvSpPr/>
      </xdr:nvSpPr>
      <xdr:spPr>
        <a:xfrm>
          <a:off x="3746500" y="130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116048</xdr:rowOff>
    </xdr:from>
    <xdr:ext cx="599010" cy="259045"/>
    <xdr:sp macro="" textlink="">
      <xdr:nvSpPr>
        <xdr:cNvPr id="194" name="テキスト ボックス 193"/>
        <xdr:cNvSpPr txBox="1"/>
      </xdr:nvSpPr>
      <xdr:spPr>
        <a:xfrm>
          <a:off x="3497794" y="1314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33466</xdr:rowOff>
    </xdr:from>
    <xdr:to>
      <xdr:col>4</xdr:col>
      <xdr:colOff>206375</xdr:colOff>
      <xdr:row>76</xdr:row>
      <xdr:rowOff>135066</xdr:rowOff>
    </xdr:to>
    <xdr:sp macro="" textlink="">
      <xdr:nvSpPr>
        <xdr:cNvPr id="195" name="円/楕円 194"/>
        <xdr:cNvSpPr/>
      </xdr:nvSpPr>
      <xdr:spPr>
        <a:xfrm>
          <a:off x="2857500" y="13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126193</xdr:rowOff>
    </xdr:from>
    <xdr:ext cx="599010" cy="259045"/>
    <xdr:sp macro="" textlink="">
      <xdr:nvSpPr>
        <xdr:cNvPr id="196" name="テキスト ボックス 195"/>
        <xdr:cNvSpPr txBox="1"/>
      </xdr:nvSpPr>
      <xdr:spPr>
        <a:xfrm>
          <a:off x="2608794" y="1315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65839</xdr:rowOff>
    </xdr:from>
    <xdr:to>
      <xdr:col>3</xdr:col>
      <xdr:colOff>3175</xdr:colOff>
      <xdr:row>76</xdr:row>
      <xdr:rowOff>167439</xdr:rowOff>
    </xdr:to>
    <xdr:sp macro="" textlink="">
      <xdr:nvSpPr>
        <xdr:cNvPr id="197" name="円/楕円 196"/>
        <xdr:cNvSpPr/>
      </xdr:nvSpPr>
      <xdr:spPr>
        <a:xfrm>
          <a:off x="1968500" y="130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158566</xdr:rowOff>
    </xdr:from>
    <xdr:ext cx="599010" cy="259045"/>
    <xdr:sp macro="" textlink="">
      <xdr:nvSpPr>
        <xdr:cNvPr id="198" name="テキスト ボックス 197"/>
        <xdr:cNvSpPr txBox="1"/>
      </xdr:nvSpPr>
      <xdr:spPr>
        <a:xfrm>
          <a:off x="1719794" y="1318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71712</xdr:rowOff>
    </xdr:from>
    <xdr:to>
      <xdr:col>1</xdr:col>
      <xdr:colOff>485775</xdr:colOff>
      <xdr:row>77</xdr:row>
      <xdr:rowOff>1862</xdr:rowOff>
    </xdr:to>
    <xdr:sp macro="" textlink="">
      <xdr:nvSpPr>
        <xdr:cNvPr id="199" name="円/楕円 198"/>
        <xdr:cNvSpPr/>
      </xdr:nvSpPr>
      <xdr:spPr>
        <a:xfrm>
          <a:off x="1079500" y="13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164439</xdr:rowOff>
    </xdr:from>
    <xdr:ext cx="599010" cy="259045"/>
    <xdr:sp macro="" textlink="">
      <xdr:nvSpPr>
        <xdr:cNvPr id="200" name="テキスト ボックス 199"/>
        <xdr:cNvSpPr txBox="1"/>
      </xdr:nvSpPr>
      <xdr:spPr>
        <a:xfrm>
          <a:off x="830794" y="1319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15635</xdr:rowOff>
    </xdr:from>
    <xdr:to>
      <xdr:col>6</xdr:col>
      <xdr:colOff>511175</xdr:colOff>
      <xdr:row>98</xdr:row>
      <xdr:rowOff>27076</xdr:rowOff>
    </xdr:to>
    <xdr:cxnSp macro="">
      <xdr:nvCxnSpPr>
        <xdr:cNvPr id="229" name="直線コネクタ 228"/>
        <xdr:cNvCxnSpPr/>
      </xdr:nvCxnSpPr>
      <xdr:spPr>
        <a:xfrm flipV="1">
          <a:off x="3797300" y="16817735"/>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7215</xdr:rowOff>
    </xdr:from>
    <xdr:to>
      <xdr:col>5</xdr:col>
      <xdr:colOff>358775</xdr:colOff>
      <xdr:row>98</xdr:row>
      <xdr:rowOff>27076</xdr:rowOff>
    </xdr:to>
    <xdr:cxnSp macro="">
      <xdr:nvCxnSpPr>
        <xdr:cNvPr id="232" name="直線コネクタ 231"/>
        <xdr:cNvCxnSpPr/>
      </xdr:nvCxnSpPr>
      <xdr:spPr>
        <a:xfrm>
          <a:off x="2908300" y="16809315"/>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2129</xdr:rowOff>
    </xdr:from>
    <xdr:to>
      <xdr:col>4</xdr:col>
      <xdr:colOff>155575</xdr:colOff>
      <xdr:row>98</xdr:row>
      <xdr:rowOff>7215</xdr:rowOff>
    </xdr:to>
    <xdr:cxnSp macro="">
      <xdr:nvCxnSpPr>
        <xdr:cNvPr id="235" name="直線コネクタ 234"/>
        <xdr:cNvCxnSpPr/>
      </xdr:nvCxnSpPr>
      <xdr:spPr>
        <a:xfrm>
          <a:off x="2019300" y="16804229"/>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168165</xdr:rowOff>
    </xdr:from>
    <xdr:to>
      <xdr:col>2</xdr:col>
      <xdr:colOff>638175</xdr:colOff>
      <xdr:row>98</xdr:row>
      <xdr:rowOff>2129</xdr:rowOff>
    </xdr:to>
    <xdr:cxnSp macro="">
      <xdr:nvCxnSpPr>
        <xdr:cNvPr id="238" name="直線コネクタ 237"/>
        <xdr:cNvCxnSpPr/>
      </xdr:nvCxnSpPr>
      <xdr:spPr>
        <a:xfrm>
          <a:off x="1130300" y="16798815"/>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136285</xdr:rowOff>
    </xdr:from>
    <xdr:to>
      <xdr:col>6</xdr:col>
      <xdr:colOff>561975</xdr:colOff>
      <xdr:row>98</xdr:row>
      <xdr:rowOff>66435</xdr:rowOff>
    </xdr:to>
    <xdr:sp macro="" textlink="">
      <xdr:nvSpPr>
        <xdr:cNvPr id="248" name="円/楕円 247"/>
        <xdr:cNvSpPr/>
      </xdr:nvSpPr>
      <xdr:spPr>
        <a:xfrm>
          <a:off x="4584700" y="167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114712</xdr:rowOff>
    </xdr:from>
    <xdr:ext cx="534377" cy="259045"/>
    <xdr:sp macro="" textlink="">
      <xdr:nvSpPr>
        <xdr:cNvPr id="249" name="衛生費該当値テキスト"/>
        <xdr:cNvSpPr txBox="1"/>
      </xdr:nvSpPr>
      <xdr:spPr>
        <a:xfrm>
          <a:off x="4686300" y="167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147726</xdr:rowOff>
    </xdr:from>
    <xdr:to>
      <xdr:col>5</xdr:col>
      <xdr:colOff>409575</xdr:colOff>
      <xdr:row>98</xdr:row>
      <xdr:rowOff>77876</xdr:rowOff>
    </xdr:to>
    <xdr:sp macro="" textlink="">
      <xdr:nvSpPr>
        <xdr:cNvPr id="250" name="円/楕円 249"/>
        <xdr:cNvSpPr/>
      </xdr:nvSpPr>
      <xdr:spPr>
        <a:xfrm>
          <a:off x="3746500" y="167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69003</xdr:rowOff>
    </xdr:from>
    <xdr:ext cx="534377" cy="259045"/>
    <xdr:sp macro="" textlink="">
      <xdr:nvSpPr>
        <xdr:cNvPr id="251" name="テキスト ボックス 250"/>
        <xdr:cNvSpPr txBox="1"/>
      </xdr:nvSpPr>
      <xdr:spPr>
        <a:xfrm>
          <a:off x="3530111" y="1687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127865</xdr:rowOff>
    </xdr:from>
    <xdr:to>
      <xdr:col>4</xdr:col>
      <xdr:colOff>206375</xdr:colOff>
      <xdr:row>98</xdr:row>
      <xdr:rowOff>58015</xdr:rowOff>
    </xdr:to>
    <xdr:sp macro="" textlink="">
      <xdr:nvSpPr>
        <xdr:cNvPr id="252" name="円/楕円 251"/>
        <xdr:cNvSpPr/>
      </xdr:nvSpPr>
      <xdr:spPr>
        <a:xfrm>
          <a:off x="2857500" y="167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49142</xdr:rowOff>
    </xdr:from>
    <xdr:ext cx="534377" cy="259045"/>
    <xdr:sp macro="" textlink="">
      <xdr:nvSpPr>
        <xdr:cNvPr id="253" name="テキスト ボックス 252"/>
        <xdr:cNvSpPr txBox="1"/>
      </xdr:nvSpPr>
      <xdr:spPr>
        <a:xfrm>
          <a:off x="2641111" y="168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122779</xdr:rowOff>
    </xdr:from>
    <xdr:to>
      <xdr:col>3</xdr:col>
      <xdr:colOff>3175</xdr:colOff>
      <xdr:row>98</xdr:row>
      <xdr:rowOff>52929</xdr:rowOff>
    </xdr:to>
    <xdr:sp macro="" textlink="">
      <xdr:nvSpPr>
        <xdr:cNvPr id="254" name="円/楕円 253"/>
        <xdr:cNvSpPr/>
      </xdr:nvSpPr>
      <xdr:spPr>
        <a:xfrm>
          <a:off x="1968500" y="167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44056</xdr:rowOff>
    </xdr:from>
    <xdr:ext cx="534377" cy="259045"/>
    <xdr:sp macro="" textlink="">
      <xdr:nvSpPr>
        <xdr:cNvPr id="255" name="テキスト ボックス 254"/>
        <xdr:cNvSpPr txBox="1"/>
      </xdr:nvSpPr>
      <xdr:spPr>
        <a:xfrm>
          <a:off x="1752111" y="168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117365</xdr:rowOff>
    </xdr:from>
    <xdr:to>
      <xdr:col>1</xdr:col>
      <xdr:colOff>485775</xdr:colOff>
      <xdr:row>98</xdr:row>
      <xdr:rowOff>47515</xdr:rowOff>
    </xdr:to>
    <xdr:sp macro="" textlink="">
      <xdr:nvSpPr>
        <xdr:cNvPr id="256" name="円/楕円 255"/>
        <xdr:cNvSpPr/>
      </xdr:nvSpPr>
      <xdr:spPr>
        <a:xfrm>
          <a:off x="1079500" y="167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38642</xdr:rowOff>
    </xdr:from>
    <xdr:ext cx="534377" cy="259045"/>
    <xdr:sp macro="" textlink="">
      <xdr:nvSpPr>
        <xdr:cNvPr id="257" name="テキスト ボックス 256"/>
        <xdr:cNvSpPr txBox="1"/>
      </xdr:nvSpPr>
      <xdr:spPr>
        <a:xfrm>
          <a:off x="863111" y="168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165572</xdr:rowOff>
    </xdr:from>
    <xdr:to>
      <xdr:col>15</xdr:col>
      <xdr:colOff>180975</xdr:colOff>
      <xdr:row>59</xdr:row>
      <xdr:rowOff>7014</xdr:rowOff>
    </xdr:to>
    <xdr:cxnSp macro="">
      <xdr:nvCxnSpPr>
        <xdr:cNvPr id="343" name="直線コネクタ 342"/>
        <xdr:cNvCxnSpPr/>
      </xdr:nvCxnSpPr>
      <xdr:spPr>
        <a:xfrm flipV="1">
          <a:off x="9639300" y="10109672"/>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168235</xdr:rowOff>
    </xdr:from>
    <xdr:to>
      <xdr:col>14</xdr:col>
      <xdr:colOff>28575</xdr:colOff>
      <xdr:row>59</xdr:row>
      <xdr:rowOff>7014</xdr:rowOff>
    </xdr:to>
    <xdr:cxnSp macro="">
      <xdr:nvCxnSpPr>
        <xdr:cNvPr id="346" name="直線コネクタ 345"/>
        <xdr:cNvCxnSpPr/>
      </xdr:nvCxnSpPr>
      <xdr:spPr>
        <a:xfrm>
          <a:off x="8750300" y="10112335"/>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168235</xdr:rowOff>
    </xdr:from>
    <xdr:to>
      <xdr:col>12</xdr:col>
      <xdr:colOff>511175</xdr:colOff>
      <xdr:row>59</xdr:row>
      <xdr:rowOff>3374</xdr:rowOff>
    </xdr:to>
    <xdr:cxnSp macro="">
      <xdr:nvCxnSpPr>
        <xdr:cNvPr id="349" name="直線コネクタ 348"/>
        <xdr:cNvCxnSpPr/>
      </xdr:nvCxnSpPr>
      <xdr:spPr>
        <a:xfrm flipV="1">
          <a:off x="7861300" y="10112335"/>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3374</xdr:rowOff>
    </xdr:from>
    <xdr:to>
      <xdr:col>11</xdr:col>
      <xdr:colOff>307975</xdr:colOff>
      <xdr:row>59</xdr:row>
      <xdr:rowOff>12057</xdr:rowOff>
    </xdr:to>
    <xdr:cxnSp macro="">
      <xdr:nvCxnSpPr>
        <xdr:cNvPr id="352" name="直線コネクタ 351"/>
        <xdr:cNvCxnSpPr/>
      </xdr:nvCxnSpPr>
      <xdr:spPr>
        <a:xfrm flipV="1">
          <a:off x="6972300" y="10118924"/>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114772</xdr:rowOff>
    </xdr:from>
    <xdr:to>
      <xdr:col>15</xdr:col>
      <xdr:colOff>231775</xdr:colOff>
      <xdr:row>59</xdr:row>
      <xdr:rowOff>44922</xdr:rowOff>
    </xdr:to>
    <xdr:sp macro="" textlink="">
      <xdr:nvSpPr>
        <xdr:cNvPr id="362" name="円/楕円 361"/>
        <xdr:cNvSpPr/>
      </xdr:nvSpPr>
      <xdr:spPr>
        <a:xfrm>
          <a:off x="10426700" y="100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127664</xdr:rowOff>
    </xdr:from>
    <xdr:to>
      <xdr:col>14</xdr:col>
      <xdr:colOff>79375</xdr:colOff>
      <xdr:row>59</xdr:row>
      <xdr:rowOff>57814</xdr:rowOff>
    </xdr:to>
    <xdr:sp macro="" textlink="">
      <xdr:nvSpPr>
        <xdr:cNvPr id="364" name="円/楕円 363"/>
        <xdr:cNvSpPr/>
      </xdr:nvSpPr>
      <xdr:spPr>
        <a:xfrm>
          <a:off x="9588500" y="100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48941</xdr:rowOff>
    </xdr:from>
    <xdr:ext cx="534377" cy="259045"/>
    <xdr:sp macro="" textlink="">
      <xdr:nvSpPr>
        <xdr:cNvPr id="365" name="テキスト ボックス 364"/>
        <xdr:cNvSpPr txBox="1"/>
      </xdr:nvSpPr>
      <xdr:spPr>
        <a:xfrm>
          <a:off x="9372111" y="101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117435</xdr:rowOff>
    </xdr:from>
    <xdr:to>
      <xdr:col>12</xdr:col>
      <xdr:colOff>561975</xdr:colOff>
      <xdr:row>59</xdr:row>
      <xdr:rowOff>47585</xdr:rowOff>
    </xdr:to>
    <xdr:sp macro="" textlink="">
      <xdr:nvSpPr>
        <xdr:cNvPr id="366" name="円/楕円 365"/>
        <xdr:cNvSpPr/>
      </xdr:nvSpPr>
      <xdr:spPr>
        <a:xfrm>
          <a:off x="8699500" y="100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38712</xdr:rowOff>
    </xdr:from>
    <xdr:ext cx="599010" cy="259045"/>
    <xdr:sp macro="" textlink="">
      <xdr:nvSpPr>
        <xdr:cNvPr id="367" name="テキスト ボックス 366"/>
        <xdr:cNvSpPr txBox="1"/>
      </xdr:nvSpPr>
      <xdr:spPr>
        <a:xfrm>
          <a:off x="8450794" y="1015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124024</xdr:rowOff>
    </xdr:from>
    <xdr:to>
      <xdr:col>11</xdr:col>
      <xdr:colOff>358775</xdr:colOff>
      <xdr:row>59</xdr:row>
      <xdr:rowOff>54174</xdr:rowOff>
    </xdr:to>
    <xdr:sp macro="" textlink="">
      <xdr:nvSpPr>
        <xdr:cNvPr id="368" name="円/楕円 367"/>
        <xdr:cNvSpPr/>
      </xdr:nvSpPr>
      <xdr:spPr>
        <a:xfrm>
          <a:off x="7810500" y="100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45301</xdr:rowOff>
    </xdr:from>
    <xdr:ext cx="599010" cy="259045"/>
    <xdr:sp macro="" textlink="">
      <xdr:nvSpPr>
        <xdr:cNvPr id="369" name="テキスト ボックス 368"/>
        <xdr:cNvSpPr txBox="1"/>
      </xdr:nvSpPr>
      <xdr:spPr>
        <a:xfrm>
          <a:off x="7561794" y="1016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132707</xdr:rowOff>
    </xdr:from>
    <xdr:to>
      <xdr:col>10</xdr:col>
      <xdr:colOff>155575</xdr:colOff>
      <xdr:row>59</xdr:row>
      <xdr:rowOff>62857</xdr:rowOff>
    </xdr:to>
    <xdr:sp macro="" textlink="">
      <xdr:nvSpPr>
        <xdr:cNvPr id="370" name="円/楕円 369"/>
        <xdr:cNvSpPr/>
      </xdr:nvSpPr>
      <xdr:spPr>
        <a:xfrm>
          <a:off x="6921500" y="100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53984</xdr:rowOff>
    </xdr:from>
    <xdr:ext cx="534377" cy="259045"/>
    <xdr:sp macro="" textlink="">
      <xdr:nvSpPr>
        <xdr:cNvPr id="371" name="テキスト ボックス 370"/>
        <xdr:cNvSpPr txBox="1"/>
      </xdr:nvSpPr>
      <xdr:spPr>
        <a:xfrm>
          <a:off x="6705111" y="101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16306</xdr:rowOff>
    </xdr:from>
    <xdr:to>
      <xdr:col>15</xdr:col>
      <xdr:colOff>180975</xdr:colOff>
      <xdr:row>79</xdr:row>
      <xdr:rowOff>23332</xdr:rowOff>
    </xdr:to>
    <xdr:cxnSp macro="">
      <xdr:nvCxnSpPr>
        <xdr:cNvPr id="400" name="直線コネクタ 399"/>
        <xdr:cNvCxnSpPr/>
      </xdr:nvCxnSpPr>
      <xdr:spPr>
        <a:xfrm flipV="1">
          <a:off x="9639300" y="13560856"/>
          <a:ext cx="8382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23332</xdr:rowOff>
    </xdr:from>
    <xdr:to>
      <xdr:col>14</xdr:col>
      <xdr:colOff>28575</xdr:colOff>
      <xdr:row>79</xdr:row>
      <xdr:rowOff>23549</xdr:rowOff>
    </xdr:to>
    <xdr:cxnSp macro="">
      <xdr:nvCxnSpPr>
        <xdr:cNvPr id="403" name="直線コネクタ 402"/>
        <xdr:cNvCxnSpPr/>
      </xdr:nvCxnSpPr>
      <xdr:spPr>
        <a:xfrm flipV="1">
          <a:off x="8750300" y="1356788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165878</xdr:rowOff>
    </xdr:from>
    <xdr:to>
      <xdr:col>12</xdr:col>
      <xdr:colOff>511175</xdr:colOff>
      <xdr:row>79</xdr:row>
      <xdr:rowOff>23549</xdr:rowOff>
    </xdr:to>
    <xdr:cxnSp macro="">
      <xdr:nvCxnSpPr>
        <xdr:cNvPr id="406" name="直線コネクタ 405"/>
        <xdr:cNvCxnSpPr/>
      </xdr:nvCxnSpPr>
      <xdr:spPr>
        <a:xfrm>
          <a:off x="7861300" y="13538978"/>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165878</xdr:rowOff>
    </xdr:from>
    <xdr:to>
      <xdr:col>11</xdr:col>
      <xdr:colOff>307975</xdr:colOff>
      <xdr:row>79</xdr:row>
      <xdr:rowOff>36023</xdr:rowOff>
    </xdr:to>
    <xdr:cxnSp macro="">
      <xdr:nvCxnSpPr>
        <xdr:cNvPr id="409" name="直線コネクタ 408"/>
        <xdr:cNvCxnSpPr/>
      </xdr:nvCxnSpPr>
      <xdr:spPr>
        <a:xfrm flipV="1">
          <a:off x="6972300" y="13538978"/>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136956</xdr:rowOff>
    </xdr:from>
    <xdr:to>
      <xdr:col>15</xdr:col>
      <xdr:colOff>231775</xdr:colOff>
      <xdr:row>79</xdr:row>
      <xdr:rowOff>67106</xdr:rowOff>
    </xdr:to>
    <xdr:sp macro="" textlink="">
      <xdr:nvSpPr>
        <xdr:cNvPr id="419" name="円/楕円 418"/>
        <xdr:cNvSpPr/>
      </xdr:nvSpPr>
      <xdr:spPr>
        <a:xfrm>
          <a:off x="10426700" y="135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51883</xdr:rowOff>
    </xdr:from>
    <xdr:ext cx="469744" cy="259045"/>
    <xdr:sp macro="" textlink="">
      <xdr:nvSpPr>
        <xdr:cNvPr id="420" name="商工費該当値テキスト"/>
        <xdr:cNvSpPr txBox="1"/>
      </xdr:nvSpPr>
      <xdr:spPr>
        <a:xfrm>
          <a:off x="10528300" y="134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143982</xdr:rowOff>
    </xdr:from>
    <xdr:to>
      <xdr:col>14</xdr:col>
      <xdr:colOff>79375</xdr:colOff>
      <xdr:row>79</xdr:row>
      <xdr:rowOff>74132</xdr:rowOff>
    </xdr:to>
    <xdr:sp macro="" textlink="">
      <xdr:nvSpPr>
        <xdr:cNvPr id="421" name="円/楕円 420"/>
        <xdr:cNvSpPr/>
      </xdr:nvSpPr>
      <xdr:spPr>
        <a:xfrm>
          <a:off x="9588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65259</xdr:rowOff>
    </xdr:from>
    <xdr:ext cx="469744" cy="259045"/>
    <xdr:sp macro="" textlink="">
      <xdr:nvSpPr>
        <xdr:cNvPr id="422" name="テキスト ボックス 421"/>
        <xdr:cNvSpPr txBox="1"/>
      </xdr:nvSpPr>
      <xdr:spPr>
        <a:xfrm>
          <a:off x="9404427"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144199</xdr:rowOff>
    </xdr:from>
    <xdr:to>
      <xdr:col>12</xdr:col>
      <xdr:colOff>561975</xdr:colOff>
      <xdr:row>79</xdr:row>
      <xdr:rowOff>74349</xdr:rowOff>
    </xdr:to>
    <xdr:sp macro="" textlink="">
      <xdr:nvSpPr>
        <xdr:cNvPr id="423" name="円/楕円 422"/>
        <xdr:cNvSpPr/>
      </xdr:nvSpPr>
      <xdr:spPr>
        <a:xfrm>
          <a:off x="8699500" y="135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65476</xdr:rowOff>
    </xdr:from>
    <xdr:ext cx="469744" cy="259045"/>
    <xdr:sp macro="" textlink="">
      <xdr:nvSpPr>
        <xdr:cNvPr id="424" name="テキスト ボックス 423"/>
        <xdr:cNvSpPr txBox="1"/>
      </xdr:nvSpPr>
      <xdr:spPr>
        <a:xfrm>
          <a:off x="8515427" y="1361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115078</xdr:rowOff>
    </xdr:from>
    <xdr:to>
      <xdr:col>11</xdr:col>
      <xdr:colOff>358775</xdr:colOff>
      <xdr:row>79</xdr:row>
      <xdr:rowOff>45228</xdr:rowOff>
    </xdr:to>
    <xdr:sp macro="" textlink="">
      <xdr:nvSpPr>
        <xdr:cNvPr id="425" name="円/楕円 424"/>
        <xdr:cNvSpPr/>
      </xdr:nvSpPr>
      <xdr:spPr>
        <a:xfrm>
          <a:off x="7810500" y="134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36355</xdr:rowOff>
    </xdr:from>
    <xdr:ext cx="534377" cy="259045"/>
    <xdr:sp macro="" textlink="">
      <xdr:nvSpPr>
        <xdr:cNvPr id="426" name="テキスト ボックス 425"/>
        <xdr:cNvSpPr txBox="1"/>
      </xdr:nvSpPr>
      <xdr:spPr>
        <a:xfrm>
          <a:off x="7594111" y="1358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156673</xdr:rowOff>
    </xdr:from>
    <xdr:to>
      <xdr:col>10</xdr:col>
      <xdr:colOff>155575</xdr:colOff>
      <xdr:row>79</xdr:row>
      <xdr:rowOff>86823</xdr:rowOff>
    </xdr:to>
    <xdr:sp macro="" textlink="">
      <xdr:nvSpPr>
        <xdr:cNvPr id="427" name="円/楕円 426"/>
        <xdr:cNvSpPr/>
      </xdr:nvSpPr>
      <xdr:spPr>
        <a:xfrm>
          <a:off x="6921500" y="135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77950</xdr:rowOff>
    </xdr:from>
    <xdr:ext cx="469744" cy="259045"/>
    <xdr:sp macro="" textlink="">
      <xdr:nvSpPr>
        <xdr:cNvPr id="428" name="テキスト ボックス 427"/>
        <xdr:cNvSpPr txBox="1"/>
      </xdr:nvSpPr>
      <xdr:spPr>
        <a:xfrm>
          <a:off x="6737427" y="1362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121416</xdr:rowOff>
    </xdr:from>
    <xdr:to>
      <xdr:col>15</xdr:col>
      <xdr:colOff>180975</xdr:colOff>
      <xdr:row>98</xdr:row>
      <xdr:rowOff>122315</xdr:rowOff>
    </xdr:to>
    <xdr:cxnSp macro="">
      <xdr:nvCxnSpPr>
        <xdr:cNvPr id="455" name="直線コネクタ 454"/>
        <xdr:cNvCxnSpPr/>
      </xdr:nvCxnSpPr>
      <xdr:spPr>
        <a:xfrm>
          <a:off x="9639300" y="16923516"/>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105071</xdr:rowOff>
    </xdr:from>
    <xdr:to>
      <xdr:col>14</xdr:col>
      <xdr:colOff>28575</xdr:colOff>
      <xdr:row>98</xdr:row>
      <xdr:rowOff>121416</xdr:rowOff>
    </xdr:to>
    <xdr:cxnSp macro="">
      <xdr:nvCxnSpPr>
        <xdr:cNvPr id="458" name="直線コネクタ 457"/>
        <xdr:cNvCxnSpPr/>
      </xdr:nvCxnSpPr>
      <xdr:spPr>
        <a:xfrm>
          <a:off x="8750300" y="1690717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105071</xdr:rowOff>
    </xdr:from>
    <xdr:to>
      <xdr:col>12</xdr:col>
      <xdr:colOff>511175</xdr:colOff>
      <xdr:row>98</xdr:row>
      <xdr:rowOff>107817</xdr:rowOff>
    </xdr:to>
    <xdr:cxnSp macro="">
      <xdr:nvCxnSpPr>
        <xdr:cNvPr id="461" name="直線コネクタ 460"/>
        <xdr:cNvCxnSpPr/>
      </xdr:nvCxnSpPr>
      <xdr:spPr>
        <a:xfrm flipV="1">
          <a:off x="7861300" y="1690717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107817</xdr:rowOff>
    </xdr:from>
    <xdr:to>
      <xdr:col>11</xdr:col>
      <xdr:colOff>307975</xdr:colOff>
      <xdr:row>98</xdr:row>
      <xdr:rowOff>125236</xdr:rowOff>
    </xdr:to>
    <xdr:cxnSp macro="">
      <xdr:nvCxnSpPr>
        <xdr:cNvPr id="464" name="直線コネクタ 463"/>
        <xdr:cNvCxnSpPr/>
      </xdr:nvCxnSpPr>
      <xdr:spPr>
        <a:xfrm flipV="1">
          <a:off x="6972300" y="16909917"/>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71515</xdr:rowOff>
    </xdr:from>
    <xdr:to>
      <xdr:col>15</xdr:col>
      <xdr:colOff>231775</xdr:colOff>
      <xdr:row>99</xdr:row>
      <xdr:rowOff>1665</xdr:rowOff>
    </xdr:to>
    <xdr:sp macro="" textlink="">
      <xdr:nvSpPr>
        <xdr:cNvPr id="474" name="円/楕円 473"/>
        <xdr:cNvSpPr/>
      </xdr:nvSpPr>
      <xdr:spPr>
        <a:xfrm>
          <a:off x="10426700" y="16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70616</xdr:rowOff>
    </xdr:from>
    <xdr:to>
      <xdr:col>14</xdr:col>
      <xdr:colOff>79375</xdr:colOff>
      <xdr:row>99</xdr:row>
      <xdr:rowOff>766</xdr:rowOff>
    </xdr:to>
    <xdr:sp macro="" textlink="">
      <xdr:nvSpPr>
        <xdr:cNvPr id="476" name="円/楕円 475"/>
        <xdr:cNvSpPr/>
      </xdr:nvSpPr>
      <xdr:spPr>
        <a:xfrm>
          <a:off x="9588500" y="1687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163343</xdr:rowOff>
    </xdr:from>
    <xdr:ext cx="534377" cy="259045"/>
    <xdr:sp macro="" textlink="">
      <xdr:nvSpPr>
        <xdr:cNvPr id="477" name="テキスト ボックス 476"/>
        <xdr:cNvSpPr txBox="1"/>
      </xdr:nvSpPr>
      <xdr:spPr>
        <a:xfrm>
          <a:off x="9372111" y="169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54271</xdr:rowOff>
    </xdr:from>
    <xdr:to>
      <xdr:col>12</xdr:col>
      <xdr:colOff>561975</xdr:colOff>
      <xdr:row>98</xdr:row>
      <xdr:rowOff>155871</xdr:rowOff>
    </xdr:to>
    <xdr:sp macro="" textlink="">
      <xdr:nvSpPr>
        <xdr:cNvPr id="478" name="円/楕円 477"/>
        <xdr:cNvSpPr/>
      </xdr:nvSpPr>
      <xdr:spPr>
        <a:xfrm>
          <a:off x="8699500" y="168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146998</xdr:rowOff>
    </xdr:from>
    <xdr:ext cx="534377" cy="259045"/>
    <xdr:sp macro="" textlink="">
      <xdr:nvSpPr>
        <xdr:cNvPr id="479" name="テキスト ボックス 478"/>
        <xdr:cNvSpPr txBox="1"/>
      </xdr:nvSpPr>
      <xdr:spPr>
        <a:xfrm>
          <a:off x="8483111" y="169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57017</xdr:rowOff>
    </xdr:from>
    <xdr:to>
      <xdr:col>11</xdr:col>
      <xdr:colOff>358775</xdr:colOff>
      <xdr:row>98</xdr:row>
      <xdr:rowOff>158617</xdr:rowOff>
    </xdr:to>
    <xdr:sp macro="" textlink="">
      <xdr:nvSpPr>
        <xdr:cNvPr id="480" name="円/楕円 479"/>
        <xdr:cNvSpPr/>
      </xdr:nvSpPr>
      <xdr:spPr>
        <a:xfrm>
          <a:off x="7810500" y="168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149744</xdr:rowOff>
    </xdr:from>
    <xdr:ext cx="534377" cy="259045"/>
    <xdr:sp macro="" textlink="">
      <xdr:nvSpPr>
        <xdr:cNvPr id="481" name="テキスト ボックス 480"/>
        <xdr:cNvSpPr txBox="1"/>
      </xdr:nvSpPr>
      <xdr:spPr>
        <a:xfrm>
          <a:off x="7594111" y="169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74436</xdr:rowOff>
    </xdr:from>
    <xdr:to>
      <xdr:col>10</xdr:col>
      <xdr:colOff>155575</xdr:colOff>
      <xdr:row>99</xdr:row>
      <xdr:rowOff>4586</xdr:rowOff>
    </xdr:to>
    <xdr:sp macro="" textlink="">
      <xdr:nvSpPr>
        <xdr:cNvPr id="482" name="円/楕円 481"/>
        <xdr:cNvSpPr/>
      </xdr:nvSpPr>
      <xdr:spPr>
        <a:xfrm>
          <a:off x="6921500" y="168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167163</xdr:rowOff>
    </xdr:from>
    <xdr:ext cx="534377" cy="259045"/>
    <xdr:sp macro="" textlink="">
      <xdr:nvSpPr>
        <xdr:cNvPr id="483" name="テキスト ボックス 482"/>
        <xdr:cNvSpPr txBox="1"/>
      </xdr:nvSpPr>
      <xdr:spPr>
        <a:xfrm>
          <a:off x="6705111" y="169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79502</xdr:rowOff>
    </xdr:from>
    <xdr:to>
      <xdr:col>23</xdr:col>
      <xdr:colOff>517525</xdr:colOff>
      <xdr:row>37</xdr:row>
      <xdr:rowOff>157599</xdr:rowOff>
    </xdr:to>
    <xdr:cxnSp macro="">
      <xdr:nvCxnSpPr>
        <xdr:cNvPr id="512" name="直線コネクタ 511"/>
        <xdr:cNvCxnSpPr/>
      </xdr:nvCxnSpPr>
      <xdr:spPr>
        <a:xfrm flipV="1">
          <a:off x="15481300" y="6423152"/>
          <a:ext cx="8382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157599</xdr:rowOff>
    </xdr:from>
    <xdr:to>
      <xdr:col>22</xdr:col>
      <xdr:colOff>365125</xdr:colOff>
      <xdr:row>38</xdr:row>
      <xdr:rowOff>5329</xdr:rowOff>
    </xdr:to>
    <xdr:cxnSp macro="">
      <xdr:nvCxnSpPr>
        <xdr:cNvPr id="515" name="直線コネクタ 514"/>
        <xdr:cNvCxnSpPr/>
      </xdr:nvCxnSpPr>
      <xdr:spPr>
        <a:xfrm flipV="1">
          <a:off x="14592300" y="6501249"/>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5329</xdr:rowOff>
    </xdr:from>
    <xdr:to>
      <xdr:col>21</xdr:col>
      <xdr:colOff>161925</xdr:colOff>
      <xdr:row>38</xdr:row>
      <xdr:rowOff>15875</xdr:rowOff>
    </xdr:to>
    <xdr:cxnSp macro="">
      <xdr:nvCxnSpPr>
        <xdr:cNvPr id="518" name="直線コネクタ 517"/>
        <xdr:cNvCxnSpPr/>
      </xdr:nvCxnSpPr>
      <xdr:spPr>
        <a:xfrm flipV="1">
          <a:off x="13703300" y="6520429"/>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10914</xdr:rowOff>
    </xdr:from>
    <xdr:to>
      <xdr:col>19</xdr:col>
      <xdr:colOff>644525</xdr:colOff>
      <xdr:row>38</xdr:row>
      <xdr:rowOff>15875</xdr:rowOff>
    </xdr:to>
    <xdr:cxnSp macro="">
      <xdr:nvCxnSpPr>
        <xdr:cNvPr id="521" name="直線コネクタ 520"/>
        <xdr:cNvCxnSpPr/>
      </xdr:nvCxnSpPr>
      <xdr:spPr>
        <a:xfrm>
          <a:off x="12814300" y="652601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28702</xdr:rowOff>
    </xdr:from>
    <xdr:to>
      <xdr:col>23</xdr:col>
      <xdr:colOff>568325</xdr:colOff>
      <xdr:row>37</xdr:row>
      <xdr:rowOff>130302</xdr:rowOff>
    </xdr:to>
    <xdr:sp macro="" textlink="">
      <xdr:nvSpPr>
        <xdr:cNvPr id="531" name="円/楕円 530"/>
        <xdr:cNvSpPr/>
      </xdr:nvSpPr>
      <xdr:spPr>
        <a:xfrm>
          <a:off x="162687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7129</xdr:rowOff>
    </xdr:from>
    <xdr:ext cx="534377" cy="259045"/>
    <xdr:sp macro="" textlink="">
      <xdr:nvSpPr>
        <xdr:cNvPr id="532" name="消防費該当値テキスト"/>
        <xdr:cNvSpPr txBox="1"/>
      </xdr:nvSpPr>
      <xdr:spPr>
        <a:xfrm>
          <a:off x="16370300"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106799</xdr:rowOff>
    </xdr:from>
    <xdr:to>
      <xdr:col>22</xdr:col>
      <xdr:colOff>415925</xdr:colOff>
      <xdr:row>38</xdr:row>
      <xdr:rowOff>36950</xdr:rowOff>
    </xdr:to>
    <xdr:sp macro="" textlink="">
      <xdr:nvSpPr>
        <xdr:cNvPr id="533" name="円/楕円 532"/>
        <xdr:cNvSpPr/>
      </xdr:nvSpPr>
      <xdr:spPr>
        <a:xfrm>
          <a:off x="15430500" y="6450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28077</xdr:rowOff>
    </xdr:from>
    <xdr:ext cx="534377" cy="259045"/>
    <xdr:sp macro="" textlink="">
      <xdr:nvSpPr>
        <xdr:cNvPr id="534" name="テキスト ボックス 533"/>
        <xdr:cNvSpPr txBox="1"/>
      </xdr:nvSpPr>
      <xdr:spPr>
        <a:xfrm>
          <a:off x="15214111" y="65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125979</xdr:rowOff>
    </xdr:from>
    <xdr:to>
      <xdr:col>21</xdr:col>
      <xdr:colOff>212725</xdr:colOff>
      <xdr:row>38</xdr:row>
      <xdr:rowOff>56128</xdr:rowOff>
    </xdr:to>
    <xdr:sp macro="" textlink="">
      <xdr:nvSpPr>
        <xdr:cNvPr id="535" name="円/楕円 534"/>
        <xdr:cNvSpPr/>
      </xdr:nvSpPr>
      <xdr:spPr>
        <a:xfrm>
          <a:off x="14541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47256</xdr:rowOff>
    </xdr:from>
    <xdr:ext cx="534377" cy="259045"/>
    <xdr:sp macro="" textlink="">
      <xdr:nvSpPr>
        <xdr:cNvPr id="536" name="テキスト ボックス 535"/>
        <xdr:cNvSpPr txBox="1"/>
      </xdr:nvSpPr>
      <xdr:spPr>
        <a:xfrm>
          <a:off x="14325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136525</xdr:rowOff>
    </xdr:from>
    <xdr:to>
      <xdr:col>20</xdr:col>
      <xdr:colOff>9525</xdr:colOff>
      <xdr:row>38</xdr:row>
      <xdr:rowOff>66675</xdr:rowOff>
    </xdr:to>
    <xdr:sp macro="" textlink="">
      <xdr:nvSpPr>
        <xdr:cNvPr id="537" name="円/楕円 536"/>
        <xdr:cNvSpPr/>
      </xdr:nvSpPr>
      <xdr:spPr>
        <a:xfrm>
          <a:off x="13652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57802</xdr:rowOff>
    </xdr:from>
    <xdr:ext cx="534377" cy="259045"/>
    <xdr:sp macro="" textlink="">
      <xdr:nvSpPr>
        <xdr:cNvPr id="538" name="テキスト ボックス 537"/>
        <xdr:cNvSpPr txBox="1"/>
      </xdr:nvSpPr>
      <xdr:spPr>
        <a:xfrm>
          <a:off x="13436111"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131564</xdr:rowOff>
    </xdr:from>
    <xdr:to>
      <xdr:col>18</xdr:col>
      <xdr:colOff>492125</xdr:colOff>
      <xdr:row>38</xdr:row>
      <xdr:rowOff>61714</xdr:rowOff>
    </xdr:to>
    <xdr:sp macro="" textlink="">
      <xdr:nvSpPr>
        <xdr:cNvPr id="539" name="円/楕円 538"/>
        <xdr:cNvSpPr/>
      </xdr:nvSpPr>
      <xdr:spPr>
        <a:xfrm>
          <a:off x="12763500" y="64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52841</xdr:rowOff>
    </xdr:from>
    <xdr:ext cx="534377" cy="259045"/>
    <xdr:sp macro="" textlink="">
      <xdr:nvSpPr>
        <xdr:cNvPr id="540" name="テキスト ボックス 539"/>
        <xdr:cNvSpPr txBox="1"/>
      </xdr:nvSpPr>
      <xdr:spPr>
        <a:xfrm>
          <a:off x="12547111" y="65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70469</xdr:rowOff>
    </xdr:from>
    <xdr:to>
      <xdr:col>23</xdr:col>
      <xdr:colOff>517525</xdr:colOff>
      <xdr:row>58</xdr:row>
      <xdr:rowOff>94928</xdr:rowOff>
    </xdr:to>
    <xdr:cxnSp macro="">
      <xdr:nvCxnSpPr>
        <xdr:cNvPr id="569" name="直線コネクタ 568"/>
        <xdr:cNvCxnSpPr/>
      </xdr:nvCxnSpPr>
      <xdr:spPr>
        <a:xfrm flipV="1">
          <a:off x="15481300" y="10014569"/>
          <a:ext cx="8382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78646</xdr:rowOff>
    </xdr:from>
    <xdr:to>
      <xdr:col>22</xdr:col>
      <xdr:colOff>365125</xdr:colOff>
      <xdr:row>58</xdr:row>
      <xdr:rowOff>94928</xdr:rowOff>
    </xdr:to>
    <xdr:cxnSp macro="">
      <xdr:nvCxnSpPr>
        <xdr:cNvPr id="572" name="直線コネクタ 571"/>
        <xdr:cNvCxnSpPr/>
      </xdr:nvCxnSpPr>
      <xdr:spPr>
        <a:xfrm>
          <a:off x="14592300" y="10022746"/>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78646</xdr:rowOff>
    </xdr:from>
    <xdr:to>
      <xdr:col>21</xdr:col>
      <xdr:colOff>161925</xdr:colOff>
      <xdr:row>58</xdr:row>
      <xdr:rowOff>109441</xdr:rowOff>
    </xdr:to>
    <xdr:cxnSp macro="">
      <xdr:nvCxnSpPr>
        <xdr:cNvPr id="575" name="直線コネクタ 574"/>
        <xdr:cNvCxnSpPr/>
      </xdr:nvCxnSpPr>
      <xdr:spPr>
        <a:xfrm flipV="1">
          <a:off x="13703300" y="10022746"/>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109441</xdr:rowOff>
    </xdr:from>
    <xdr:to>
      <xdr:col>19</xdr:col>
      <xdr:colOff>644525</xdr:colOff>
      <xdr:row>58</xdr:row>
      <xdr:rowOff>135996</xdr:rowOff>
    </xdr:to>
    <xdr:cxnSp macro="">
      <xdr:nvCxnSpPr>
        <xdr:cNvPr id="578" name="直線コネクタ 577"/>
        <xdr:cNvCxnSpPr/>
      </xdr:nvCxnSpPr>
      <xdr:spPr>
        <a:xfrm flipV="1">
          <a:off x="12814300" y="10053541"/>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19669</xdr:rowOff>
    </xdr:from>
    <xdr:to>
      <xdr:col>23</xdr:col>
      <xdr:colOff>568325</xdr:colOff>
      <xdr:row>58</xdr:row>
      <xdr:rowOff>121269</xdr:rowOff>
    </xdr:to>
    <xdr:sp macro="" textlink="">
      <xdr:nvSpPr>
        <xdr:cNvPr id="588" name="円/楕円 587"/>
        <xdr:cNvSpPr/>
      </xdr:nvSpPr>
      <xdr:spPr>
        <a:xfrm>
          <a:off x="16268700" y="99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106046</xdr:rowOff>
    </xdr:from>
    <xdr:ext cx="534377" cy="259045"/>
    <xdr:sp macro="" textlink="">
      <xdr:nvSpPr>
        <xdr:cNvPr id="589" name="教育費該当値テキスト"/>
        <xdr:cNvSpPr txBox="1"/>
      </xdr:nvSpPr>
      <xdr:spPr>
        <a:xfrm>
          <a:off x="16370300" y="98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76,342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44128</xdr:rowOff>
    </xdr:from>
    <xdr:to>
      <xdr:col>22</xdr:col>
      <xdr:colOff>415925</xdr:colOff>
      <xdr:row>58</xdr:row>
      <xdr:rowOff>145728</xdr:rowOff>
    </xdr:to>
    <xdr:sp macro="" textlink="">
      <xdr:nvSpPr>
        <xdr:cNvPr id="590" name="円/楕円 589"/>
        <xdr:cNvSpPr/>
      </xdr:nvSpPr>
      <xdr:spPr>
        <a:xfrm>
          <a:off x="15430500" y="99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136855</xdr:rowOff>
    </xdr:from>
    <xdr:ext cx="534377" cy="259045"/>
    <xdr:sp macro="" textlink="">
      <xdr:nvSpPr>
        <xdr:cNvPr id="591" name="テキスト ボックス 590"/>
        <xdr:cNvSpPr txBox="1"/>
      </xdr:nvSpPr>
      <xdr:spPr>
        <a:xfrm>
          <a:off x="15214111" y="10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27846</xdr:rowOff>
    </xdr:from>
    <xdr:to>
      <xdr:col>21</xdr:col>
      <xdr:colOff>212725</xdr:colOff>
      <xdr:row>58</xdr:row>
      <xdr:rowOff>129446</xdr:rowOff>
    </xdr:to>
    <xdr:sp macro="" textlink="">
      <xdr:nvSpPr>
        <xdr:cNvPr id="592" name="円/楕円 591"/>
        <xdr:cNvSpPr/>
      </xdr:nvSpPr>
      <xdr:spPr>
        <a:xfrm>
          <a:off x="14541500" y="99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120573</xdr:rowOff>
    </xdr:from>
    <xdr:ext cx="534377" cy="259045"/>
    <xdr:sp macro="" textlink="">
      <xdr:nvSpPr>
        <xdr:cNvPr id="593" name="テキスト ボックス 592"/>
        <xdr:cNvSpPr txBox="1"/>
      </xdr:nvSpPr>
      <xdr:spPr>
        <a:xfrm>
          <a:off x="14325111" y="100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58641</xdr:rowOff>
    </xdr:from>
    <xdr:to>
      <xdr:col>20</xdr:col>
      <xdr:colOff>9525</xdr:colOff>
      <xdr:row>58</xdr:row>
      <xdr:rowOff>160241</xdr:rowOff>
    </xdr:to>
    <xdr:sp macro="" textlink="">
      <xdr:nvSpPr>
        <xdr:cNvPr id="594" name="円/楕円 593"/>
        <xdr:cNvSpPr/>
      </xdr:nvSpPr>
      <xdr:spPr>
        <a:xfrm>
          <a:off x="13652500" y="100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151368</xdr:rowOff>
    </xdr:from>
    <xdr:ext cx="534377" cy="259045"/>
    <xdr:sp macro="" textlink="">
      <xdr:nvSpPr>
        <xdr:cNvPr id="595" name="テキスト ボックス 594"/>
        <xdr:cNvSpPr txBox="1"/>
      </xdr:nvSpPr>
      <xdr:spPr>
        <a:xfrm>
          <a:off x="13436111" y="1009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85196</xdr:rowOff>
    </xdr:from>
    <xdr:to>
      <xdr:col>18</xdr:col>
      <xdr:colOff>492125</xdr:colOff>
      <xdr:row>59</xdr:row>
      <xdr:rowOff>15346</xdr:rowOff>
    </xdr:to>
    <xdr:sp macro="" textlink="">
      <xdr:nvSpPr>
        <xdr:cNvPr id="596" name="円/楕円 595"/>
        <xdr:cNvSpPr/>
      </xdr:nvSpPr>
      <xdr:spPr>
        <a:xfrm>
          <a:off x="12763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6473</xdr:rowOff>
    </xdr:from>
    <xdr:ext cx="534377" cy="259045"/>
    <xdr:sp macro="" textlink="">
      <xdr:nvSpPr>
        <xdr:cNvPr id="597" name="テキスト ボックス 596"/>
        <xdr:cNvSpPr txBox="1"/>
      </xdr:nvSpPr>
      <xdr:spPr>
        <a:xfrm>
          <a:off x="12547111" y="101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44434</xdr:rowOff>
    </xdr:from>
    <xdr:to>
      <xdr:col>23</xdr:col>
      <xdr:colOff>517525</xdr:colOff>
      <xdr:row>79</xdr:row>
      <xdr:rowOff>44439</xdr:rowOff>
    </xdr:to>
    <xdr:cxnSp macro="">
      <xdr:nvCxnSpPr>
        <xdr:cNvPr id="626" name="直線コネクタ 625"/>
        <xdr:cNvCxnSpPr/>
      </xdr:nvCxnSpPr>
      <xdr:spPr>
        <a:xfrm>
          <a:off x="15481300" y="13588984"/>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8792</xdr:rowOff>
    </xdr:from>
    <xdr:to>
      <xdr:col>22</xdr:col>
      <xdr:colOff>365125</xdr:colOff>
      <xdr:row>79</xdr:row>
      <xdr:rowOff>44434</xdr:rowOff>
    </xdr:to>
    <xdr:cxnSp macro="">
      <xdr:nvCxnSpPr>
        <xdr:cNvPr id="629" name="直線コネクタ 628"/>
        <xdr:cNvCxnSpPr/>
      </xdr:nvCxnSpPr>
      <xdr:spPr>
        <a:xfrm>
          <a:off x="14592300" y="13553342"/>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8792</xdr:rowOff>
    </xdr:from>
    <xdr:to>
      <xdr:col>21</xdr:col>
      <xdr:colOff>161925</xdr:colOff>
      <xdr:row>79</xdr:row>
      <xdr:rowOff>33508</xdr:rowOff>
    </xdr:to>
    <xdr:cxnSp macro="">
      <xdr:nvCxnSpPr>
        <xdr:cNvPr id="632" name="直線コネクタ 631"/>
        <xdr:cNvCxnSpPr/>
      </xdr:nvCxnSpPr>
      <xdr:spPr>
        <a:xfrm flipV="1">
          <a:off x="13703300" y="13553342"/>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14808</xdr:rowOff>
    </xdr:from>
    <xdr:to>
      <xdr:col>19</xdr:col>
      <xdr:colOff>644525</xdr:colOff>
      <xdr:row>79</xdr:row>
      <xdr:rowOff>33508</xdr:rowOff>
    </xdr:to>
    <xdr:cxnSp macro="">
      <xdr:nvCxnSpPr>
        <xdr:cNvPr id="635" name="直線コネクタ 634"/>
        <xdr:cNvCxnSpPr/>
      </xdr:nvCxnSpPr>
      <xdr:spPr>
        <a:xfrm>
          <a:off x="12814300" y="13559358"/>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165089</xdr:rowOff>
    </xdr:from>
    <xdr:to>
      <xdr:col>23</xdr:col>
      <xdr:colOff>568325</xdr:colOff>
      <xdr:row>79</xdr:row>
      <xdr:rowOff>95239</xdr:rowOff>
    </xdr:to>
    <xdr:sp macro="" textlink="">
      <xdr:nvSpPr>
        <xdr:cNvPr id="645" name="円/楕円 644"/>
        <xdr:cNvSpPr/>
      </xdr:nvSpPr>
      <xdr:spPr>
        <a:xfrm>
          <a:off x="162687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80016</xdr:rowOff>
    </xdr:from>
    <xdr:ext cx="249299" cy="259045"/>
    <xdr:sp macro="" textlink="">
      <xdr:nvSpPr>
        <xdr:cNvPr id="646" name="災害復旧費該当値テキスト"/>
        <xdr:cNvSpPr txBox="1"/>
      </xdr:nvSpPr>
      <xdr:spPr>
        <a:xfrm>
          <a:off x="16370300" y="13453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165084</xdr:rowOff>
    </xdr:from>
    <xdr:to>
      <xdr:col>22</xdr:col>
      <xdr:colOff>415925</xdr:colOff>
      <xdr:row>79</xdr:row>
      <xdr:rowOff>95234</xdr:rowOff>
    </xdr:to>
    <xdr:sp macro="" textlink="">
      <xdr:nvSpPr>
        <xdr:cNvPr id="647" name="円/楕円 646"/>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86361</xdr:rowOff>
    </xdr:from>
    <xdr:ext cx="249299" cy="259045"/>
    <xdr:sp macro="" textlink="">
      <xdr:nvSpPr>
        <xdr:cNvPr id="648" name="テキスト ボックス 647"/>
        <xdr:cNvSpPr txBox="1"/>
      </xdr:nvSpPr>
      <xdr:spPr>
        <a:xfrm>
          <a:off x="15356649"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129442</xdr:rowOff>
    </xdr:from>
    <xdr:to>
      <xdr:col>21</xdr:col>
      <xdr:colOff>212725</xdr:colOff>
      <xdr:row>79</xdr:row>
      <xdr:rowOff>59592</xdr:rowOff>
    </xdr:to>
    <xdr:sp macro="" textlink="">
      <xdr:nvSpPr>
        <xdr:cNvPr id="649" name="円/楕円 648"/>
        <xdr:cNvSpPr/>
      </xdr:nvSpPr>
      <xdr:spPr>
        <a:xfrm>
          <a:off x="14541500" y="135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50719</xdr:rowOff>
    </xdr:from>
    <xdr:ext cx="469744" cy="259045"/>
    <xdr:sp macro="" textlink="">
      <xdr:nvSpPr>
        <xdr:cNvPr id="650" name="テキスト ボックス 649"/>
        <xdr:cNvSpPr txBox="1"/>
      </xdr:nvSpPr>
      <xdr:spPr>
        <a:xfrm>
          <a:off x="14357427" y="135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154158</xdr:rowOff>
    </xdr:from>
    <xdr:to>
      <xdr:col>20</xdr:col>
      <xdr:colOff>9525</xdr:colOff>
      <xdr:row>79</xdr:row>
      <xdr:rowOff>84308</xdr:rowOff>
    </xdr:to>
    <xdr:sp macro="" textlink="">
      <xdr:nvSpPr>
        <xdr:cNvPr id="651" name="円/楕円 650"/>
        <xdr:cNvSpPr/>
      </xdr:nvSpPr>
      <xdr:spPr>
        <a:xfrm>
          <a:off x="13652500" y="135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75435</xdr:rowOff>
    </xdr:from>
    <xdr:ext cx="469744" cy="259045"/>
    <xdr:sp macro="" textlink="">
      <xdr:nvSpPr>
        <xdr:cNvPr id="652" name="テキスト ボックス 651"/>
        <xdr:cNvSpPr txBox="1"/>
      </xdr:nvSpPr>
      <xdr:spPr>
        <a:xfrm>
          <a:off x="13468427" y="1361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135458</xdr:rowOff>
    </xdr:from>
    <xdr:to>
      <xdr:col>18</xdr:col>
      <xdr:colOff>492125</xdr:colOff>
      <xdr:row>79</xdr:row>
      <xdr:rowOff>65608</xdr:rowOff>
    </xdr:to>
    <xdr:sp macro="" textlink="">
      <xdr:nvSpPr>
        <xdr:cNvPr id="653" name="円/楕円 652"/>
        <xdr:cNvSpPr/>
      </xdr:nvSpPr>
      <xdr:spPr>
        <a:xfrm>
          <a:off x="12763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56735</xdr:rowOff>
    </xdr:from>
    <xdr:ext cx="469744" cy="259045"/>
    <xdr:sp macro="" textlink="">
      <xdr:nvSpPr>
        <xdr:cNvPr id="654" name="テキスト ボックス 653"/>
        <xdr:cNvSpPr txBox="1"/>
      </xdr:nvSpPr>
      <xdr:spPr>
        <a:xfrm>
          <a:off x="12579427"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132412</xdr:rowOff>
    </xdr:from>
    <xdr:to>
      <xdr:col>23</xdr:col>
      <xdr:colOff>517525</xdr:colOff>
      <xdr:row>98</xdr:row>
      <xdr:rowOff>133424</xdr:rowOff>
    </xdr:to>
    <xdr:cxnSp macro="">
      <xdr:nvCxnSpPr>
        <xdr:cNvPr id="683" name="直線コネクタ 682"/>
        <xdr:cNvCxnSpPr/>
      </xdr:nvCxnSpPr>
      <xdr:spPr>
        <a:xfrm>
          <a:off x="15481300" y="16934512"/>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129051</xdr:rowOff>
    </xdr:from>
    <xdr:to>
      <xdr:col>22</xdr:col>
      <xdr:colOff>365125</xdr:colOff>
      <xdr:row>98</xdr:row>
      <xdr:rowOff>132412</xdr:rowOff>
    </xdr:to>
    <xdr:cxnSp macro="">
      <xdr:nvCxnSpPr>
        <xdr:cNvPr id="686" name="直線コネクタ 685"/>
        <xdr:cNvCxnSpPr/>
      </xdr:nvCxnSpPr>
      <xdr:spPr>
        <a:xfrm>
          <a:off x="14592300" y="16931151"/>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126268</xdr:rowOff>
    </xdr:from>
    <xdr:to>
      <xdr:col>21</xdr:col>
      <xdr:colOff>161925</xdr:colOff>
      <xdr:row>98</xdr:row>
      <xdr:rowOff>129051</xdr:rowOff>
    </xdr:to>
    <xdr:cxnSp macro="">
      <xdr:nvCxnSpPr>
        <xdr:cNvPr id="689" name="直線コネクタ 688"/>
        <xdr:cNvCxnSpPr/>
      </xdr:nvCxnSpPr>
      <xdr:spPr>
        <a:xfrm>
          <a:off x="13703300" y="16928368"/>
          <a:ext cx="8890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115537</xdr:rowOff>
    </xdr:from>
    <xdr:to>
      <xdr:col>19</xdr:col>
      <xdr:colOff>644525</xdr:colOff>
      <xdr:row>98</xdr:row>
      <xdr:rowOff>126268</xdr:rowOff>
    </xdr:to>
    <xdr:cxnSp macro="">
      <xdr:nvCxnSpPr>
        <xdr:cNvPr id="692" name="直線コネクタ 691"/>
        <xdr:cNvCxnSpPr/>
      </xdr:nvCxnSpPr>
      <xdr:spPr>
        <a:xfrm>
          <a:off x="12814300" y="16917637"/>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82624</xdr:rowOff>
    </xdr:from>
    <xdr:to>
      <xdr:col>23</xdr:col>
      <xdr:colOff>568325</xdr:colOff>
      <xdr:row>99</xdr:row>
      <xdr:rowOff>12774</xdr:rowOff>
    </xdr:to>
    <xdr:sp macro="" textlink="">
      <xdr:nvSpPr>
        <xdr:cNvPr id="702" name="円/楕円 701"/>
        <xdr:cNvSpPr/>
      </xdr:nvSpPr>
      <xdr:spPr>
        <a:xfrm>
          <a:off x="16268700" y="168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169001</xdr:rowOff>
    </xdr:from>
    <xdr:ext cx="534377" cy="259045"/>
    <xdr:sp macro="" textlink="">
      <xdr:nvSpPr>
        <xdr:cNvPr id="703" name="公債費該当値テキスト"/>
        <xdr:cNvSpPr txBox="1"/>
      </xdr:nvSpPr>
      <xdr:spPr>
        <a:xfrm>
          <a:off x="16370300" y="1679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81612</xdr:rowOff>
    </xdr:from>
    <xdr:to>
      <xdr:col>22</xdr:col>
      <xdr:colOff>415925</xdr:colOff>
      <xdr:row>99</xdr:row>
      <xdr:rowOff>11762</xdr:rowOff>
    </xdr:to>
    <xdr:sp macro="" textlink="">
      <xdr:nvSpPr>
        <xdr:cNvPr id="704" name="円/楕円 703"/>
        <xdr:cNvSpPr/>
      </xdr:nvSpPr>
      <xdr:spPr>
        <a:xfrm>
          <a:off x="15430500" y="168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2889</xdr:rowOff>
    </xdr:from>
    <xdr:ext cx="534377" cy="259045"/>
    <xdr:sp macro="" textlink="">
      <xdr:nvSpPr>
        <xdr:cNvPr id="705" name="テキスト ボックス 704"/>
        <xdr:cNvSpPr txBox="1"/>
      </xdr:nvSpPr>
      <xdr:spPr>
        <a:xfrm>
          <a:off x="15214111" y="169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78251</xdr:rowOff>
    </xdr:from>
    <xdr:to>
      <xdr:col>21</xdr:col>
      <xdr:colOff>212725</xdr:colOff>
      <xdr:row>99</xdr:row>
      <xdr:rowOff>8401</xdr:rowOff>
    </xdr:to>
    <xdr:sp macro="" textlink="">
      <xdr:nvSpPr>
        <xdr:cNvPr id="706" name="円/楕円 705"/>
        <xdr:cNvSpPr/>
      </xdr:nvSpPr>
      <xdr:spPr>
        <a:xfrm>
          <a:off x="14541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170978</xdr:rowOff>
    </xdr:from>
    <xdr:ext cx="534377" cy="259045"/>
    <xdr:sp macro="" textlink="">
      <xdr:nvSpPr>
        <xdr:cNvPr id="707" name="テキスト ボックス 706"/>
        <xdr:cNvSpPr txBox="1"/>
      </xdr:nvSpPr>
      <xdr:spPr>
        <a:xfrm>
          <a:off x="14325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75468</xdr:rowOff>
    </xdr:from>
    <xdr:to>
      <xdr:col>20</xdr:col>
      <xdr:colOff>9525</xdr:colOff>
      <xdr:row>99</xdr:row>
      <xdr:rowOff>5618</xdr:rowOff>
    </xdr:to>
    <xdr:sp macro="" textlink="">
      <xdr:nvSpPr>
        <xdr:cNvPr id="708" name="円/楕円 707"/>
        <xdr:cNvSpPr/>
      </xdr:nvSpPr>
      <xdr:spPr>
        <a:xfrm>
          <a:off x="13652500" y="16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168195</xdr:rowOff>
    </xdr:from>
    <xdr:ext cx="534377" cy="259045"/>
    <xdr:sp macro="" textlink="">
      <xdr:nvSpPr>
        <xdr:cNvPr id="709" name="テキスト ボックス 708"/>
        <xdr:cNvSpPr txBox="1"/>
      </xdr:nvSpPr>
      <xdr:spPr>
        <a:xfrm>
          <a:off x="13436111" y="16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64737</xdr:rowOff>
    </xdr:from>
    <xdr:to>
      <xdr:col>18</xdr:col>
      <xdr:colOff>492125</xdr:colOff>
      <xdr:row>98</xdr:row>
      <xdr:rowOff>166337</xdr:rowOff>
    </xdr:to>
    <xdr:sp macro="" textlink="">
      <xdr:nvSpPr>
        <xdr:cNvPr id="710" name="円/楕円 709"/>
        <xdr:cNvSpPr/>
      </xdr:nvSpPr>
      <xdr:spPr>
        <a:xfrm>
          <a:off x="12763500" y="168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157464</xdr:rowOff>
    </xdr:from>
    <xdr:ext cx="534377" cy="259045"/>
    <xdr:sp macro="" textlink="">
      <xdr:nvSpPr>
        <xdr:cNvPr id="711" name="テキスト ボックス 710"/>
        <xdr:cNvSpPr txBox="1"/>
      </xdr:nvSpPr>
      <xdr:spPr>
        <a:xfrm>
          <a:off x="12547111" y="169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164062</xdr:rowOff>
    </xdr:from>
    <xdr:to>
      <xdr:col>32</xdr:col>
      <xdr:colOff>187325</xdr:colOff>
      <xdr:row>39</xdr:row>
      <xdr:rowOff>98878</xdr:rowOff>
    </xdr:to>
    <xdr:cxnSp macro="">
      <xdr:nvCxnSpPr>
        <xdr:cNvPr id="742" name="直線コネクタ 741"/>
        <xdr:cNvCxnSpPr/>
      </xdr:nvCxnSpPr>
      <xdr:spPr>
        <a:xfrm flipV="1">
          <a:off x="21323300" y="6679162"/>
          <a:ext cx="8382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52179</xdr:rowOff>
    </xdr:from>
    <xdr:to>
      <xdr:col>29</xdr:col>
      <xdr:colOff>517525</xdr:colOff>
      <xdr:row>39</xdr:row>
      <xdr:rowOff>98878</xdr:rowOff>
    </xdr:to>
    <xdr:cxnSp macro="">
      <xdr:nvCxnSpPr>
        <xdr:cNvPr id="748" name="直線コネクタ 747"/>
        <xdr:cNvCxnSpPr/>
      </xdr:nvCxnSpPr>
      <xdr:spPr>
        <a:xfrm>
          <a:off x="19545300" y="673872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52179</xdr:rowOff>
    </xdr:from>
    <xdr:to>
      <xdr:col>28</xdr:col>
      <xdr:colOff>314325</xdr:colOff>
      <xdr:row>39</xdr:row>
      <xdr:rowOff>98878</xdr:rowOff>
    </xdr:to>
    <xdr:cxnSp macro="">
      <xdr:nvCxnSpPr>
        <xdr:cNvPr id="751" name="直線コネクタ 750"/>
        <xdr:cNvCxnSpPr/>
      </xdr:nvCxnSpPr>
      <xdr:spPr>
        <a:xfrm flipV="1">
          <a:off x="18656300" y="6738729"/>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113262</xdr:rowOff>
    </xdr:from>
    <xdr:to>
      <xdr:col>32</xdr:col>
      <xdr:colOff>238125</xdr:colOff>
      <xdr:row>39</xdr:row>
      <xdr:rowOff>43412</xdr:rowOff>
    </xdr:to>
    <xdr:sp macro="" textlink="">
      <xdr:nvSpPr>
        <xdr:cNvPr id="761" name="円/楕円 760"/>
        <xdr:cNvSpPr/>
      </xdr:nvSpPr>
      <xdr:spPr>
        <a:xfrm>
          <a:off x="22110700" y="66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72639</xdr:rowOff>
    </xdr:from>
    <xdr:ext cx="469744" cy="259045"/>
    <xdr:sp macro="" textlink="">
      <xdr:nvSpPr>
        <xdr:cNvPr id="762" name="諸支出金該当値テキスト"/>
        <xdr:cNvSpPr txBox="1"/>
      </xdr:nvSpPr>
      <xdr:spPr>
        <a:xfrm>
          <a:off x="22212300" y="641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1379</xdr:rowOff>
    </xdr:from>
    <xdr:to>
      <xdr:col>28</xdr:col>
      <xdr:colOff>365125</xdr:colOff>
      <xdr:row>39</xdr:row>
      <xdr:rowOff>102979</xdr:rowOff>
    </xdr:to>
    <xdr:sp macro="" textlink="">
      <xdr:nvSpPr>
        <xdr:cNvPr id="767" name="円/楕円 766"/>
        <xdr:cNvSpPr/>
      </xdr:nvSpPr>
      <xdr:spPr>
        <a:xfrm>
          <a:off x="19494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119506</xdr:rowOff>
    </xdr:from>
    <xdr:ext cx="469744" cy="259045"/>
    <xdr:sp macro="" textlink="">
      <xdr:nvSpPr>
        <xdr:cNvPr id="768" name="テキスト ボックス 767"/>
        <xdr:cNvSpPr txBox="1"/>
      </xdr:nvSpPr>
      <xdr:spPr>
        <a:xfrm>
          <a:off x="19310427" y="646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・民生費は、住民一人当たり</a:t>
          </a:r>
          <a:r>
            <a:rPr kumimoji="1" lang="en-US" altLang="ja-JP" sz="1300">
              <a:solidFill>
                <a:sysClr val="windowText" lastClr="000000"/>
              </a:solidFill>
              <a:latin typeface="ＭＳ Ｐゴシック"/>
            </a:rPr>
            <a:t>173,102</a:t>
          </a:r>
          <a:r>
            <a:rPr kumimoji="1" lang="ja-JP" altLang="en-US" sz="1300">
              <a:solidFill>
                <a:sysClr val="windowText" lastClr="000000"/>
              </a:solidFill>
              <a:latin typeface="ＭＳ Ｐゴシック"/>
            </a:rPr>
            <a:t>円となっている。決算額は昨年度と比べると</a:t>
          </a:r>
          <a:r>
            <a:rPr kumimoji="1" lang="en-US" altLang="ja-JP" sz="1300">
              <a:solidFill>
                <a:sysClr val="windowText" lastClr="000000"/>
              </a:solidFill>
              <a:latin typeface="ＭＳ Ｐゴシック"/>
            </a:rPr>
            <a:t>37,009</a:t>
          </a:r>
          <a:r>
            <a:rPr kumimoji="1" lang="ja-JP" altLang="en-US" sz="1300">
              <a:solidFill>
                <a:sysClr val="windowText" lastClr="000000"/>
              </a:solidFill>
              <a:latin typeface="ＭＳ Ｐゴシック"/>
            </a:rPr>
            <a:t>千円減額となった。これは、子どものための教育・保育給付費、療養給付費、介護予防拠点整備計画補助等の減額によるものが大きい。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・衛生費は、住民一人当たり</a:t>
          </a:r>
          <a:r>
            <a:rPr kumimoji="1" lang="en-US" altLang="ja-JP" sz="1300">
              <a:solidFill>
                <a:sysClr val="windowText" lastClr="000000"/>
              </a:solidFill>
              <a:latin typeface="ＭＳ Ｐゴシック"/>
            </a:rPr>
            <a:t>52,563</a:t>
          </a:r>
          <a:r>
            <a:rPr kumimoji="1" lang="ja-JP" altLang="en-US" sz="1300">
              <a:solidFill>
                <a:sysClr val="windowText" lastClr="000000"/>
              </a:solidFill>
              <a:latin typeface="ＭＳ Ｐゴシック"/>
            </a:rPr>
            <a:t>円となっており、類似団体と比較すると</a:t>
          </a:r>
          <a:r>
            <a:rPr kumimoji="1" lang="en-US" altLang="ja-JP" sz="1300">
              <a:solidFill>
                <a:sysClr val="windowText" lastClr="000000"/>
              </a:solidFill>
              <a:latin typeface="ＭＳ Ｐゴシック"/>
            </a:rPr>
            <a:t>56,972</a:t>
          </a:r>
          <a:r>
            <a:rPr kumimoji="1" lang="ja-JP" altLang="en-US" sz="1300">
              <a:solidFill>
                <a:sysClr val="windowText" lastClr="000000"/>
              </a:solidFill>
              <a:latin typeface="ＭＳ Ｐゴシック"/>
            </a:rPr>
            <a:t>円下回っている。昨年度と比べ決算額が</a:t>
          </a:r>
          <a:r>
            <a:rPr kumimoji="1" lang="en-US" altLang="ja-JP" sz="1300">
              <a:solidFill>
                <a:sysClr val="windowText" lastClr="000000"/>
              </a:solidFill>
              <a:latin typeface="ＭＳ Ｐゴシック"/>
            </a:rPr>
            <a:t>10,871</a:t>
          </a:r>
          <a:r>
            <a:rPr kumimoji="1" lang="ja-JP" altLang="en-US" sz="1300">
              <a:solidFill>
                <a:sysClr val="windowText" lastClr="000000"/>
              </a:solidFill>
              <a:latin typeface="ＭＳ Ｐゴシック"/>
            </a:rPr>
            <a:t>千円増加している要因は簡易水道特別会計への繰出金の増加によるものが大きい。また子ども医療費の支出額も増加している。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・消防費は、住民一人当たり</a:t>
          </a:r>
          <a:r>
            <a:rPr kumimoji="1" lang="en-US" altLang="ja-JP" sz="1300">
              <a:solidFill>
                <a:sysClr val="windowText" lastClr="000000"/>
              </a:solidFill>
              <a:latin typeface="ＭＳ Ｐゴシック"/>
            </a:rPr>
            <a:t>40,400</a:t>
          </a:r>
          <a:r>
            <a:rPr kumimoji="1" lang="ja-JP" altLang="en-US" sz="1300">
              <a:solidFill>
                <a:sysClr val="windowText" lastClr="000000"/>
              </a:solidFill>
              <a:latin typeface="ＭＳ Ｐゴシック"/>
            </a:rPr>
            <a:t>円となり、昨年度より</a:t>
          </a:r>
          <a:r>
            <a:rPr kumimoji="1" lang="en-US" altLang="ja-JP" sz="1300">
              <a:solidFill>
                <a:sysClr val="windowText" lastClr="000000"/>
              </a:solidFill>
              <a:latin typeface="ＭＳ Ｐゴシック"/>
            </a:rPr>
            <a:t>10,249</a:t>
          </a:r>
          <a:r>
            <a:rPr kumimoji="1" lang="ja-JP" altLang="en-US" sz="1300">
              <a:solidFill>
                <a:sysClr val="windowText" lastClr="000000"/>
              </a:solidFill>
              <a:latin typeface="ＭＳ Ｐゴシック"/>
            </a:rPr>
            <a:t>円増額となった。これは、防災計画改訂業務委託、ハザードマップ作成委託、ヘリポートの整備等によるものである。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・教育費は、住民一人当たり</a:t>
          </a:r>
          <a:r>
            <a:rPr kumimoji="1" lang="en-US" altLang="ja-JP" sz="1300">
              <a:solidFill>
                <a:sysClr val="windowText" lastClr="000000"/>
              </a:solidFill>
              <a:latin typeface="ＭＳ Ｐゴシック"/>
            </a:rPr>
            <a:t>76,342</a:t>
          </a:r>
          <a:r>
            <a:rPr kumimoji="1" lang="ja-JP" altLang="en-US" sz="1300">
              <a:solidFill>
                <a:sysClr val="windowText" lastClr="000000"/>
              </a:solidFill>
              <a:latin typeface="ＭＳ Ｐゴシック"/>
            </a:rPr>
            <a:t>円で、昨年に比べると</a:t>
          </a:r>
          <a:r>
            <a:rPr kumimoji="1" lang="en-US" altLang="ja-JP" sz="1300">
              <a:solidFill>
                <a:sysClr val="windowText" lastClr="000000"/>
              </a:solidFill>
              <a:latin typeface="ＭＳ Ｐゴシック"/>
            </a:rPr>
            <a:t>12,840</a:t>
          </a:r>
          <a:r>
            <a:rPr kumimoji="1" lang="ja-JP" altLang="en-US" sz="1300">
              <a:solidFill>
                <a:sysClr val="windowText" lastClr="000000"/>
              </a:solidFill>
              <a:latin typeface="ＭＳ Ｐゴシック"/>
            </a:rPr>
            <a:t>円増額となっている。これは、小学校屋内運動場屋根改修工事、ＬＥＤへの取替、中学校武道場改修工事、共同調理場新設設計委託、運動公園整備改修工事等が行われたためである。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・諸支出金は住民一人当たり</a:t>
          </a:r>
          <a:r>
            <a:rPr kumimoji="1" lang="en-US" altLang="ja-JP" sz="1300">
              <a:solidFill>
                <a:sysClr val="windowText" lastClr="000000"/>
              </a:solidFill>
              <a:latin typeface="ＭＳ Ｐゴシック"/>
            </a:rPr>
            <a:t>3,254</a:t>
          </a:r>
          <a:r>
            <a:rPr kumimoji="1" lang="ja-JP" altLang="en-US" sz="1300">
              <a:solidFill>
                <a:sysClr val="windowText" lastClr="000000"/>
              </a:solidFill>
              <a:latin typeface="ＭＳ Ｐゴシック"/>
            </a:rPr>
            <a:t>円となり、昨年度から皆増となった。これは柳瀬石倉周辺土地及び建物の購入により、一時的に増加したものである。</a:t>
          </a:r>
        </a:p>
        <a:p>
          <a:endParaRPr kumimoji="1" lang="en-US" altLang="ja-JP"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については、委託料等物件費の支出増、普通建設事業費の増加、財政調整基金の国債売却益の減による積立金の減額により、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a:t>
          </a:r>
          <a:r>
            <a:rPr kumimoji="1" lang="ja-JP" altLang="en-US" sz="1200">
              <a:solidFill>
                <a:sysClr val="windowText" lastClr="000000"/>
              </a:solidFill>
              <a:latin typeface="ＭＳ ゴシック" pitchFamily="49" charset="-128"/>
              <a:ea typeface="ＭＳ ゴシック" pitchFamily="49" charset="-128"/>
            </a:rPr>
            <a:t>平成２８年熊本地震のような甚大な災害による復旧費用や税収減となった場合など不測の事態に備えるために必要であり、今後も国債売却益等が出た場合は必要に応じて積み立てて</a:t>
          </a:r>
          <a:r>
            <a:rPr kumimoji="1" lang="ja-JP" altLang="en-US" sz="1200">
              <a:latin typeface="ＭＳ ゴシック" pitchFamily="49" charset="-128"/>
              <a:ea typeface="ＭＳ ゴシック" pitchFamily="49" charset="-128"/>
            </a:rPr>
            <a:t>いく予定である。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特別会計、農業集落排水特別会計については、前年度に比べ黒字となってはいるが一般会計からの繰出金に依存している状況にある。今後は借入償還額が減少する見込みであるが、使用料の見直し等健全化・適正化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また、その他会計においても一般会計からの繰出金が多い。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3481355</v>
      </c>
      <c r="BO4" s="381"/>
      <c r="BP4" s="381"/>
      <c r="BQ4" s="381"/>
      <c r="BR4" s="381"/>
      <c r="BS4" s="381"/>
      <c r="BT4" s="381"/>
      <c r="BU4" s="382"/>
      <c r="BV4" s="380">
        <v>3456413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3365051</v>
      </c>
      <c r="BO5" s="418"/>
      <c r="BP5" s="418"/>
      <c r="BQ5" s="418"/>
      <c r="BR5" s="418"/>
      <c r="BS5" s="418"/>
      <c r="BT5" s="418"/>
      <c r="BU5" s="419"/>
      <c r="BV5" s="417">
        <v>3307955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93.5</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116304</v>
      </c>
      <c r="BO6" s="418"/>
      <c r="BP6" s="418"/>
      <c r="BQ6" s="418"/>
      <c r="BR6" s="418"/>
      <c r="BS6" s="418"/>
      <c r="BT6" s="418"/>
      <c r="BU6" s="419"/>
      <c r="BV6" s="417">
        <v>148458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95.3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32503</v>
      </c>
      <c r="BO7" s="418"/>
      <c r="BP7" s="418"/>
      <c r="BQ7" s="418"/>
      <c r="BR7" s="418"/>
      <c r="BS7" s="418"/>
      <c r="BT7" s="418"/>
      <c r="BU7" s="419"/>
      <c r="BV7" s="417">
        <v>40037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2212787</v>
      </c>
      <c r="CU7" s="418"/>
      <c r="CV7" s="418"/>
      <c r="CW7" s="418"/>
      <c r="CX7" s="418"/>
      <c r="CY7" s="418"/>
      <c r="CZ7" s="418"/>
      <c r="DA7" s="419"/>
      <c r="DB7" s="417">
        <v>2261078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83801</v>
      </c>
      <c r="BO8" s="418"/>
      <c r="BP8" s="418"/>
      <c r="BQ8" s="418"/>
      <c r="BR8" s="418"/>
      <c r="BS8" s="418"/>
      <c r="BT8" s="418"/>
      <c r="BU8" s="419"/>
      <c r="BV8" s="417">
        <v>108421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4468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-24620</v>
      </c>
      <c r="BO9" s="418"/>
      <c r="BP9" s="418"/>
      <c r="BQ9" s="418"/>
      <c r="BR9" s="418"/>
      <c r="BS9" s="418"/>
      <c r="BT9" s="418"/>
      <c r="BU9" s="419"/>
      <c r="BV9" s="417">
        <v>-23628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4934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2049</v>
      </c>
      <c r="BO10" s="418"/>
      <c r="BP10" s="418"/>
      <c r="BQ10" s="418"/>
      <c r="BR10" s="418"/>
      <c r="BS10" s="418"/>
      <c r="BT10" s="418"/>
      <c r="BU10" s="419"/>
      <c r="BV10" s="417">
        <v>221916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4643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37486</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4625</v>
      </c>
      <c r="S13" s="499"/>
      <c r="T13" s="499"/>
      <c r="U13" s="499"/>
      <c r="V13" s="500"/>
      <c r="W13" s="433" t="s">
        <v>125</v>
      </c>
      <c r="X13" s="434"/>
      <c r="Y13" s="434"/>
      <c r="Z13" s="434"/>
      <c r="AA13" s="434"/>
      <c r="AB13" s="424"/>
      <c r="AC13" s="468">
        <v>549</v>
      </c>
      <c r="AD13" s="469"/>
      <c r="AE13" s="469"/>
      <c r="AF13" s="469"/>
      <c r="AG13" s="508"/>
      <c r="AH13" s="468">
        <v>601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-60057</v>
      </c>
      <c r="BO13" s="418"/>
      <c r="BP13" s="418"/>
      <c r="BQ13" s="418"/>
      <c r="BR13" s="418"/>
      <c r="BS13" s="418"/>
      <c r="BT13" s="418"/>
      <c r="BU13" s="419"/>
      <c r="BV13" s="417">
        <v>198288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9.6</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4705</v>
      </c>
      <c r="S14" s="499"/>
      <c r="T14" s="499"/>
      <c r="U14" s="499"/>
      <c r="V14" s="500"/>
      <c r="W14" s="407"/>
      <c r="X14" s="408"/>
      <c r="Y14" s="408"/>
      <c r="Z14" s="408"/>
      <c r="AA14" s="408"/>
      <c r="AB14" s="397"/>
      <c r="AC14" s="501">
        <v>24.3</v>
      </c>
      <c r="AD14" s="502"/>
      <c r="AE14" s="502"/>
      <c r="AF14" s="502"/>
      <c r="AG14" s="503"/>
      <c r="AH14" s="501">
        <v>25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16.600000000000001</v>
      </c>
      <c r="CU14" s="513"/>
      <c r="CV14" s="513"/>
      <c r="CW14" s="513"/>
      <c r="CX14" s="513"/>
      <c r="CY14" s="513"/>
      <c r="CZ14" s="513"/>
      <c r="DA14" s="514"/>
      <c r="DB14" s="512">
        <v>16.7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4690</v>
      </c>
      <c r="S15" s="499"/>
      <c r="T15" s="499"/>
      <c r="U15" s="499"/>
      <c r="V15" s="500"/>
      <c r="W15" s="433" t="s">
        <v>131</v>
      </c>
      <c r="X15" s="434"/>
      <c r="Y15" s="434"/>
      <c r="Z15" s="434"/>
      <c r="AA15" s="434"/>
      <c r="AB15" s="424"/>
      <c r="AC15" s="468">
        <v>513</v>
      </c>
      <c r="AD15" s="469"/>
      <c r="AE15" s="469"/>
      <c r="AF15" s="469"/>
      <c r="AG15" s="508"/>
      <c r="AH15" s="468">
        <v>538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365463</v>
      </c>
      <c r="BO15" s="381"/>
      <c r="BP15" s="381"/>
      <c r="BQ15" s="381"/>
      <c r="BR15" s="381"/>
      <c r="BS15" s="381"/>
      <c r="BT15" s="381"/>
      <c r="BU15" s="382"/>
      <c r="BV15" s="380">
        <v>364397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22.7</v>
      </c>
      <c r="AD16" s="502"/>
      <c r="AE16" s="502"/>
      <c r="AF16" s="502"/>
      <c r="AG16" s="503"/>
      <c r="AH16" s="501">
        <v>22.4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2042234</v>
      </c>
      <c r="BO16" s="418"/>
      <c r="BP16" s="418"/>
      <c r="BQ16" s="418"/>
      <c r="BR16" s="418"/>
      <c r="BS16" s="418"/>
      <c r="BT16" s="418"/>
      <c r="BU16" s="419"/>
      <c r="BV16" s="417">
        <v>2063436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1198</v>
      </c>
      <c r="AD17" s="469"/>
      <c r="AE17" s="469"/>
      <c r="AF17" s="469"/>
      <c r="AG17" s="508"/>
      <c r="AH17" s="468">
        <v>1264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455149</v>
      </c>
      <c r="BO17" s="418"/>
      <c r="BP17" s="418"/>
      <c r="BQ17" s="418"/>
      <c r="BR17" s="418"/>
      <c r="BS17" s="418"/>
      <c r="BT17" s="418"/>
      <c r="BU17" s="419"/>
      <c r="BV17" s="417">
        <v>453087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94.54</v>
      </c>
      <c r="M18" s="530"/>
      <c r="N18" s="530"/>
      <c r="O18" s="530"/>
      <c r="P18" s="530"/>
      <c r="Q18" s="530"/>
      <c r="R18" s="531"/>
      <c r="S18" s="531"/>
      <c r="T18" s="531"/>
      <c r="U18" s="531"/>
      <c r="V18" s="532"/>
      <c r="W18" s="435"/>
      <c r="X18" s="436"/>
      <c r="Y18" s="436"/>
      <c r="Z18" s="436"/>
      <c r="AA18" s="436"/>
      <c r="AB18" s="427"/>
      <c r="AC18" s="533">
        <v>53</v>
      </c>
      <c r="AD18" s="534"/>
      <c r="AE18" s="534"/>
      <c r="AF18" s="534"/>
      <c r="AG18" s="535"/>
      <c r="AH18" s="533">
        <v>52.6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2070735</v>
      </c>
      <c r="BO18" s="418"/>
      <c r="BP18" s="418"/>
      <c r="BQ18" s="418"/>
      <c r="BR18" s="418"/>
      <c r="BS18" s="418"/>
      <c r="BT18" s="418"/>
      <c r="BU18" s="419"/>
      <c r="BV18" s="417">
        <v>2068203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2539476</v>
      </c>
      <c r="BO19" s="418"/>
      <c r="BP19" s="418"/>
      <c r="BQ19" s="418"/>
      <c r="BR19" s="418"/>
      <c r="BS19" s="418"/>
      <c r="BT19" s="418"/>
      <c r="BU19" s="419"/>
      <c r="BV19" s="417">
        <v>2643035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1504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2858963</v>
      </c>
      <c r="BO23" s="418"/>
      <c r="BP23" s="418"/>
      <c r="BQ23" s="418"/>
      <c r="BR23" s="418"/>
      <c r="BS23" s="418"/>
      <c r="BT23" s="418"/>
      <c r="BU23" s="419"/>
      <c r="BV23" s="417">
        <v>2867359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6820</v>
      </c>
      <c r="R24" s="469"/>
      <c r="S24" s="469"/>
      <c r="T24" s="469"/>
      <c r="U24" s="469"/>
      <c r="V24" s="508"/>
      <c r="W24" s="563"/>
      <c r="X24" s="551"/>
      <c r="Y24" s="552"/>
      <c r="Z24" s="467" t="s">
        <v>155</v>
      </c>
      <c r="AA24" s="447"/>
      <c r="AB24" s="447"/>
      <c r="AC24" s="447"/>
      <c r="AD24" s="447"/>
      <c r="AE24" s="447"/>
      <c r="AF24" s="447"/>
      <c r="AG24" s="448"/>
      <c r="AH24" s="468">
        <v>59</v>
      </c>
      <c r="AI24" s="469"/>
      <c r="AJ24" s="469"/>
      <c r="AK24" s="469"/>
      <c r="AL24" s="508"/>
      <c r="AM24" s="468">
        <v>168740</v>
      </c>
      <c r="AN24" s="469"/>
      <c r="AO24" s="469"/>
      <c r="AP24" s="469"/>
      <c r="AQ24" s="469"/>
      <c r="AR24" s="508"/>
      <c r="AS24" s="468">
        <v>2860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2120665</v>
      </c>
      <c r="BO24" s="418"/>
      <c r="BP24" s="418"/>
      <c r="BQ24" s="418"/>
      <c r="BR24" s="418"/>
      <c r="BS24" s="418"/>
      <c r="BT24" s="418"/>
      <c r="BU24" s="419"/>
      <c r="BV24" s="417">
        <v>2084989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5660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74950</v>
      </c>
      <c r="BO25" s="381"/>
      <c r="BP25" s="381"/>
      <c r="BQ25" s="381"/>
      <c r="BR25" s="381"/>
      <c r="BS25" s="381"/>
      <c r="BT25" s="381"/>
      <c r="BU25" s="382"/>
      <c r="BV25" s="380">
        <v>96622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5060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2810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81430</v>
      </c>
      <c r="BO27" s="587"/>
      <c r="BP27" s="587"/>
      <c r="BQ27" s="587"/>
      <c r="BR27" s="587"/>
      <c r="BS27" s="587"/>
      <c r="BT27" s="587"/>
      <c r="BU27" s="588"/>
      <c r="BV27" s="586">
        <v>81423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2320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1464364</v>
      </c>
      <c r="BO28" s="381"/>
      <c r="BP28" s="381"/>
      <c r="BQ28" s="381"/>
      <c r="BR28" s="381"/>
      <c r="BS28" s="381"/>
      <c r="BT28" s="381"/>
      <c r="BU28" s="382"/>
      <c r="BV28" s="380">
        <v>1499801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2110</v>
      </c>
      <c r="R29" s="469"/>
      <c r="S29" s="469"/>
      <c r="T29" s="469"/>
      <c r="U29" s="469"/>
      <c r="V29" s="508"/>
      <c r="W29" s="564"/>
      <c r="X29" s="565"/>
      <c r="Y29" s="566"/>
      <c r="Z29" s="467" t="s">
        <v>171</v>
      </c>
      <c r="AA29" s="447"/>
      <c r="AB29" s="447"/>
      <c r="AC29" s="447"/>
      <c r="AD29" s="447"/>
      <c r="AE29" s="447"/>
      <c r="AF29" s="447"/>
      <c r="AG29" s="448"/>
      <c r="AH29" s="468">
        <v>59</v>
      </c>
      <c r="AI29" s="469"/>
      <c r="AJ29" s="469"/>
      <c r="AK29" s="469"/>
      <c r="AL29" s="508"/>
      <c r="AM29" s="468">
        <v>168740</v>
      </c>
      <c r="AN29" s="469"/>
      <c r="AO29" s="469"/>
      <c r="AP29" s="469"/>
      <c r="AQ29" s="469"/>
      <c r="AR29" s="508"/>
      <c r="AS29" s="468">
        <v>2860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51604</v>
      </c>
      <c r="BO29" s="418"/>
      <c r="BP29" s="418"/>
      <c r="BQ29" s="418"/>
      <c r="BR29" s="418"/>
      <c r="BS29" s="418"/>
      <c r="BT29" s="418"/>
      <c r="BU29" s="419"/>
      <c r="BV29" s="417">
        <v>51579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93.7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272230</v>
      </c>
      <c r="BO30" s="587"/>
      <c r="BP30" s="587"/>
      <c r="BQ30" s="587"/>
      <c r="BR30" s="587"/>
      <c r="BS30" s="587"/>
      <c r="BT30" s="587"/>
      <c r="BU30" s="588"/>
      <c r="BV30" s="586">
        <v>270575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相良村国民健康保険特別会計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相良村簡易水道特別会計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熊本県市町村総合事務組合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株式会社　さがら</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相良村介護保険特別会計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相良村農業集落排水特別会計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人吉下球磨消防組合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くま川鉄道　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相良村後期高齢者医療特別会計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人吉球磨広域行政組合（一般会計）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人吉球磨広域行政組合（人吉球磨ふるさと市町村圏特別会計）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人吉球磨広域行政組合（特別養護老人ホーム会計）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熊本県後期高齢者医療広域連合（一般会計）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熊本県後期高齢者医療広域連合（後期高齢者医療特別会計）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529</v>
      </c>
      <c r="D34" s="1184"/>
      <c r="E34" s="1185"/>
      <c r="F34" s="32">
        <v>9.5299999999999994</v>
      </c>
      <c r="G34" s="33">
        <v>5.51</v>
      </c>
      <c r="H34" s="33">
        <v>5.99</v>
      </c>
      <c r="I34" s="33">
        <v>4.79</v>
      </c>
      <c r="J34" s="34">
        <v>3.78</v>
      </c>
      <c r="K34" s="22"/>
      <c r="L34" s="22"/>
      <c r="M34" s="22"/>
      <c r="N34" s="22"/>
      <c r="O34" s="22"/>
      <c r="P34" s="22"/>
    </row>
    <row r="35" spans="1:16" ht="39" customHeight="1">
      <c r="A35" s="22"/>
      <c r="B35" s="35"/>
      <c r="C35" s="1178" t="s">
        <v>530</v>
      </c>
      <c r="D35" s="1179"/>
      <c r="E35" s="1180"/>
      <c r="F35" s="36">
        <v>3.35</v>
      </c>
      <c r="G35" s="37">
        <v>3.23</v>
      </c>
      <c r="H35" s="37">
        <v>3.16</v>
      </c>
      <c r="I35" s="37">
        <v>2.57</v>
      </c>
      <c r="J35" s="38">
        <v>2.99</v>
      </c>
      <c r="K35" s="22"/>
      <c r="L35" s="22"/>
      <c r="M35" s="22"/>
      <c r="N35" s="22"/>
      <c r="O35" s="22"/>
      <c r="P35" s="22"/>
    </row>
    <row r="36" spans="1:16" ht="39" customHeight="1">
      <c r="A36" s="22"/>
      <c r="B36" s="35"/>
      <c r="C36" s="1178" t="s">
        <v>531</v>
      </c>
      <c r="D36" s="1179"/>
      <c r="E36" s="1180"/>
      <c r="F36" s="36">
        <v>1.1100000000000001</v>
      </c>
      <c r="G36" s="37">
        <v>1.61</v>
      </c>
      <c r="H36" s="37">
        <v>1.85</v>
      </c>
      <c r="I36" s="37">
        <v>1.66</v>
      </c>
      <c r="J36" s="38">
        <v>2.86</v>
      </c>
      <c r="K36" s="22"/>
      <c r="L36" s="22"/>
      <c r="M36" s="22"/>
      <c r="N36" s="22"/>
      <c r="O36" s="22"/>
      <c r="P36" s="22"/>
    </row>
    <row r="37" spans="1:16" ht="39" customHeight="1">
      <c r="A37" s="22"/>
      <c r="B37" s="35"/>
      <c r="C37" s="1178" t="s">
        <v>532</v>
      </c>
      <c r="D37" s="1179"/>
      <c r="E37" s="1180"/>
      <c r="F37" s="36">
        <v>0.12</v>
      </c>
      <c r="G37" s="37">
        <v>0.1</v>
      </c>
      <c r="H37" s="37">
        <v>0.14000000000000001</v>
      </c>
      <c r="I37" s="37">
        <v>0</v>
      </c>
      <c r="J37" s="38">
        <v>0.2</v>
      </c>
      <c r="K37" s="22"/>
      <c r="L37" s="22"/>
      <c r="M37" s="22"/>
      <c r="N37" s="22"/>
      <c r="O37" s="22"/>
      <c r="P37" s="22"/>
    </row>
    <row r="38" spans="1:16" ht="39" customHeight="1">
      <c r="A38" s="22"/>
      <c r="B38" s="35"/>
      <c r="C38" s="1178" t="s">
        <v>533</v>
      </c>
      <c r="D38" s="1179"/>
      <c r="E38" s="1180"/>
      <c r="F38" s="36">
        <v>0.08</v>
      </c>
      <c r="G38" s="37">
        <v>0.12</v>
      </c>
      <c r="H38" s="37">
        <v>0.09</v>
      </c>
      <c r="I38" s="37">
        <v>0</v>
      </c>
      <c r="J38" s="38">
        <v>0.11</v>
      </c>
      <c r="K38" s="22"/>
      <c r="L38" s="22"/>
      <c r="M38" s="22"/>
      <c r="N38" s="22"/>
      <c r="O38" s="22"/>
      <c r="P38" s="22"/>
    </row>
    <row r="39" spans="1:16" ht="39" customHeight="1">
      <c r="A39" s="22"/>
      <c r="B39" s="35"/>
      <c r="C39" s="1178" t="s">
        <v>534</v>
      </c>
      <c r="D39" s="1179"/>
      <c r="E39" s="1180"/>
      <c r="F39" s="36">
        <v>0.01</v>
      </c>
      <c r="G39" s="37">
        <v>0.02</v>
      </c>
      <c r="H39" s="37">
        <v>0.03</v>
      </c>
      <c r="I39" s="37">
        <v>0.01</v>
      </c>
      <c r="J39" s="38">
        <v>0.02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536</v>
      </c>
      <c r="D43" s="1182"/>
      <c r="E43" s="1183"/>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391</v>
      </c>
      <c r="L45" s="60">
        <v>343</v>
      </c>
      <c r="M45" s="60">
        <v>329</v>
      </c>
      <c r="N45" s="60">
        <v>309</v>
      </c>
      <c r="O45" s="61">
        <v>302</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245</v>
      </c>
      <c r="L48" s="64">
        <v>241</v>
      </c>
      <c r="M48" s="64">
        <v>229</v>
      </c>
      <c r="N48" s="64">
        <v>216</v>
      </c>
      <c r="O48" s="65">
        <v>223</v>
      </c>
      <c r="P48" s="48"/>
      <c r="Q48" s="48"/>
      <c r="R48" s="48"/>
      <c r="S48" s="48"/>
      <c r="T48" s="48"/>
      <c r="U48" s="48"/>
    </row>
    <row r="49" spans="1:21" ht="30.75" customHeight="1">
      <c r="A49" s="48"/>
      <c r="B49" s="1196"/>
      <c r="C49" s="1197"/>
      <c r="D49" s="62"/>
      <c r="E49" s="1188" t="s">
        <v>16</v>
      </c>
      <c r="F49" s="1188"/>
      <c r="G49" s="1188"/>
      <c r="H49" s="1188"/>
      <c r="I49" s="1188"/>
      <c r="J49" s="1189"/>
      <c r="K49" s="63">
        <v>29</v>
      </c>
      <c r="L49" s="64">
        <v>28</v>
      </c>
      <c r="M49" s="64">
        <v>28</v>
      </c>
      <c r="N49" s="64">
        <v>27</v>
      </c>
      <c r="O49" s="65">
        <v>29</v>
      </c>
      <c r="P49" s="48"/>
      <c r="Q49" s="48"/>
      <c r="R49" s="48"/>
      <c r="S49" s="48"/>
      <c r="T49" s="48"/>
      <c r="U49" s="48"/>
    </row>
    <row r="50" spans="1:21" ht="30.75" customHeight="1">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458</v>
      </c>
      <c r="L52" s="64">
        <v>426</v>
      </c>
      <c r="M52" s="64">
        <v>404</v>
      </c>
      <c r="N52" s="64">
        <v>378</v>
      </c>
      <c r="O52" s="65">
        <v>376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207</v>
      </c>
      <c r="L53" s="69">
        <v>186</v>
      </c>
      <c r="M53" s="69">
        <v>182</v>
      </c>
      <c r="N53" s="69">
        <v>174</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3005</v>
      </c>
      <c r="J41" s="83">
        <v>2983</v>
      </c>
      <c r="K41" s="83">
        <v>2937</v>
      </c>
      <c r="L41" s="83">
        <v>2867</v>
      </c>
      <c r="M41" s="84">
        <v>2859</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2300</v>
      </c>
      <c r="J43" s="87">
        <v>2098</v>
      </c>
      <c r="K43" s="87">
        <v>1917</v>
      </c>
      <c r="L43" s="87">
        <v>1752</v>
      </c>
      <c r="M43" s="88">
        <v>1607</v>
      </c>
    </row>
    <row r="44" spans="2:13" ht="27.75" customHeight="1">
      <c r="B44" s="1204"/>
      <c r="C44" s="1205"/>
      <c r="D44" s="85"/>
      <c r="E44" s="1210" t="s">
        <v>28</v>
      </c>
      <c r="F44" s="1210"/>
      <c r="G44" s="1210"/>
      <c r="H44" s="1211"/>
      <c r="I44" s="86">
        <v>238</v>
      </c>
      <c r="J44" s="87">
        <v>140</v>
      </c>
      <c r="K44" s="87">
        <v>159</v>
      </c>
      <c r="L44" s="87">
        <v>126</v>
      </c>
      <c r="M44" s="88">
        <v>110</v>
      </c>
    </row>
    <row r="45" spans="2:13" ht="27.75" customHeight="1">
      <c r="B45" s="1204"/>
      <c r="C45" s="1205"/>
      <c r="D45" s="85"/>
      <c r="E45" s="1210" t="s">
        <v>29</v>
      </c>
      <c r="F45" s="1210"/>
      <c r="G45" s="1210"/>
      <c r="H45" s="1211"/>
      <c r="I45" s="86">
        <v>727</v>
      </c>
      <c r="J45" s="87">
        <v>473</v>
      </c>
      <c r="K45" s="87">
        <v>443</v>
      </c>
      <c r="L45" s="87">
        <v>488</v>
      </c>
      <c r="M45" s="88">
        <v>590</v>
      </c>
    </row>
    <row r="46" spans="2:13" ht="27.75" customHeight="1">
      <c r="B46" s="1204"/>
      <c r="C46" s="1205"/>
      <c r="D46" s="89"/>
      <c r="E46" s="1210" t="s">
        <v>30</v>
      </c>
      <c r="F46" s="1210"/>
      <c r="G46" s="1210"/>
      <c r="H46" s="1211"/>
      <c r="I46" s="86">
        <v>0</v>
      </c>
      <c r="J46" s="87" t="s">
        <v>483</v>
      </c>
      <c r="K46" s="87" t="s">
        <v>483</v>
      </c>
      <c r="L46" s="87" t="s">
        <v>483</v>
      </c>
      <c r="M46" s="88" t="s">
        <v>483</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1414</v>
      </c>
      <c r="J50" s="87">
        <v>1636</v>
      </c>
      <c r="K50" s="87">
        <v>1697</v>
      </c>
      <c r="L50" s="87">
        <v>2020</v>
      </c>
      <c r="M50" s="88">
        <v>2010</v>
      </c>
    </row>
    <row r="51" spans="2:13" ht="27.75" customHeight="1">
      <c r="B51" s="1204"/>
      <c r="C51" s="1205"/>
      <c r="D51" s="85"/>
      <c r="E51" s="1210" t="s">
        <v>36</v>
      </c>
      <c r="F51" s="1210"/>
      <c r="G51" s="1210"/>
      <c r="H51" s="1211"/>
      <c r="I51" s="86">
        <v>239</v>
      </c>
      <c r="J51" s="87">
        <v>265</v>
      </c>
      <c r="K51" s="87">
        <v>213</v>
      </c>
      <c r="L51" s="87">
        <v>183</v>
      </c>
      <c r="M51" s="88">
        <v>163</v>
      </c>
    </row>
    <row r="52" spans="2:13" ht="27.75" customHeight="1">
      <c r="B52" s="1206"/>
      <c r="C52" s="1207"/>
      <c r="D52" s="85"/>
      <c r="E52" s="1210" t="s">
        <v>37</v>
      </c>
      <c r="F52" s="1210"/>
      <c r="G52" s="1210"/>
      <c r="H52" s="1211"/>
      <c r="I52" s="86">
        <v>2944</v>
      </c>
      <c r="J52" s="87">
        <v>2865</v>
      </c>
      <c r="K52" s="87">
        <v>2781</v>
      </c>
      <c r="L52" s="87">
        <v>2713</v>
      </c>
      <c r="M52" s="88">
        <v>2685</v>
      </c>
    </row>
    <row r="53" spans="2:13" ht="27.75" customHeight="1" thickBot="1">
      <c r="B53" s="1217" t="s">
        <v>21</v>
      </c>
      <c r="C53" s="1218"/>
      <c r="D53" s="92"/>
      <c r="E53" s="1219" t="s">
        <v>38</v>
      </c>
      <c r="F53" s="1219"/>
      <c r="G53" s="1219"/>
      <c r="H53" s="1220"/>
      <c r="I53" s="93">
        <v>1673</v>
      </c>
      <c r="J53" s="94">
        <v>929</v>
      </c>
      <c r="K53" s="94">
        <v>764</v>
      </c>
      <c r="L53" s="94">
        <v>317</v>
      </c>
      <c r="M53" s="95">
        <v>308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569</v>
      </c>
      <c r="C41" s="248"/>
      <c r="D41" s="248"/>
      <c r="E41" s="248"/>
      <c r="F41" s="248"/>
      <c r="G41" s="248"/>
      <c r="H41" s="248"/>
      <c r="I41" s="248"/>
      <c r="J41" s="248"/>
      <c r="K41" s="248"/>
      <c r="L41" s="248"/>
      <c r="M41" s="248"/>
      <c r="N41" s="248"/>
      <c r="O41" s="248"/>
      <c r="P41" s="249"/>
    </row>
    <row r="42" spans="2:17" ht="13.5">
      <c r="B42" s="250"/>
      <c r="C42" s="246"/>
      <c r="D42" s="246"/>
      <c r="E42" s="246"/>
      <c r="F42" s="246"/>
      <c r="G42" s="355" t="s">
        <v>566</v>
      </c>
      <c r="I42" s="354"/>
      <c r="J42" s="354"/>
      <c r="K42" s="354"/>
      <c r="L42" s="246"/>
      <c r="M42" s="246"/>
      <c r="N42" s="246"/>
      <c r="O42" s="246"/>
    </row>
    <row r="43" spans="2:17" ht="13.5">
      <c r="B43" s="250"/>
      <c r="C43" s="246"/>
      <c r="D43" s="246"/>
      <c r="E43" s="246"/>
      <c r="F43" s="246"/>
      <c r="G43" s="1221" t="s">
        <v>573</v>
      </c>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568</v>
      </c>
    </row>
    <row r="50" spans="1:17" ht="13.5">
      <c r="B50" s="250"/>
      <c r="C50" s="246"/>
      <c r="D50" s="246"/>
      <c r="E50" s="246"/>
      <c r="F50" s="246"/>
      <c r="G50" s="1230"/>
      <c r="H50" s="1231"/>
      <c r="I50" s="1231"/>
      <c r="J50" s="1232"/>
      <c r="K50" s="347" t="s">
        <v>523</v>
      </c>
      <c r="L50" s="347" t="s">
        <v>524</v>
      </c>
      <c r="M50" s="347" t="s">
        <v>525</v>
      </c>
      <c r="N50" s="347" t="s">
        <v>526</v>
      </c>
      <c r="O50" s="347" t="s">
        <v>527</v>
      </c>
    </row>
    <row r="51" spans="1:17" ht="13.5">
      <c r="B51" s="250"/>
      <c r="C51" s="246"/>
      <c r="D51" s="246"/>
      <c r="E51" s="246"/>
      <c r="F51" s="246"/>
      <c r="G51" s="1233" t="s">
        <v>564</v>
      </c>
      <c r="H51" s="1234"/>
      <c r="I51" s="1239" t="s">
        <v>562</v>
      </c>
      <c r="J51" s="1239"/>
      <c r="K51" s="1241"/>
      <c r="L51" s="1241"/>
      <c r="M51" s="1241"/>
      <c r="N51" s="1242">
        <v>16.7</v>
      </c>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572</v>
      </c>
      <c r="J53" s="1243"/>
      <c r="K53" s="1252"/>
      <c r="L53" s="1252"/>
      <c r="M53" s="1252"/>
      <c r="N53" s="1250">
        <v>48.1</v>
      </c>
      <c r="O53" s="1252"/>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563</v>
      </c>
      <c r="H55" s="1245"/>
      <c r="I55" s="1243" t="s">
        <v>562</v>
      </c>
      <c r="J55" s="1243"/>
      <c r="K55" s="1241"/>
      <c r="L55" s="1241"/>
      <c r="M55" s="1241"/>
      <c r="N55" s="1242">
        <v>0</v>
      </c>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3" t="s">
        <v>572</v>
      </c>
      <c r="J57" s="1253"/>
      <c r="K57" s="1252"/>
      <c r="L57" s="1252"/>
      <c r="M57" s="1252"/>
      <c r="N57" s="1250">
        <v>54.2</v>
      </c>
      <c r="O57" s="1252"/>
      <c r="P57" s="363"/>
      <c r="Q57" s="358"/>
    </row>
    <row r="58" spans="1:17" s="357" customFormat="1" ht="13.5">
      <c r="A58" s="245"/>
      <c r="B58" s="358"/>
      <c r="C58" s="354"/>
      <c r="D58" s="354"/>
      <c r="E58" s="354"/>
      <c r="F58" s="354"/>
      <c r="G58" s="1248"/>
      <c r="H58" s="1249"/>
      <c r="I58" s="1253"/>
      <c r="J58" s="1253"/>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567</v>
      </c>
      <c r="C63" s="246"/>
      <c r="D63" s="246"/>
      <c r="E63" s="246"/>
      <c r="F63" s="246"/>
      <c r="G63" s="246"/>
      <c r="H63" s="246"/>
      <c r="I63" s="246"/>
      <c r="J63" s="246"/>
      <c r="K63" s="246"/>
      <c r="L63" s="246"/>
      <c r="M63" s="246"/>
      <c r="N63" s="246"/>
      <c r="O63" s="246"/>
    </row>
    <row r="64" spans="1:17" ht="13.5">
      <c r="B64" s="250"/>
      <c r="C64" s="246"/>
      <c r="D64" s="246"/>
      <c r="E64" s="246"/>
      <c r="F64" s="246"/>
      <c r="G64" s="355" t="s">
        <v>566</v>
      </c>
      <c r="I64" s="354"/>
      <c r="J64" s="354"/>
      <c r="K64" s="354"/>
      <c r="L64" s="246"/>
      <c r="M64" s="246"/>
      <c r="N64" s="246"/>
      <c r="O64" s="246"/>
    </row>
    <row r="65" spans="2:30" ht="13.5">
      <c r="B65" s="250"/>
      <c r="C65" s="246"/>
      <c r="D65" s="246"/>
      <c r="E65" s="246"/>
      <c r="F65" s="246"/>
      <c r="G65" s="1221" t="s">
        <v>571</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565</v>
      </c>
      <c r="I71" s="351"/>
      <c r="J71" s="350"/>
      <c r="K71" s="350"/>
      <c r="L71" s="349"/>
      <c r="M71" s="350"/>
      <c r="N71" s="349"/>
      <c r="O71" s="348"/>
    </row>
    <row r="72" spans="2:30" ht="13.5">
      <c r="B72" s="250"/>
      <c r="C72" s="246"/>
      <c r="D72" s="246"/>
      <c r="E72" s="246"/>
      <c r="F72" s="246"/>
      <c r="G72" s="1230"/>
      <c r="H72" s="1231"/>
      <c r="I72" s="1231"/>
      <c r="J72" s="1232"/>
      <c r="K72" s="347" t="s">
        <v>523</v>
      </c>
      <c r="L72" s="347" t="s">
        <v>524</v>
      </c>
      <c r="M72" s="347" t="s">
        <v>525</v>
      </c>
      <c r="N72" s="347" t="s">
        <v>526</v>
      </c>
      <c r="O72" s="347" t="s">
        <v>527</v>
      </c>
    </row>
    <row r="73" spans="2:30" ht="13.5">
      <c r="B73" s="250"/>
      <c r="C73" s="246"/>
      <c r="D73" s="246"/>
      <c r="E73" s="246"/>
      <c r="F73" s="246"/>
      <c r="G73" s="1233" t="s">
        <v>564</v>
      </c>
      <c r="H73" s="1234"/>
      <c r="I73" s="1239" t="s">
        <v>562</v>
      </c>
      <c r="J73" s="1239"/>
      <c r="K73" s="1254">
        <v>88.1</v>
      </c>
      <c r="L73" s="1254">
        <v>49.6</v>
      </c>
      <c r="M73" s="1242">
        <v>42.2</v>
      </c>
      <c r="N73" s="1242">
        <v>16.7</v>
      </c>
      <c r="O73" s="1242">
        <v>16.600000000000001</v>
      </c>
      <c r="S73" s="245">
        <v>9.9</v>
      </c>
    </row>
    <row r="74" spans="2:30" ht="13.5">
      <c r="B74" s="250"/>
      <c r="C74" s="246"/>
      <c r="D74" s="246"/>
      <c r="E74" s="246"/>
      <c r="F74" s="246"/>
      <c r="G74" s="1235"/>
      <c r="H74" s="1236"/>
      <c r="I74" s="1240"/>
      <c r="J74" s="1240"/>
      <c r="K74" s="1254"/>
      <c r="L74" s="1254"/>
      <c r="M74" s="1242"/>
      <c r="N74" s="1242"/>
      <c r="O74" s="1242"/>
    </row>
    <row r="75" spans="2:30" ht="13.5">
      <c r="B75" s="250"/>
      <c r="C75" s="246"/>
      <c r="D75" s="246"/>
      <c r="E75" s="246"/>
      <c r="F75" s="246"/>
      <c r="G75" s="1235"/>
      <c r="H75" s="1236"/>
      <c r="I75" s="1243" t="s">
        <v>561</v>
      </c>
      <c r="J75" s="1243"/>
      <c r="K75" s="1250">
        <v>11.3</v>
      </c>
      <c r="L75" s="1250">
        <v>10.8</v>
      </c>
      <c r="M75" s="1250">
        <v>10.3</v>
      </c>
      <c r="N75" s="1250">
        <v>9.6999999999999993</v>
      </c>
      <c r="O75" s="1250">
        <v>9.6</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563</v>
      </c>
      <c r="H77" s="1245"/>
      <c r="I77" s="1243" t="s">
        <v>562</v>
      </c>
      <c r="J77" s="1243"/>
      <c r="K77" s="1254">
        <v>0</v>
      </c>
      <c r="L77" s="1254">
        <v>0</v>
      </c>
      <c r="M77" s="1242">
        <v>0</v>
      </c>
      <c r="N77" s="1242">
        <v>0</v>
      </c>
      <c r="O77" s="1242">
        <v>0</v>
      </c>
      <c r="R77" s="245">
        <v>12.3</v>
      </c>
      <c r="T77" s="245">
        <v>11.1</v>
      </c>
    </row>
    <row r="78" spans="2:30" ht="13.5">
      <c r="B78" s="250"/>
      <c r="C78" s="246"/>
      <c r="D78" s="246"/>
      <c r="E78" s="246"/>
      <c r="F78" s="246"/>
      <c r="G78" s="1246"/>
      <c r="H78" s="1247"/>
      <c r="I78" s="1243"/>
      <c r="J78" s="1243"/>
      <c r="K78" s="1254"/>
      <c r="L78" s="1254"/>
      <c r="M78" s="1242"/>
      <c r="N78" s="1242"/>
      <c r="O78" s="1242"/>
    </row>
    <row r="79" spans="2:30" ht="13.5">
      <c r="B79" s="250"/>
      <c r="C79" s="246"/>
      <c r="D79" s="246"/>
      <c r="E79" s="246"/>
      <c r="F79" s="246"/>
      <c r="G79" s="1246"/>
      <c r="H79" s="1247"/>
      <c r="I79" s="1255" t="s">
        <v>561</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ht="13.5">
      <c r="B80" s="250"/>
      <c r="C80" s="246"/>
      <c r="D80" s="246"/>
      <c r="E80" s="246"/>
      <c r="F80" s="246"/>
      <c r="G80" s="1248"/>
      <c r="H80" s="1249"/>
      <c r="I80" s="1253"/>
      <c r="J80" s="1253"/>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32596</v>
      </c>
      <c r="E3" s="118"/>
      <c r="F3" s="119">
        <v>228305</v>
      </c>
      <c r="G3" s="120"/>
      <c r="H3" s="121"/>
    </row>
    <row r="4" spans="1:8">
      <c r="A4" s="122"/>
      <c r="B4" s="123"/>
      <c r="C4" s="124"/>
      <c r="D4" s="125">
        <v>10957</v>
      </c>
      <c r="E4" s="126"/>
      <c r="F4" s="127">
        <v>86611</v>
      </c>
      <c r="G4" s="128"/>
      <c r="H4" s="129"/>
    </row>
    <row r="5" spans="1:8">
      <c r="A5" s="110" t="s">
        <v>517</v>
      </c>
      <c r="B5" s="115"/>
      <c r="C5" s="116"/>
      <c r="D5" s="117">
        <v>108430</v>
      </c>
      <c r="E5" s="118"/>
      <c r="F5" s="119">
        <v>316331</v>
      </c>
      <c r="G5" s="120"/>
      <c r="H5" s="121"/>
    </row>
    <row r="6" spans="1:8">
      <c r="A6" s="122"/>
      <c r="B6" s="123"/>
      <c r="C6" s="124"/>
      <c r="D6" s="125">
        <v>21113</v>
      </c>
      <c r="E6" s="126"/>
      <c r="F6" s="127">
        <v>106387</v>
      </c>
      <c r="G6" s="128"/>
      <c r="H6" s="129"/>
    </row>
    <row r="7" spans="1:8">
      <c r="A7" s="110" t="s">
        <v>518</v>
      </c>
      <c r="B7" s="115"/>
      <c r="C7" s="116"/>
      <c r="D7" s="117">
        <v>95298</v>
      </c>
      <c r="E7" s="118"/>
      <c r="F7" s="119">
        <v>333013</v>
      </c>
      <c r="G7" s="120"/>
      <c r="H7" s="121"/>
    </row>
    <row r="8" spans="1:8">
      <c r="A8" s="122"/>
      <c r="B8" s="123"/>
      <c r="C8" s="124"/>
      <c r="D8" s="125">
        <v>22911</v>
      </c>
      <c r="E8" s="126"/>
      <c r="F8" s="127">
        <v>126732</v>
      </c>
      <c r="G8" s="128"/>
      <c r="H8" s="129"/>
    </row>
    <row r="9" spans="1:8">
      <c r="A9" s="110" t="s">
        <v>519</v>
      </c>
      <c r="B9" s="115"/>
      <c r="C9" s="116"/>
      <c r="D9" s="117">
        <v>45282</v>
      </c>
      <c r="E9" s="118"/>
      <c r="F9" s="119">
        <v>280458</v>
      </c>
      <c r="G9" s="120"/>
      <c r="H9" s="121"/>
    </row>
    <row r="10" spans="1:8">
      <c r="A10" s="122"/>
      <c r="B10" s="123"/>
      <c r="C10" s="124"/>
      <c r="D10" s="125">
        <v>29427</v>
      </c>
      <c r="E10" s="126"/>
      <c r="F10" s="127">
        <v>127286</v>
      </c>
      <c r="G10" s="128"/>
      <c r="H10" s="129"/>
    </row>
    <row r="11" spans="1:8">
      <c r="A11" s="110" t="s">
        <v>520</v>
      </c>
      <c r="B11" s="115"/>
      <c r="C11" s="116"/>
      <c r="D11" s="117">
        <v>84362</v>
      </c>
      <c r="E11" s="118"/>
      <c r="F11" s="119">
        <v>291945</v>
      </c>
      <c r="G11" s="120"/>
      <c r="H11" s="121"/>
    </row>
    <row r="12" spans="1:8">
      <c r="A12" s="122"/>
      <c r="B12" s="123"/>
      <c r="C12" s="130"/>
      <c r="D12" s="125">
        <v>66963</v>
      </c>
      <c r="E12" s="126"/>
      <c r="F12" s="127">
        <v>127651</v>
      </c>
      <c r="G12" s="128"/>
      <c r="H12" s="129"/>
    </row>
    <row r="13" spans="1:8">
      <c r="A13" s="110"/>
      <c r="B13" s="115"/>
      <c r="C13" s="131"/>
      <c r="D13" s="132">
        <v>73194</v>
      </c>
      <c r="E13" s="133"/>
      <c r="F13" s="134">
        <v>290010</v>
      </c>
      <c r="G13" s="135"/>
      <c r="H13" s="121"/>
    </row>
    <row r="14" spans="1:8">
      <c r="A14" s="122"/>
      <c r="B14" s="123"/>
      <c r="C14" s="124"/>
      <c r="D14" s="125">
        <v>30274</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9.5299999999999994</v>
      </c>
      <c r="C19" s="136">
        <f>ROUND(VALUE(SUBSTITUTE(実質収支比率等に係る経年分析!G$48,"▲","-")),2)</f>
        <v>5.51</v>
      </c>
      <c r="D19" s="136">
        <f>ROUND(VALUE(SUBSTITUTE(実質収支比率等に係る経年分析!H$48,"▲","-")),2)</f>
        <v>6</v>
      </c>
      <c r="E19" s="136">
        <f>ROUND(VALUE(SUBSTITUTE(実質収支比率等に係る経年分析!I$48,"▲","-")),2)</f>
        <v>4.8</v>
      </c>
      <c r="F19" s="136">
        <f>ROUND(VALUE(SUBSTITUTE(実質収支比率等に係る経年分析!J$48,"▲","-")),2)</f>
        <v>3.79</v>
      </c>
    </row>
    <row r="20" spans="1:11">
      <c r="A20" s="136" t="s">
        <v>43</v>
      </c>
      <c r="B20" s="136">
        <f>ROUND(VALUE(SUBSTITUTE(実質収支比率等に係る経年分析!F$47,"▲","-")),2)</f>
        <v>42.24</v>
      </c>
      <c r="C20" s="136">
        <f>ROUND(VALUE(SUBSTITUTE(実質収支比率等に係る経年分析!G$47,"▲","-")),2)</f>
        <v>53.58</v>
      </c>
      <c r="D20" s="136">
        <f>ROUND(VALUE(SUBSTITUTE(実質収支比率等に係る経年分析!H$47,"▲","-")),2)</f>
        <v>58.04</v>
      </c>
      <c r="E20" s="136">
        <f>ROUND(VALUE(SUBSTITUTE(実質収支比率等に係る経年分析!I$47,"▲","-")),2)</f>
        <v>66.33</v>
      </c>
      <c r="F20" s="136">
        <f>ROUND(VALUE(SUBSTITUTE(実質収支比率等に係る経年分析!J$47,"▲","-")),2)</f>
        <v>66.180000000000007</v>
      </c>
    </row>
    <row r="21" spans="1:11">
      <c r="A21" s="136" t="s">
        <v>44</v>
      </c>
      <c r="B21" s="136">
        <f>IF(ISNUMBER(VALUE(SUBSTITUTE(実質収支比率等に係る経年分析!F$49,"▲","-"))),ROUND(VALUE(SUBSTITUTE(実質収支比率等に係る経年分析!F$49,"▲","-")),2),NA())</f>
        <v>6.52</v>
      </c>
      <c r="C21" s="136">
        <f>IF(ISNUMBER(VALUE(SUBSTITUTE(実質収支比率等に係る経年分析!G$49,"▲","-"))),ROUND(VALUE(SUBSTITUTE(実質収支比率等に係る経年分析!G$49,"▲","-")),2),NA())</f>
        <v>5.89</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8.77</v>
      </c>
      <c r="F21" s="136">
        <f>IF(ISNUMBER(VALUE(SUBSTITUTE(実質収支比率等に係る経年分析!J$49,"▲","-"))),ROUND(VALUE(SUBSTITUTE(実質収支比率等に係る経年分析!J$49,"▲","-")),2),NA())</f>
        <v>-2.71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相良村後期高齢者医療特別会計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相良村簡易水道特別会計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相良村農業集落排水特別会計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相良村介護保険特別会計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1.1100000000000001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2.86</v>
      </c>
    </row>
    <row r="35" spans="1:16">
      <c r="A35" s="137" t="str">
        <f>IF(連結実質赤字比率に係る赤字・黒字の構成分析!C$35="",NA(),連結実質赤字比率に係る赤字・黒字の構成分析!C$35)</f>
        <v>相良村国民健康保険特別会計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9.5299999999999994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458</v>
      </c>
      <c r="E42" s="138"/>
      <c r="F42" s="138"/>
      <c r="G42" s="138">
        <f>'実質公債費比率（分子）の構造'!L$52</f>
        <v>426</v>
      </c>
      <c r="H42" s="138"/>
      <c r="I42" s="138"/>
      <c r="J42" s="138">
        <f>'実質公債費比率（分子）の構造'!M$52</f>
        <v>404</v>
      </c>
      <c r="K42" s="138"/>
      <c r="L42" s="138"/>
      <c r="M42" s="138">
        <f>'実質公債費比率（分子）の構造'!N$52</f>
        <v>378</v>
      </c>
      <c r="N42" s="138"/>
      <c r="O42" s="138"/>
      <c r="P42" s="138">
        <f>'実質公債費比率（分子）の構造'!O$52</f>
        <v>376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29</v>
      </c>
      <c r="C45" s="138"/>
      <c r="D45" s="138"/>
      <c r="E45" s="138">
        <f>'実質公債費比率（分子）の構造'!L$49</f>
        <v>28</v>
      </c>
      <c r="F45" s="138"/>
      <c r="G45" s="138"/>
      <c r="H45" s="138">
        <f>'実質公債費比率（分子）の構造'!M$49</f>
        <v>28</v>
      </c>
      <c r="I45" s="138"/>
      <c r="J45" s="138"/>
      <c r="K45" s="138">
        <f>'実質公債費比率（分子）の構造'!N$49</f>
        <v>27</v>
      </c>
      <c r="L45" s="138"/>
      <c r="M45" s="138"/>
      <c r="N45" s="138">
        <f>'実質公債費比率（分子）の構造'!O$49</f>
        <v>29</v>
      </c>
      <c r="O45" s="138"/>
      <c r="P45" s="138"/>
    </row>
    <row r="46" spans="1:16">
      <c r="A46" s="138" t="s">
        <v>55</v>
      </c>
      <c r="B46" s="138">
        <f>'実質公債費比率（分子）の構造'!K$48</f>
        <v>245</v>
      </c>
      <c r="C46" s="138"/>
      <c r="D46" s="138"/>
      <c r="E46" s="138">
        <f>'実質公債費比率（分子）の構造'!L$48</f>
        <v>241</v>
      </c>
      <c r="F46" s="138"/>
      <c r="G46" s="138"/>
      <c r="H46" s="138">
        <f>'実質公債費比率（分子）の構造'!M$48</f>
        <v>229</v>
      </c>
      <c r="I46" s="138"/>
      <c r="J46" s="138"/>
      <c r="K46" s="138">
        <f>'実質公債費比率（分子）の構造'!N$48</f>
        <v>216</v>
      </c>
      <c r="L46" s="138"/>
      <c r="M46" s="138"/>
      <c r="N46" s="138">
        <f>'実質公債費比率（分子）の構造'!O$48</f>
        <v>223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391</v>
      </c>
      <c r="C49" s="138"/>
      <c r="D49" s="138"/>
      <c r="E49" s="138">
        <f>'実質公債費比率（分子）の構造'!L$45</f>
        <v>343</v>
      </c>
      <c r="F49" s="138"/>
      <c r="G49" s="138"/>
      <c r="H49" s="138">
        <f>'実質公債費比率（分子）の構造'!M$45</f>
        <v>329</v>
      </c>
      <c r="I49" s="138"/>
      <c r="J49" s="138"/>
      <c r="K49" s="138">
        <f>'実質公債費比率（分子）の構造'!N$45</f>
        <v>309</v>
      </c>
      <c r="L49" s="138"/>
      <c r="M49" s="138"/>
      <c r="N49" s="138">
        <f>'実質公債費比率（分子）の構造'!O$45</f>
        <v>302</v>
      </c>
      <c r="O49" s="138"/>
      <c r="P49" s="138"/>
    </row>
    <row r="50" spans="1:16">
      <c r="A50" s="138" t="s">
        <v>59</v>
      </c>
      <c r="B50" s="138" t="e">
        <f>NA()</f>
        <v>#N/A</v>
      </c>
      <c r="C50" s="138">
        <f>IF(ISNUMBER('実質公債費比率（分子）の構造'!K$53),'実質公債費比率（分子）の構造'!K$53,NA())</f>
        <v>207</v>
      </c>
      <c r="D50" s="138" t="e">
        <f>NA()</f>
        <v>#N/A</v>
      </c>
      <c r="E50" s="138" t="e">
        <f>NA()</f>
        <v>#N/A</v>
      </c>
      <c r="F50" s="138">
        <f>IF(ISNUMBER('実質公債費比率（分子）の構造'!L$53),'実質公債費比率（分子）の構造'!L$53,NA())</f>
        <v>186</v>
      </c>
      <c r="G50" s="138" t="e">
        <f>NA()</f>
        <v>#N/A</v>
      </c>
      <c r="H50" s="138" t="e">
        <f>NA()</f>
        <v>#N/A</v>
      </c>
      <c r="I50" s="138">
        <f>IF(ISNUMBER('実質公債費比率（分子）の構造'!M$53),'実質公債費比率（分子）の構造'!M$53,NA())</f>
        <v>182</v>
      </c>
      <c r="J50" s="138" t="e">
        <f>NA()</f>
        <v>#N/A</v>
      </c>
      <c r="K50" s="138" t="e">
        <f>NA()</f>
        <v>#N/A</v>
      </c>
      <c r="L50" s="138">
        <f>IF(ISNUMBER('実質公債費比率（分子）の構造'!N$53),'実質公債費比率（分子）の構造'!N$53,NA())</f>
        <v>174</v>
      </c>
      <c r="M50" s="138" t="e">
        <f>NA()</f>
        <v>#N/A</v>
      </c>
      <c r="N50" s="138" t="e">
        <f>NA()</f>
        <v>#N/A</v>
      </c>
      <c r="O50" s="138">
        <f>IF(ISNUMBER('実質公債費比率（分子）の構造'!O$53),'実質公債費比率（分子）の構造'!O$53,NA())</f>
        <v>178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2944</v>
      </c>
      <c r="E56" s="137"/>
      <c r="F56" s="137"/>
      <c r="G56" s="137">
        <f>'将来負担比率（分子）の構造'!J$52</f>
        <v>2865</v>
      </c>
      <c r="H56" s="137"/>
      <c r="I56" s="137"/>
      <c r="J56" s="137">
        <f>'将来負担比率（分子）の構造'!K$52</f>
        <v>2781</v>
      </c>
      <c r="K56" s="137"/>
      <c r="L56" s="137"/>
      <c r="M56" s="137">
        <f>'将来負担比率（分子）の構造'!L$52</f>
        <v>2713</v>
      </c>
      <c r="N56" s="137"/>
      <c r="O56" s="137"/>
      <c r="P56" s="137">
        <f>'将来負担比率（分子）の構造'!M$52</f>
        <v>2685</v>
      </c>
    </row>
    <row r="57" spans="1:16">
      <c r="A57" s="137" t="s">
        <v>36</v>
      </c>
      <c r="B57" s="137"/>
      <c r="C57" s="137"/>
      <c r="D57" s="137">
        <f>'将来負担比率（分子）の構造'!I$51</f>
        <v>239</v>
      </c>
      <c r="E57" s="137"/>
      <c r="F57" s="137"/>
      <c r="G57" s="137">
        <f>'将来負担比率（分子）の構造'!J$51</f>
        <v>265</v>
      </c>
      <c r="H57" s="137"/>
      <c r="I57" s="137"/>
      <c r="J57" s="137">
        <f>'将来負担比率（分子）の構造'!K$51</f>
        <v>213</v>
      </c>
      <c r="K57" s="137"/>
      <c r="L57" s="137"/>
      <c r="M57" s="137">
        <f>'将来負担比率（分子）の構造'!L$51</f>
        <v>183</v>
      </c>
      <c r="N57" s="137"/>
      <c r="O57" s="137"/>
      <c r="P57" s="137">
        <f>'将来負担比率（分子）の構造'!M$51</f>
        <v>163</v>
      </c>
    </row>
    <row r="58" spans="1:16">
      <c r="A58" s="137" t="s">
        <v>35</v>
      </c>
      <c r="B58" s="137"/>
      <c r="C58" s="137"/>
      <c r="D58" s="137">
        <f>'将来負担比率（分子）の構造'!I$50</f>
        <v>1414</v>
      </c>
      <c r="E58" s="137"/>
      <c r="F58" s="137"/>
      <c r="G58" s="137">
        <f>'将来負担比率（分子）の構造'!J$50</f>
        <v>1636</v>
      </c>
      <c r="H58" s="137"/>
      <c r="I58" s="137"/>
      <c r="J58" s="137">
        <f>'将来負担比率（分子）の構造'!K$50</f>
        <v>1697</v>
      </c>
      <c r="K58" s="137"/>
      <c r="L58" s="137"/>
      <c r="M58" s="137">
        <f>'将来負担比率（分子）の構造'!L$50</f>
        <v>2020</v>
      </c>
      <c r="N58" s="137"/>
      <c r="O58" s="137"/>
      <c r="P58" s="137">
        <f>'将来負担比率（分子）の構造'!M$50</f>
        <v>2010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727</v>
      </c>
      <c r="C62" s="137"/>
      <c r="D62" s="137"/>
      <c r="E62" s="137">
        <f>'将来負担比率（分子）の構造'!J$45</f>
        <v>473</v>
      </c>
      <c r="F62" s="137"/>
      <c r="G62" s="137"/>
      <c r="H62" s="137">
        <f>'将来負担比率（分子）の構造'!K$45</f>
        <v>443</v>
      </c>
      <c r="I62" s="137"/>
      <c r="J62" s="137"/>
      <c r="K62" s="137">
        <f>'将来負担比率（分子）の構造'!L$45</f>
        <v>488</v>
      </c>
      <c r="L62" s="137"/>
      <c r="M62" s="137"/>
      <c r="N62" s="137">
        <f>'将来負担比率（分子）の構造'!M$45</f>
        <v>590</v>
      </c>
      <c r="O62" s="137"/>
      <c r="P62" s="137"/>
    </row>
    <row r="63" spans="1:16">
      <c r="A63" s="137" t="s">
        <v>28</v>
      </c>
      <c r="B63" s="137">
        <f>'将来負担比率（分子）の構造'!I$44</f>
        <v>238</v>
      </c>
      <c r="C63" s="137"/>
      <c r="D63" s="137"/>
      <c r="E63" s="137">
        <f>'将来負担比率（分子）の構造'!J$44</f>
        <v>140</v>
      </c>
      <c r="F63" s="137"/>
      <c r="G63" s="137"/>
      <c r="H63" s="137">
        <f>'将来負担比率（分子）の構造'!K$44</f>
        <v>159</v>
      </c>
      <c r="I63" s="137"/>
      <c r="J63" s="137"/>
      <c r="K63" s="137">
        <f>'将来負担比率（分子）の構造'!L$44</f>
        <v>126</v>
      </c>
      <c r="L63" s="137"/>
      <c r="M63" s="137"/>
      <c r="N63" s="137">
        <f>'将来負担比率（分子）の構造'!M$44</f>
        <v>110</v>
      </c>
      <c r="O63" s="137"/>
      <c r="P63" s="137"/>
    </row>
    <row r="64" spans="1:16">
      <c r="A64" s="137" t="s">
        <v>27</v>
      </c>
      <c r="B64" s="137">
        <f>'将来負担比率（分子）の構造'!I$43</f>
        <v>2300</v>
      </c>
      <c r="C64" s="137"/>
      <c r="D64" s="137"/>
      <c r="E64" s="137">
        <f>'将来負担比率（分子）の構造'!J$43</f>
        <v>2098</v>
      </c>
      <c r="F64" s="137"/>
      <c r="G64" s="137"/>
      <c r="H64" s="137">
        <f>'将来負担比率（分子）の構造'!K$43</f>
        <v>1917</v>
      </c>
      <c r="I64" s="137"/>
      <c r="J64" s="137"/>
      <c r="K64" s="137">
        <f>'将来負担比率（分子）の構造'!L$43</f>
        <v>1752</v>
      </c>
      <c r="L64" s="137"/>
      <c r="M64" s="137"/>
      <c r="N64" s="137">
        <f>'将来負担比率（分子）の構造'!M$43</f>
        <v>1607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3005</v>
      </c>
      <c r="C66" s="137"/>
      <c r="D66" s="137"/>
      <c r="E66" s="137">
        <f>'将来負担比率（分子）の構造'!J$41</f>
        <v>2983</v>
      </c>
      <c r="F66" s="137"/>
      <c r="G66" s="137"/>
      <c r="H66" s="137">
        <f>'将来負担比率（分子）の構造'!K$41</f>
        <v>2937</v>
      </c>
      <c r="I66" s="137"/>
      <c r="J66" s="137"/>
      <c r="K66" s="137">
        <f>'将来負担比率（分子）の構造'!L$41</f>
        <v>2867</v>
      </c>
      <c r="L66" s="137"/>
      <c r="M66" s="137"/>
      <c r="N66" s="137">
        <f>'将来負担比率（分子）の構造'!M$41</f>
        <v>2859</v>
      </c>
      <c r="O66" s="137"/>
      <c r="P66" s="137"/>
    </row>
    <row r="67" spans="1:16">
      <c r="A67" s="137" t="s">
        <v>63</v>
      </c>
      <c r="B67" s="137" t="e">
        <f>NA()</f>
        <v>#N/A</v>
      </c>
      <c r="C67" s="137">
        <f>IF(ISNUMBER('将来負担比率（分子）の構造'!I$53), IF('将来負担比率（分子）の構造'!I$53 &lt; 0, 0, '将来負担比率（分子）の構造'!I$53), NA())</f>
        <v>1673</v>
      </c>
      <c r="D67" s="137" t="e">
        <f>NA()</f>
        <v>#N/A</v>
      </c>
      <c r="E67" s="137" t="e">
        <f>NA()</f>
        <v>#N/A</v>
      </c>
      <c r="F67" s="137">
        <f>IF(ISNUMBER('将来負担比率（分子）の構造'!J$53), IF('将来負担比率（分子）の構造'!J$53 &lt; 0, 0, '将来負担比率（分子）の構造'!J$53), NA())</f>
        <v>929</v>
      </c>
      <c r="G67" s="137" t="e">
        <f>NA()</f>
        <v>#N/A</v>
      </c>
      <c r="H67" s="137" t="e">
        <f>NA()</f>
        <v>#N/A</v>
      </c>
      <c r="I67" s="137">
        <f>IF(ISNUMBER('将来負担比率（分子）の構造'!K$53), IF('将来負担比率（分子）の構造'!K$53 &lt; 0, 0, '将来負担比率（分子）の構造'!K$53), NA())</f>
        <v>764</v>
      </c>
      <c r="J67" s="137" t="e">
        <f>NA()</f>
        <v>#N/A</v>
      </c>
      <c r="K67" s="137" t="e">
        <f>NA()</f>
        <v>#N/A</v>
      </c>
      <c r="L67" s="137">
        <f>IF(ISNUMBER('将来負担比率（分子）の構造'!L$53), IF('将来負担比率（分子）の構造'!L$53 &lt; 0, 0, '将来負担比率（分子）の構造'!L$53), NA())</f>
        <v>317</v>
      </c>
      <c r="M67" s="137" t="e">
        <f>NA()</f>
        <v>#N/A</v>
      </c>
      <c r="N67" s="137" t="e">
        <f>NA()</f>
        <v>#N/A</v>
      </c>
      <c r="O67" s="137">
        <f>IF(ISNUMBER('将来負担比率（分子）の構造'!M$53), IF('将来負担比率（分子）の構造'!M$53 &lt; 0, 0, '将来負担比率（分子）の構造'!M$53), NA())</f>
        <v>308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331868</v>
      </c>
      <c r="S5" s="615"/>
      <c r="T5" s="615"/>
      <c r="U5" s="615"/>
      <c r="V5" s="615"/>
      <c r="W5" s="615"/>
      <c r="X5" s="615"/>
      <c r="Y5" s="616"/>
      <c r="Z5" s="617">
        <v>9.5</v>
      </c>
      <c r="AA5" s="617"/>
      <c r="AB5" s="617"/>
      <c r="AC5" s="617"/>
      <c r="AD5" s="618">
        <v>331868</v>
      </c>
      <c r="AE5" s="618"/>
      <c r="AF5" s="618"/>
      <c r="AG5" s="618"/>
      <c r="AH5" s="618"/>
      <c r="AI5" s="618"/>
      <c r="AJ5" s="618"/>
      <c r="AK5" s="618"/>
      <c r="AL5" s="619">
        <v>15.6</v>
      </c>
      <c r="AM5" s="620"/>
      <c r="AN5" s="620"/>
      <c r="AO5" s="621"/>
      <c r="AP5" s="611" t="s">
        <v>210</v>
      </c>
      <c r="AQ5" s="612"/>
      <c r="AR5" s="612"/>
      <c r="AS5" s="612"/>
      <c r="AT5" s="612"/>
      <c r="AU5" s="612"/>
      <c r="AV5" s="612"/>
      <c r="AW5" s="612"/>
      <c r="AX5" s="612"/>
      <c r="AY5" s="612"/>
      <c r="AZ5" s="612"/>
      <c r="BA5" s="612"/>
      <c r="BB5" s="612"/>
      <c r="BC5" s="612"/>
      <c r="BD5" s="612"/>
      <c r="BE5" s="612"/>
      <c r="BF5" s="613"/>
      <c r="BG5" s="625">
        <v>331113</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32588</v>
      </c>
      <c r="S6" s="626"/>
      <c r="T6" s="626"/>
      <c r="U6" s="626"/>
      <c r="V6" s="626"/>
      <c r="W6" s="626"/>
      <c r="X6" s="626"/>
      <c r="Y6" s="627"/>
      <c r="Z6" s="628">
        <v>0.9</v>
      </c>
      <c r="AA6" s="628"/>
      <c r="AB6" s="628"/>
      <c r="AC6" s="628"/>
      <c r="AD6" s="629">
        <v>32588</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331113</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53567</v>
      </c>
      <c r="CS6" s="626"/>
      <c r="CT6" s="626"/>
      <c r="CU6" s="626"/>
      <c r="CV6" s="626"/>
      <c r="CW6" s="626"/>
      <c r="CX6" s="626"/>
      <c r="CY6" s="627"/>
      <c r="CZ6" s="628">
        <v>1.6</v>
      </c>
      <c r="DA6" s="628"/>
      <c r="DB6" s="628"/>
      <c r="DC6" s="628"/>
      <c r="DD6" s="634" t="s">
        <v>211</v>
      </c>
      <c r="DE6" s="626"/>
      <c r="DF6" s="626"/>
      <c r="DG6" s="626"/>
      <c r="DH6" s="626"/>
      <c r="DI6" s="626"/>
      <c r="DJ6" s="626"/>
      <c r="DK6" s="626"/>
      <c r="DL6" s="626"/>
      <c r="DM6" s="626"/>
      <c r="DN6" s="626"/>
      <c r="DO6" s="626"/>
      <c r="DP6" s="627"/>
      <c r="DQ6" s="634">
        <v>53567</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251</v>
      </c>
      <c r="S7" s="626"/>
      <c r="T7" s="626"/>
      <c r="U7" s="626"/>
      <c r="V7" s="626"/>
      <c r="W7" s="626"/>
      <c r="X7" s="626"/>
      <c r="Y7" s="627"/>
      <c r="Z7" s="628">
        <v>0</v>
      </c>
      <c r="AA7" s="628"/>
      <c r="AB7" s="628"/>
      <c r="AC7" s="628"/>
      <c r="AD7" s="629">
        <v>251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124092</v>
      </c>
      <c r="BH7" s="626"/>
      <c r="BI7" s="626"/>
      <c r="BJ7" s="626"/>
      <c r="BK7" s="626"/>
      <c r="BL7" s="626"/>
      <c r="BM7" s="626"/>
      <c r="BN7" s="627"/>
      <c r="BO7" s="628">
        <v>37.4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580869</v>
      </c>
      <c r="CS7" s="626"/>
      <c r="CT7" s="626"/>
      <c r="CU7" s="626"/>
      <c r="CV7" s="626"/>
      <c r="CW7" s="626"/>
      <c r="CX7" s="626"/>
      <c r="CY7" s="627"/>
      <c r="CZ7" s="628">
        <v>17.3</v>
      </c>
      <c r="DA7" s="628"/>
      <c r="DB7" s="628"/>
      <c r="DC7" s="628"/>
      <c r="DD7" s="634">
        <v>19022</v>
      </c>
      <c r="DE7" s="626"/>
      <c r="DF7" s="626"/>
      <c r="DG7" s="626"/>
      <c r="DH7" s="626"/>
      <c r="DI7" s="626"/>
      <c r="DJ7" s="626"/>
      <c r="DK7" s="626"/>
      <c r="DL7" s="626"/>
      <c r="DM7" s="626"/>
      <c r="DN7" s="626"/>
      <c r="DO7" s="626"/>
      <c r="DP7" s="627"/>
      <c r="DQ7" s="634">
        <v>476304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585</v>
      </c>
      <c r="S8" s="626"/>
      <c r="T8" s="626"/>
      <c r="U8" s="626"/>
      <c r="V8" s="626"/>
      <c r="W8" s="626"/>
      <c r="X8" s="626"/>
      <c r="Y8" s="627"/>
      <c r="Z8" s="628">
        <v>0</v>
      </c>
      <c r="AA8" s="628"/>
      <c r="AB8" s="628"/>
      <c r="AC8" s="628"/>
      <c r="AD8" s="629">
        <v>585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6687</v>
      </c>
      <c r="BH8" s="626"/>
      <c r="BI8" s="626"/>
      <c r="BJ8" s="626"/>
      <c r="BK8" s="626"/>
      <c r="BL8" s="626"/>
      <c r="BM8" s="626"/>
      <c r="BN8" s="627"/>
      <c r="BO8" s="628">
        <v>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803712</v>
      </c>
      <c r="CS8" s="626"/>
      <c r="CT8" s="626"/>
      <c r="CU8" s="626"/>
      <c r="CV8" s="626"/>
      <c r="CW8" s="626"/>
      <c r="CX8" s="626"/>
      <c r="CY8" s="627"/>
      <c r="CZ8" s="628">
        <v>23.9</v>
      </c>
      <c r="DA8" s="628"/>
      <c r="DB8" s="628"/>
      <c r="DC8" s="628"/>
      <c r="DD8" s="634" t="s">
        <v>211</v>
      </c>
      <c r="DE8" s="626"/>
      <c r="DF8" s="626"/>
      <c r="DG8" s="626"/>
      <c r="DH8" s="626"/>
      <c r="DI8" s="626"/>
      <c r="DJ8" s="626"/>
      <c r="DK8" s="626"/>
      <c r="DL8" s="626"/>
      <c r="DM8" s="626"/>
      <c r="DN8" s="626"/>
      <c r="DO8" s="626"/>
      <c r="DP8" s="627"/>
      <c r="DQ8" s="634">
        <v>402599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428</v>
      </c>
      <c r="S9" s="626"/>
      <c r="T9" s="626"/>
      <c r="U9" s="626"/>
      <c r="V9" s="626"/>
      <c r="W9" s="626"/>
      <c r="X9" s="626"/>
      <c r="Y9" s="627"/>
      <c r="Z9" s="628">
        <v>0</v>
      </c>
      <c r="AA9" s="628"/>
      <c r="AB9" s="628"/>
      <c r="AC9" s="628"/>
      <c r="AD9" s="629">
        <v>428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101768</v>
      </c>
      <c r="BH9" s="626"/>
      <c r="BI9" s="626"/>
      <c r="BJ9" s="626"/>
      <c r="BK9" s="626"/>
      <c r="BL9" s="626"/>
      <c r="BM9" s="626"/>
      <c r="BN9" s="627"/>
      <c r="BO9" s="628">
        <v>30.7</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244049</v>
      </c>
      <c r="CS9" s="626"/>
      <c r="CT9" s="626"/>
      <c r="CU9" s="626"/>
      <c r="CV9" s="626"/>
      <c r="CW9" s="626"/>
      <c r="CX9" s="626"/>
      <c r="CY9" s="627"/>
      <c r="CZ9" s="628">
        <v>7.3</v>
      </c>
      <c r="DA9" s="628"/>
      <c r="DB9" s="628"/>
      <c r="DC9" s="628"/>
      <c r="DD9" s="634" t="s">
        <v>113</v>
      </c>
      <c r="DE9" s="626"/>
      <c r="DF9" s="626"/>
      <c r="DG9" s="626"/>
      <c r="DH9" s="626"/>
      <c r="DI9" s="626"/>
      <c r="DJ9" s="626"/>
      <c r="DK9" s="626"/>
      <c r="DL9" s="626"/>
      <c r="DM9" s="626"/>
      <c r="DN9" s="626"/>
      <c r="DO9" s="626"/>
      <c r="DP9" s="627"/>
      <c r="DQ9" s="634">
        <v>241795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76577</v>
      </c>
      <c r="S10" s="626"/>
      <c r="T10" s="626"/>
      <c r="U10" s="626"/>
      <c r="V10" s="626"/>
      <c r="W10" s="626"/>
      <c r="X10" s="626"/>
      <c r="Y10" s="627"/>
      <c r="Z10" s="628">
        <v>2.2000000000000002</v>
      </c>
      <c r="AA10" s="628"/>
      <c r="AB10" s="628"/>
      <c r="AC10" s="628"/>
      <c r="AD10" s="629">
        <v>76577</v>
      </c>
      <c r="AE10" s="629"/>
      <c r="AF10" s="629"/>
      <c r="AG10" s="629"/>
      <c r="AH10" s="629"/>
      <c r="AI10" s="629"/>
      <c r="AJ10" s="629"/>
      <c r="AK10" s="629"/>
      <c r="AL10" s="630">
        <v>3.6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8571</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5108</v>
      </c>
      <c r="S11" s="626"/>
      <c r="T11" s="626"/>
      <c r="U11" s="626"/>
      <c r="V11" s="626"/>
      <c r="W11" s="626"/>
      <c r="X11" s="626"/>
      <c r="Y11" s="627"/>
      <c r="Z11" s="628">
        <v>0.1</v>
      </c>
      <c r="AA11" s="628"/>
      <c r="AB11" s="628"/>
      <c r="AC11" s="628"/>
      <c r="AD11" s="629">
        <v>5108</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7066</v>
      </c>
      <c r="BH11" s="626"/>
      <c r="BI11" s="626"/>
      <c r="BJ11" s="626"/>
      <c r="BK11" s="626"/>
      <c r="BL11" s="626"/>
      <c r="BM11" s="626"/>
      <c r="BN11" s="627"/>
      <c r="BO11" s="628">
        <v>2.1</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613318</v>
      </c>
      <c r="CS11" s="626"/>
      <c r="CT11" s="626"/>
      <c r="CU11" s="626"/>
      <c r="CV11" s="626"/>
      <c r="CW11" s="626"/>
      <c r="CX11" s="626"/>
      <c r="CY11" s="627"/>
      <c r="CZ11" s="628">
        <v>18.2</v>
      </c>
      <c r="DA11" s="628"/>
      <c r="DB11" s="628"/>
      <c r="DC11" s="628"/>
      <c r="DD11" s="634">
        <v>100437</v>
      </c>
      <c r="DE11" s="626"/>
      <c r="DF11" s="626"/>
      <c r="DG11" s="626"/>
      <c r="DH11" s="626"/>
      <c r="DI11" s="626"/>
      <c r="DJ11" s="626"/>
      <c r="DK11" s="626"/>
      <c r="DL11" s="626"/>
      <c r="DM11" s="626"/>
      <c r="DN11" s="626"/>
      <c r="DO11" s="626"/>
      <c r="DP11" s="627"/>
      <c r="DQ11" s="634">
        <v>381666</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164312</v>
      </c>
      <c r="BH12" s="626"/>
      <c r="BI12" s="626"/>
      <c r="BJ12" s="626"/>
      <c r="BK12" s="626"/>
      <c r="BL12" s="626"/>
      <c r="BM12" s="626"/>
      <c r="BN12" s="627"/>
      <c r="BO12" s="628">
        <v>49.5</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34296</v>
      </c>
      <c r="CS12" s="626"/>
      <c r="CT12" s="626"/>
      <c r="CU12" s="626"/>
      <c r="CV12" s="626"/>
      <c r="CW12" s="626"/>
      <c r="CX12" s="626"/>
      <c r="CY12" s="627"/>
      <c r="CZ12" s="628">
        <v>1</v>
      </c>
      <c r="DA12" s="628"/>
      <c r="DB12" s="628"/>
      <c r="DC12" s="628"/>
      <c r="DD12" s="634" t="s">
        <v>113</v>
      </c>
      <c r="DE12" s="626"/>
      <c r="DF12" s="626"/>
      <c r="DG12" s="626"/>
      <c r="DH12" s="626"/>
      <c r="DI12" s="626"/>
      <c r="DJ12" s="626"/>
      <c r="DK12" s="626"/>
      <c r="DL12" s="626"/>
      <c r="DM12" s="626"/>
      <c r="DN12" s="626"/>
      <c r="DO12" s="626"/>
      <c r="DP12" s="627"/>
      <c r="DQ12" s="634">
        <v>34055</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5515</v>
      </c>
      <c r="S13" s="626"/>
      <c r="T13" s="626"/>
      <c r="U13" s="626"/>
      <c r="V13" s="626"/>
      <c r="W13" s="626"/>
      <c r="X13" s="626"/>
      <c r="Y13" s="627"/>
      <c r="Z13" s="628">
        <v>0.2</v>
      </c>
      <c r="AA13" s="628"/>
      <c r="AB13" s="628"/>
      <c r="AC13" s="628"/>
      <c r="AD13" s="629">
        <v>5515</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162644</v>
      </c>
      <c r="BH13" s="626"/>
      <c r="BI13" s="626"/>
      <c r="BJ13" s="626"/>
      <c r="BK13" s="626"/>
      <c r="BL13" s="626"/>
      <c r="BM13" s="626"/>
      <c r="BN13" s="627"/>
      <c r="BO13" s="628">
        <v>49</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176554</v>
      </c>
      <c r="CS13" s="626"/>
      <c r="CT13" s="626"/>
      <c r="CU13" s="626"/>
      <c r="CV13" s="626"/>
      <c r="CW13" s="626"/>
      <c r="CX13" s="626"/>
      <c r="CY13" s="627"/>
      <c r="CZ13" s="628">
        <v>5.2</v>
      </c>
      <c r="DA13" s="628"/>
      <c r="DB13" s="628"/>
      <c r="DC13" s="628"/>
      <c r="DD13" s="634">
        <v>93214</v>
      </c>
      <c r="DE13" s="626"/>
      <c r="DF13" s="626"/>
      <c r="DG13" s="626"/>
      <c r="DH13" s="626"/>
      <c r="DI13" s="626"/>
      <c r="DJ13" s="626"/>
      <c r="DK13" s="626"/>
      <c r="DL13" s="626"/>
      <c r="DM13" s="626"/>
      <c r="DN13" s="626"/>
      <c r="DO13" s="626"/>
      <c r="DP13" s="627"/>
      <c r="DQ13" s="634">
        <v>123029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17819</v>
      </c>
      <c r="BH14" s="626"/>
      <c r="BI14" s="626"/>
      <c r="BJ14" s="626"/>
      <c r="BK14" s="626"/>
      <c r="BL14" s="626"/>
      <c r="BM14" s="626"/>
      <c r="BN14" s="627"/>
      <c r="BO14" s="628">
        <v>5.4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187579</v>
      </c>
      <c r="CS14" s="626"/>
      <c r="CT14" s="626"/>
      <c r="CU14" s="626"/>
      <c r="CV14" s="626"/>
      <c r="CW14" s="626"/>
      <c r="CX14" s="626"/>
      <c r="CY14" s="627"/>
      <c r="CZ14" s="628">
        <v>5.6</v>
      </c>
      <c r="DA14" s="628"/>
      <c r="DB14" s="628"/>
      <c r="DC14" s="628"/>
      <c r="DD14" s="634">
        <v>42069</v>
      </c>
      <c r="DE14" s="626"/>
      <c r="DF14" s="626"/>
      <c r="DG14" s="626"/>
      <c r="DH14" s="626"/>
      <c r="DI14" s="626"/>
      <c r="DJ14" s="626"/>
      <c r="DK14" s="626"/>
      <c r="DL14" s="626"/>
      <c r="DM14" s="626"/>
      <c r="DN14" s="626"/>
      <c r="DO14" s="626"/>
      <c r="DP14" s="627"/>
      <c r="DQ14" s="634">
        <v>136839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838</v>
      </c>
      <c r="S15" s="626"/>
      <c r="T15" s="626"/>
      <c r="U15" s="626"/>
      <c r="V15" s="626"/>
      <c r="W15" s="626"/>
      <c r="X15" s="626"/>
      <c r="Y15" s="627"/>
      <c r="Z15" s="628">
        <v>0</v>
      </c>
      <c r="AA15" s="628"/>
      <c r="AB15" s="628"/>
      <c r="AC15" s="628"/>
      <c r="AD15" s="629">
        <v>838</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24890</v>
      </c>
      <c r="BH15" s="626"/>
      <c r="BI15" s="626"/>
      <c r="BJ15" s="626"/>
      <c r="BK15" s="626"/>
      <c r="BL15" s="626"/>
      <c r="BM15" s="626"/>
      <c r="BN15" s="627"/>
      <c r="BO15" s="628">
        <v>7.5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354456</v>
      </c>
      <c r="CS15" s="626"/>
      <c r="CT15" s="626"/>
      <c r="CU15" s="626"/>
      <c r="CV15" s="626"/>
      <c r="CW15" s="626"/>
      <c r="CX15" s="626"/>
      <c r="CY15" s="627"/>
      <c r="CZ15" s="628">
        <v>10.5</v>
      </c>
      <c r="DA15" s="628"/>
      <c r="DB15" s="628"/>
      <c r="DC15" s="628"/>
      <c r="DD15" s="634">
        <v>121843</v>
      </c>
      <c r="DE15" s="626"/>
      <c r="DF15" s="626"/>
      <c r="DG15" s="626"/>
      <c r="DH15" s="626"/>
      <c r="DI15" s="626"/>
      <c r="DJ15" s="626"/>
      <c r="DK15" s="626"/>
      <c r="DL15" s="626"/>
      <c r="DM15" s="626"/>
      <c r="DN15" s="626"/>
      <c r="DO15" s="626"/>
      <c r="DP15" s="627"/>
      <c r="DQ15" s="634">
        <v>272174</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1800534</v>
      </c>
      <c r="S16" s="626"/>
      <c r="T16" s="626"/>
      <c r="U16" s="626"/>
      <c r="V16" s="626"/>
      <c r="W16" s="626"/>
      <c r="X16" s="626"/>
      <c r="Y16" s="627"/>
      <c r="Z16" s="628">
        <v>51.7</v>
      </c>
      <c r="AA16" s="628"/>
      <c r="AB16" s="628"/>
      <c r="AC16" s="628"/>
      <c r="AD16" s="629">
        <v>1675091</v>
      </c>
      <c r="AE16" s="629"/>
      <c r="AF16" s="629"/>
      <c r="AG16" s="629"/>
      <c r="AH16" s="629"/>
      <c r="AI16" s="629"/>
      <c r="AJ16" s="629"/>
      <c r="AK16" s="629"/>
      <c r="AL16" s="630">
        <v>78.599999999999994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15</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15</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1675091</v>
      </c>
      <c r="S17" s="626"/>
      <c r="T17" s="626"/>
      <c r="U17" s="626"/>
      <c r="V17" s="626"/>
      <c r="W17" s="626"/>
      <c r="X17" s="626"/>
      <c r="Y17" s="627"/>
      <c r="Z17" s="628">
        <v>48.1</v>
      </c>
      <c r="AA17" s="628"/>
      <c r="AB17" s="628"/>
      <c r="AC17" s="628"/>
      <c r="AD17" s="629">
        <v>1675091</v>
      </c>
      <c r="AE17" s="629"/>
      <c r="AF17" s="629"/>
      <c r="AG17" s="629"/>
      <c r="AH17" s="629"/>
      <c r="AI17" s="629"/>
      <c r="AJ17" s="629"/>
      <c r="AK17" s="629"/>
      <c r="AL17" s="630">
        <v>78.599999999999994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301526</v>
      </c>
      <c r="CS17" s="626"/>
      <c r="CT17" s="626"/>
      <c r="CU17" s="626"/>
      <c r="CV17" s="626"/>
      <c r="CW17" s="626"/>
      <c r="CX17" s="626"/>
      <c r="CY17" s="627"/>
      <c r="CZ17" s="628">
        <v>9</v>
      </c>
      <c r="DA17" s="628"/>
      <c r="DB17" s="628"/>
      <c r="DC17" s="628"/>
      <c r="DD17" s="634" t="s">
        <v>113</v>
      </c>
      <c r="DE17" s="626"/>
      <c r="DF17" s="626"/>
      <c r="DG17" s="626"/>
      <c r="DH17" s="626"/>
      <c r="DI17" s="626"/>
      <c r="DJ17" s="626"/>
      <c r="DK17" s="626"/>
      <c r="DL17" s="626"/>
      <c r="DM17" s="626"/>
      <c r="DN17" s="626"/>
      <c r="DO17" s="626"/>
      <c r="DP17" s="627"/>
      <c r="DQ17" s="634">
        <v>286019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125443</v>
      </c>
      <c r="S18" s="626"/>
      <c r="T18" s="626"/>
      <c r="U18" s="626"/>
      <c r="V18" s="626"/>
      <c r="W18" s="626"/>
      <c r="X18" s="626"/>
      <c r="Y18" s="627"/>
      <c r="Z18" s="628">
        <v>3.6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15110</v>
      </c>
      <c r="CS18" s="626"/>
      <c r="CT18" s="626"/>
      <c r="CU18" s="626"/>
      <c r="CV18" s="626"/>
      <c r="CW18" s="626"/>
      <c r="CX18" s="626"/>
      <c r="CY18" s="627"/>
      <c r="CZ18" s="628">
        <v>0.4</v>
      </c>
      <c r="DA18" s="628"/>
      <c r="DB18" s="628"/>
      <c r="DC18" s="628"/>
      <c r="DD18" s="634">
        <v>15110</v>
      </c>
      <c r="DE18" s="626"/>
      <c r="DF18" s="626"/>
      <c r="DG18" s="626"/>
      <c r="DH18" s="626"/>
      <c r="DI18" s="626"/>
      <c r="DJ18" s="626"/>
      <c r="DK18" s="626"/>
      <c r="DL18" s="626"/>
      <c r="DM18" s="626"/>
      <c r="DN18" s="626"/>
      <c r="DO18" s="626"/>
      <c r="DP18" s="627"/>
      <c r="DQ18" s="634">
        <v>15110</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755</v>
      </c>
      <c r="BH19" s="626"/>
      <c r="BI19" s="626"/>
      <c r="BJ19" s="626"/>
      <c r="BK19" s="626"/>
      <c r="BL19" s="626"/>
      <c r="BM19" s="626"/>
      <c r="BN19" s="627"/>
      <c r="BO19" s="628">
        <v>0.2</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2254292</v>
      </c>
      <c r="S20" s="626"/>
      <c r="T20" s="626"/>
      <c r="U20" s="626"/>
      <c r="V20" s="626"/>
      <c r="W20" s="626"/>
      <c r="X20" s="626"/>
      <c r="Y20" s="627"/>
      <c r="Z20" s="628">
        <v>64.8</v>
      </c>
      <c r="AA20" s="628"/>
      <c r="AB20" s="628"/>
      <c r="AC20" s="628"/>
      <c r="AD20" s="629">
        <v>2128849</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755</v>
      </c>
      <c r="BH20" s="626"/>
      <c r="BI20" s="626"/>
      <c r="BJ20" s="626"/>
      <c r="BK20" s="626"/>
      <c r="BL20" s="626"/>
      <c r="BM20" s="626"/>
      <c r="BN20" s="627"/>
      <c r="BO20" s="628">
        <v>0.2</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3365051</v>
      </c>
      <c r="CS20" s="626"/>
      <c r="CT20" s="626"/>
      <c r="CU20" s="626"/>
      <c r="CV20" s="626"/>
      <c r="CW20" s="626"/>
      <c r="CX20" s="626"/>
      <c r="CY20" s="627"/>
      <c r="CZ20" s="628">
        <v>100</v>
      </c>
      <c r="DA20" s="628"/>
      <c r="DB20" s="628"/>
      <c r="DC20" s="628"/>
      <c r="DD20" s="634">
        <v>391695</v>
      </c>
      <c r="DE20" s="626"/>
      <c r="DF20" s="626"/>
      <c r="DG20" s="626"/>
      <c r="DH20" s="626"/>
      <c r="DI20" s="626"/>
      <c r="DJ20" s="626"/>
      <c r="DK20" s="626"/>
      <c r="DL20" s="626"/>
      <c r="DM20" s="626"/>
      <c r="DN20" s="626"/>
      <c r="DO20" s="626"/>
      <c r="DP20" s="627"/>
      <c r="DQ20" s="634">
        <v>2423172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492</v>
      </c>
      <c r="S21" s="626"/>
      <c r="T21" s="626"/>
      <c r="U21" s="626"/>
      <c r="V21" s="626"/>
      <c r="W21" s="626"/>
      <c r="X21" s="626"/>
      <c r="Y21" s="627"/>
      <c r="Z21" s="628">
        <v>0</v>
      </c>
      <c r="AA21" s="628"/>
      <c r="AB21" s="628"/>
      <c r="AC21" s="628"/>
      <c r="AD21" s="629">
        <v>492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755</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32233</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31711</v>
      </c>
      <c r="S23" s="626"/>
      <c r="T23" s="626"/>
      <c r="U23" s="626"/>
      <c r="V23" s="626"/>
      <c r="W23" s="626"/>
      <c r="X23" s="626"/>
      <c r="Y23" s="627"/>
      <c r="Z23" s="628">
        <v>0.9</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3293</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1327124</v>
      </c>
      <c r="CS24" s="615"/>
      <c r="CT24" s="615"/>
      <c r="CU24" s="615"/>
      <c r="CV24" s="615"/>
      <c r="CW24" s="615"/>
      <c r="CX24" s="615"/>
      <c r="CY24" s="616"/>
      <c r="CZ24" s="652">
        <v>39.4</v>
      </c>
      <c r="DA24" s="653"/>
      <c r="DB24" s="653"/>
      <c r="DC24" s="654"/>
      <c r="DD24" s="651">
        <v>943233</v>
      </c>
      <c r="DE24" s="615"/>
      <c r="DF24" s="615"/>
      <c r="DG24" s="615"/>
      <c r="DH24" s="615"/>
      <c r="DI24" s="615"/>
      <c r="DJ24" s="615"/>
      <c r="DK24" s="616"/>
      <c r="DL24" s="651">
        <v>921533</v>
      </c>
      <c r="DM24" s="615"/>
      <c r="DN24" s="615"/>
      <c r="DO24" s="615"/>
      <c r="DP24" s="615"/>
      <c r="DQ24" s="615"/>
      <c r="DR24" s="615"/>
      <c r="DS24" s="615"/>
      <c r="DT24" s="615"/>
      <c r="DU24" s="615"/>
      <c r="DV24" s="616"/>
      <c r="DW24" s="619">
        <v>41.6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314344</v>
      </c>
      <c r="S25" s="626"/>
      <c r="T25" s="626"/>
      <c r="U25" s="626"/>
      <c r="V25" s="626"/>
      <c r="W25" s="626"/>
      <c r="X25" s="626"/>
      <c r="Y25" s="627"/>
      <c r="Z25" s="628">
        <v>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532459</v>
      </c>
      <c r="CS25" s="657"/>
      <c r="CT25" s="657"/>
      <c r="CU25" s="657"/>
      <c r="CV25" s="657"/>
      <c r="CW25" s="657"/>
      <c r="CX25" s="657"/>
      <c r="CY25" s="658"/>
      <c r="CZ25" s="659">
        <v>15.8</v>
      </c>
      <c r="DA25" s="660"/>
      <c r="DB25" s="660"/>
      <c r="DC25" s="661"/>
      <c r="DD25" s="634">
        <v>507427</v>
      </c>
      <c r="DE25" s="657"/>
      <c r="DF25" s="657"/>
      <c r="DG25" s="657"/>
      <c r="DH25" s="657"/>
      <c r="DI25" s="657"/>
      <c r="DJ25" s="657"/>
      <c r="DK25" s="658"/>
      <c r="DL25" s="634">
        <v>488523</v>
      </c>
      <c r="DM25" s="657"/>
      <c r="DN25" s="657"/>
      <c r="DO25" s="657"/>
      <c r="DP25" s="657"/>
      <c r="DQ25" s="657"/>
      <c r="DR25" s="657"/>
      <c r="DS25" s="657"/>
      <c r="DT25" s="657"/>
      <c r="DU25" s="657"/>
      <c r="DV25" s="658"/>
      <c r="DW25" s="630">
        <v>22.1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304982</v>
      </c>
      <c r="CS26" s="626"/>
      <c r="CT26" s="626"/>
      <c r="CU26" s="626"/>
      <c r="CV26" s="626"/>
      <c r="CW26" s="626"/>
      <c r="CX26" s="626"/>
      <c r="CY26" s="627"/>
      <c r="CZ26" s="659">
        <v>9.1</v>
      </c>
      <c r="DA26" s="660"/>
      <c r="DB26" s="660"/>
      <c r="DC26" s="661"/>
      <c r="DD26" s="634">
        <v>293012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333076</v>
      </c>
      <c r="S27" s="626"/>
      <c r="T27" s="626"/>
      <c r="U27" s="626"/>
      <c r="V27" s="626"/>
      <c r="W27" s="626"/>
      <c r="X27" s="626"/>
      <c r="Y27" s="627"/>
      <c r="Z27" s="628">
        <v>9.6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331868</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493139</v>
      </c>
      <c r="CS27" s="657"/>
      <c r="CT27" s="657"/>
      <c r="CU27" s="657"/>
      <c r="CV27" s="657"/>
      <c r="CW27" s="657"/>
      <c r="CX27" s="657"/>
      <c r="CY27" s="658"/>
      <c r="CZ27" s="659">
        <v>14.7</v>
      </c>
      <c r="DA27" s="660"/>
      <c r="DB27" s="660"/>
      <c r="DC27" s="661"/>
      <c r="DD27" s="634">
        <v>149787</v>
      </c>
      <c r="DE27" s="657"/>
      <c r="DF27" s="657"/>
      <c r="DG27" s="657"/>
      <c r="DH27" s="657"/>
      <c r="DI27" s="657"/>
      <c r="DJ27" s="657"/>
      <c r="DK27" s="658"/>
      <c r="DL27" s="634">
        <v>146991</v>
      </c>
      <c r="DM27" s="657"/>
      <c r="DN27" s="657"/>
      <c r="DO27" s="657"/>
      <c r="DP27" s="657"/>
      <c r="DQ27" s="657"/>
      <c r="DR27" s="657"/>
      <c r="DS27" s="657"/>
      <c r="DT27" s="657"/>
      <c r="DU27" s="657"/>
      <c r="DV27" s="658"/>
      <c r="DW27" s="630">
        <v>6.6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25273</v>
      </c>
      <c r="S28" s="626"/>
      <c r="T28" s="626"/>
      <c r="U28" s="626"/>
      <c r="V28" s="626"/>
      <c r="W28" s="626"/>
      <c r="X28" s="626"/>
      <c r="Y28" s="627"/>
      <c r="Z28" s="628">
        <v>0.7</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301526</v>
      </c>
      <c r="CS28" s="626"/>
      <c r="CT28" s="626"/>
      <c r="CU28" s="626"/>
      <c r="CV28" s="626"/>
      <c r="CW28" s="626"/>
      <c r="CX28" s="626"/>
      <c r="CY28" s="627"/>
      <c r="CZ28" s="659">
        <v>9</v>
      </c>
      <c r="DA28" s="660"/>
      <c r="DB28" s="660"/>
      <c r="DC28" s="661"/>
      <c r="DD28" s="634">
        <v>286019</v>
      </c>
      <c r="DE28" s="626"/>
      <c r="DF28" s="626"/>
      <c r="DG28" s="626"/>
      <c r="DH28" s="626"/>
      <c r="DI28" s="626"/>
      <c r="DJ28" s="626"/>
      <c r="DK28" s="627"/>
      <c r="DL28" s="634">
        <v>286019</v>
      </c>
      <c r="DM28" s="626"/>
      <c r="DN28" s="626"/>
      <c r="DO28" s="626"/>
      <c r="DP28" s="626"/>
      <c r="DQ28" s="626"/>
      <c r="DR28" s="626"/>
      <c r="DS28" s="626"/>
      <c r="DT28" s="626"/>
      <c r="DU28" s="626"/>
      <c r="DV28" s="627"/>
      <c r="DW28" s="630">
        <v>12.9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5750</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301526</v>
      </c>
      <c r="CS29" s="657"/>
      <c r="CT29" s="657"/>
      <c r="CU29" s="657"/>
      <c r="CV29" s="657"/>
      <c r="CW29" s="657"/>
      <c r="CX29" s="657"/>
      <c r="CY29" s="658"/>
      <c r="CZ29" s="659">
        <v>9</v>
      </c>
      <c r="DA29" s="660"/>
      <c r="DB29" s="660"/>
      <c r="DC29" s="661"/>
      <c r="DD29" s="634">
        <v>286019</v>
      </c>
      <c r="DE29" s="657"/>
      <c r="DF29" s="657"/>
      <c r="DG29" s="657"/>
      <c r="DH29" s="657"/>
      <c r="DI29" s="657"/>
      <c r="DJ29" s="657"/>
      <c r="DK29" s="658"/>
      <c r="DL29" s="634">
        <v>286019</v>
      </c>
      <c r="DM29" s="657"/>
      <c r="DN29" s="657"/>
      <c r="DO29" s="657"/>
      <c r="DP29" s="657"/>
      <c r="DQ29" s="657"/>
      <c r="DR29" s="657"/>
      <c r="DS29" s="657"/>
      <c r="DT29" s="657"/>
      <c r="DU29" s="657"/>
      <c r="DV29" s="658"/>
      <c r="DW29" s="630">
        <v>12.9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46477</v>
      </c>
      <c r="S30" s="626"/>
      <c r="T30" s="626"/>
      <c r="U30" s="626"/>
      <c r="V30" s="626"/>
      <c r="W30" s="626"/>
      <c r="X30" s="626"/>
      <c r="Y30" s="627"/>
      <c r="Z30" s="628">
        <v>1.3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v>
      </c>
      <c r="BH30" s="684"/>
      <c r="BI30" s="684"/>
      <c r="BJ30" s="684"/>
      <c r="BK30" s="684"/>
      <c r="BL30" s="684"/>
      <c r="BM30" s="620">
        <v>88.8</v>
      </c>
      <c r="BN30" s="684"/>
      <c r="BO30" s="684"/>
      <c r="BP30" s="684"/>
      <c r="BQ30" s="685"/>
      <c r="BR30" s="683">
        <v>97.8</v>
      </c>
      <c r="BS30" s="684"/>
      <c r="BT30" s="684"/>
      <c r="BU30" s="684"/>
      <c r="BV30" s="684"/>
      <c r="BW30" s="684"/>
      <c r="BX30" s="620">
        <v>88.6</v>
      </c>
      <c r="BY30" s="684"/>
      <c r="BZ30" s="684"/>
      <c r="CA30" s="684"/>
      <c r="CB30" s="685"/>
      <c r="CD30" s="688"/>
      <c r="CE30" s="689"/>
      <c r="CF30" s="639" t="s">
        <v>293</v>
      </c>
      <c r="CG30" s="640"/>
      <c r="CH30" s="640"/>
      <c r="CI30" s="640"/>
      <c r="CJ30" s="640"/>
      <c r="CK30" s="640"/>
      <c r="CL30" s="640"/>
      <c r="CM30" s="640"/>
      <c r="CN30" s="640"/>
      <c r="CO30" s="640"/>
      <c r="CP30" s="640"/>
      <c r="CQ30" s="641"/>
      <c r="CR30" s="625">
        <v>274843</v>
      </c>
      <c r="CS30" s="626"/>
      <c r="CT30" s="626"/>
      <c r="CU30" s="626"/>
      <c r="CV30" s="626"/>
      <c r="CW30" s="626"/>
      <c r="CX30" s="626"/>
      <c r="CY30" s="627"/>
      <c r="CZ30" s="659">
        <v>8.1999999999999993</v>
      </c>
      <c r="DA30" s="660"/>
      <c r="DB30" s="660"/>
      <c r="DC30" s="661"/>
      <c r="DD30" s="634">
        <v>259336</v>
      </c>
      <c r="DE30" s="626"/>
      <c r="DF30" s="626"/>
      <c r="DG30" s="626"/>
      <c r="DH30" s="626"/>
      <c r="DI30" s="626"/>
      <c r="DJ30" s="626"/>
      <c r="DK30" s="627"/>
      <c r="DL30" s="634">
        <v>259336</v>
      </c>
      <c r="DM30" s="626"/>
      <c r="DN30" s="626"/>
      <c r="DO30" s="626"/>
      <c r="DP30" s="626"/>
      <c r="DQ30" s="626"/>
      <c r="DR30" s="626"/>
      <c r="DS30" s="626"/>
      <c r="DT30" s="626"/>
      <c r="DU30" s="626"/>
      <c r="DV30" s="627"/>
      <c r="DW30" s="630">
        <v>11.7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148458</v>
      </c>
      <c r="S31" s="626"/>
      <c r="T31" s="626"/>
      <c r="U31" s="626"/>
      <c r="V31" s="626"/>
      <c r="W31" s="626"/>
      <c r="X31" s="626"/>
      <c r="Y31" s="627"/>
      <c r="Z31" s="628">
        <v>4.3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57"/>
      <c r="BI31" s="657"/>
      <c r="BJ31" s="657"/>
      <c r="BK31" s="657"/>
      <c r="BL31" s="657"/>
      <c r="BM31" s="631">
        <v>92.2</v>
      </c>
      <c r="BN31" s="681"/>
      <c r="BO31" s="681"/>
      <c r="BP31" s="681"/>
      <c r="BQ31" s="682"/>
      <c r="BR31" s="680">
        <v>98.2</v>
      </c>
      <c r="BS31" s="657"/>
      <c r="BT31" s="657"/>
      <c r="BU31" s="657"/>
      <c r="BV31" s="657"/>
      <c r="BW31" s="657"/>
      <c r="BX31" s="631">
        <v>91.7</v>
      </c>
      <c r="BY31" s="681"/>
      <c r="BZ31" s="681"/>
      <c r="CA31" s="681"/>
      <c r="CB31" s="682"/>
      <c r="CD31" s="688"/>
      <c r="CE31" s="689"/>
      <c r="CF31" s="639" t="s">
        <v>297</v>
      </c>
      <c r="CG31" s="640"/>
      <c r="CH31" s="640"/>
      <c r="CI31" s="640"/>
      <c r="CJ31" s="640"/>
      <c r="CK31" s="640"/>
      <c r="CL31" s="640"/>
      <c r="CM31" s="640"/>
      <c r="CN31" s="640"/>
      <c r="CO31" s="640"/>
      <c r="CP31" s="640"/>
      <c r="CQ31" s="641"/>
      <c r="CR31" s="625">
        <v>26683</v>
      </c>
      <c r="CS31" s="657"/>
      <c r="CT31" s="657"/>
      <c r="CU31" s="657"/>
      <c r="CV31" s="657"/>
      <c r="CW31" s="657"/>
      <c r="CX31" s="657"/>
      <c r="CY31" s="658"/>
      <c r="CZ31" s="659">
        <v>0.8</v>
      </c>
      <c r="DA31" s="660"/>
      <c r="DB31" s="660"/>
      <c r="DC31" s="661"/>
      <c r="DD31" s="634">
        <v>26683</v>
      </c>
      <c r="DE31" s="657"/>
      <c r="DF31" s="657"/>
      <c r="DG31" s="657"/>
      <c r="DH31" s="657"/>
      <c r="DI31" s="657"/>
      <c r="DJ31" s="657"/>
      <c r="DK31" s="658"/>
      <c r="DL31" s="634">
        <v>26683</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19509</v>
      </c>
      <c r="S32" s="626"/>
      <c r="T32" s="626"/>
      <c r="U32" s="626"/>
      <c r="V32" s="626"/>
      <c r="W32" s="626"/>
      <c r="X32" s="626"/>
      <c r="Y32" s="627"/>
      <c r="Z32" s="628">
        <v>0.6</v>
      </c>
      <c r="AA32" s="628"/>
      <c r="AB32" s="628"/>
      <c r="AC32" s="628"/>
      <c r="AD32" s="629">
        <v>2132</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97.3</v>
      </c>
      <c r="BH32" s="693"/>
      <c r="BI32" s="693"/>
      <c r="BJ32" s="693"/>
      <c r="BK32" s="693"/>
      <c r="BL32" s="693"/>
      <c r="BM32" s="694">
        <v>84.6</v>
      </c>
      <c r="BN32" s="693"/>
      <c r="BO32" s="693"/>
      <c r="BP32" s="693"/>
      <c r="BQ32" s="695"/>
      <c r="BR32" s="692">
        <v>97.1</v>
      </c>
      <c r="BS32" s="693"/>
      <c r="BT32" s="693"/>
      <c r="BU32" s="693"/>
      <c r="BV32" s="693"/>
      <c r="BW32" s="693"/>
      <c r="BX32" s="694">
        <v>84.7</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266447</v>
      </c>
      <c r="S33" s="626"/>
      <c r="T33" s="626"/>
      <c r="U33" s="626"/>
      <c r="V33" s="626"/>
      <c r="W33" s="626"/>
      <c r="X33" s="626"/>
      <c r="Y33" s="627"/>
      <c r="Z33" s="628">
        <v>7.7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1646217</v>
      </c>
      <c r="CS33" s="657"/>
      <c r="CT33" s="657"/>
      <c r="CU33" s="657"/>
      <c r="CV33" s="657"/>
      <c r="CW33" s="657"/>
      <c r="CX33" s="657"/>
      <c r="CY33" s="658"/>
      <c r="CZ33" s="659">
        <v>48.9</v>
      </c>
      <c r="DA33" s="660"/>
      <c r="DB33" s="660"/>
      <c r="DC33" s="661"/>
      <c r="DD33" s="634">
        <v>1313518</v>
      </c>
      <c r="DE33" s="657"/>
      <c r="DF33" s="657"/>
      <c r="DG33" s="657"/>
      <c r="DH33" s="657"/>
      <c r="DI33" s="657"/>
      <c r="DJ33" s="657"/>
      <c r="DK33" s="658"/>
      <c r="DL33" s="634">
        <v>1149202</v>
      </c>
      <c r="DM33" s="657"/>
      <c r="DN33" s="657"/>
      <c r="DO33" s="657"/>
      <c r="DP33" s="657"/>
      <c r="DQ33" s="657"/>
      <c r="DR33" s="657"/>
      <c r="DS33" s="657"/>
      <c r="DT33" s="657"/>
      <c r="DU33" s="657"/>
      <c r="DV33" s="658"/>
      <c r="DW33" s="630">
        <v>51.9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513247</v>
      </c>
      <c r="CS34" s="626"/>
      <c r="CT34" s="626"/>
      <c r="CU34" s="626"/>
      <c r="CV34" s="626"/>
      <c r="CW34" s="626"/>
      <c r="CX34" s="626"/>
      <c r="CY34" s="627"/>
      <c r="CZ34" s="659">
        <v>15.3</v>
      </c>
      <c r="DA34" s="660"/>
      <c r="DB34" s="660"/>
      <c r="DC34" s="661"/>
      <c r="DD34" s="634">
        <v>423504</v>
      </c>
      <c r="DE34" s="626"/>
      <c r="DF34" s="626"/>
      <c r="DG34" s="626"/>
      <c r="DH34" s="626"/>
      <c r="DI34" s="626"/>
      <c r="DJ34" s="626"/>
      <c r="DK34" s="627"/>
      <c r="DL34" s="634">
        <v>322858</v>
      </c>
      <c r="DM34" s="626"/>
      <c r="DN34" s="626"/>
      <c r="DO34" s="626"/>
      <c r="DP34" s="626"/>
      <c r="DQ34" s="626"/>
      <c r="DR34" s="626"/>
      <c r="DS34" s="626"/>
      <c r="DT34" s="626"/>
      <c r="DU34" s="626"/>
      <c r="DV34" s="627"/>
      <c r="DW34" s="630">
        <v>14.6</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82547</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505475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62620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44177</v>
      </c>
      <c r="CS35" s="657"/>
      <c r="CT35" s="657"/>
      <c r="CU35" s="657"/>
      <c r="CV35" s="657"/>
      <c r="CW35" s="657"/>
      <c r="CX35" s="657"/>
      <c r="CY35" s="658"/>
      <c r="CZ35" s="659">
        <v>1.3</v>
      </c>
      <c r="DA35" s="660"/>
      <c r="DB35" s="660"/>
      <c r="DC35" s="661"/>
      <c r="DD35" s="634">
        <v>40079</v>
      </c>
      <c r="DE35" s="657"/>
      <c r="DF35" s="657"/>
      <c r="DG35" s="657"/>
      <c r="DH35" s="657"/>
      <c r="DI35" s="657"/>
      <c r="DJ35" s="657"/>
      <c r="DK35" s="658"/>
      <c r="DL35" s="634">
        <v>31171</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3481355</v>
      </c>
      <c r="S36" s="698"/>
      <c r="T36" s="698"/>
      <c r="U36" s="698"/>
      <c r="V36" s="698"/>
      <c r="W36" s="698"/>
      <c r="X36" s="698"/>
      <c r="Y36" s="699"/>
      <c r="Z36" s="700">
        <v>100</v>
      </c>
      <c r="AA36" s="700"/>
      <c r="AB36" s="700"/>
      <c r="AC36" s="700"/>
      <c r="AD36" s="701">
        <v>2131473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208197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49268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575468</v>
      </c>
      <c r="CS36" s="626"/>
      <c r="CT36" s="626"/>
      <c r="CU36" s="626"/>
      <c r="CV36" s="626"/>
      <c r="CW36" s="626"/>
      <c r="CX36" s="626"/>
      <c r="CY36" s="627"/>
      <c r="CZ36" s="659">
        <v>17.100000000000001</v>
      </c>
      <c r="DA36" s="660"/>
      <c r="DB36" s="660"/>
      <c r="DC36" s="661"/>
      <c r="DD36" s="634">
        <v>388289</v>
      </c>
      <c r="DE36" s="626"/>
      <c r="DF36" s="626"/>
      <c r="DG36" s="626"/>
      <c r="DH36" s="626"/>
      <c r="DI36" s="626"/>
      <c r="DJ36" s="626"/>
      <c r="DK36" s="627"/>
      <c r="DL36" s="634">
        <v>339905</v>
      </c>
      <c r="DM36" s="626"/>
      <c r="DN36" s="626"/>
      <c r="DO36" s="626"/>
      <c r="DP36" s="626"/>
      <c r="DQ36" s="626"/>
      <c r="DR36" s="626"/>
      <c r="DS36" s="626"/>
      <c r="DT36" s="626"/>
      <c r="DU36" s="626"/>
      <c r="DV36" s="627"/>
      <c r="DW36" s="630">
        <v>15.4</v>
      </c>
      <c r="DX36" s="655"/>
      <c r="DY36" s="655"/>
      <c r="DZ36" s="655"/>
      <c r="EA36" s="655"/>
      <c r="EB36" s="655"/>
      <c r="EC36" s="656"/>
    </row>
    <row r="37" spans="2:133" ht="11.25" customHeight="1">
      <c r="AQ37" s="704" t="s">
        <v>315</v>
      </c>
      <c r="AR37" s="705"/>
      <c r="AS37" s="705"/>
      <c r="AT37" s="705"/>
      <c r="AU37" s="705"/>
      <c r="AV37" s="705"/>
      <c r="AW37" s="705"/>
      <c r="AX37" s="705"/>
      <c r="AY37" s="706"/>
      <c r="AZ37" s="625">
        <v>53103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724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197962</v>
      </c>
      <c r="CS37" s="657"/>
      <c r="CT37" s="657"/>
      <c r="CU37" s="657"/>
      <c r="CV37" s="657"/>
      <c r="CW37" s="657"/>
      <c r="CX37" s="657"/>
      <c r="CY37" s="658"/>
      <c r="CZ37" s="659">
        <v>5.9</v>
      </c>
      <c r="DA37" s="660"/>
      <c r="DB37" s="660"/>
      <c r="DC37" s="661"/>
      <c r="DD37" s="634">
        <v>197877</v>
      </c>
      <c r="DE37" s="657"/>
      <c r="DF37" s="657"/>
      <c r="DG37" s="657"/>
      <c r="DH37" s="657"/>
      <c r="DI37" s="657"/>
      <c r="DJ37" s="657"/>
      <c r="DK37" s="658"/>
      <c r="DL37" s="634">
        <v>182727</v>
      </c>
      <c r="DM37" s="657"/>
      <c r="DN37" s="657"/>
      <c r="DO37" s="657"/>
      <c r="DP37" s="657"/>
      <c r="DQ37" s="657"/>
      <c r="DR37" s="657"/>
      <c r="DS37" s="657"/>
      <c r="DT37" s="657"/>
      <c r="DU37" s="657"/>
      <c r="DV37" s="658"/>
      <c r="DW37" s="630">
        <v>8.3000000000000007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1270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505475</v>
      </c>
      <c r="CS38" s="626"/>
      <c r="CT38" s="626"/>
      <c r="CU38" s="626"/>
      <c r="CV38" s="626"/>
      <c r="CW38" s="626"/>
      <c r="CX38" s="626"/>
      <c r="CY38" s="627"/>
      <c r="CZ38" s="659">
        <v>15</v>
      </c>
      <c r="DA38" s="660"/>
      <c r="DB38" s="660"/>
      <c r="DC38" s="661"/>
      <c r="DD38" s="634">
        <v>461645</v>
      </c>
      <c r="DE38" s="626"/>
      <c r="DF38" s="626"/>
      <c r="DG38" s="626"/>
      <c r="DH38" s="626"/>
      <c r="DI38" s="626"/>
      <c r="DJ38" s="626"/>
      <c r="DK38" s="627"/>
      <c r="DL38" s="634">
        <v>455268</v>
      </c>
      <c r="DM38" s="626"/>
      <c r="DN38" s="626"/>
      <c r="DO38" s="626"/>
      <c r="DP38" s="626"/>
      <c r="DQ38" s="626"/>
      <c r="DR38" s="626"/>
      <c r="DS38" s="626"/>
      <c r="DT38" s="626"/>
      <c r="DU38" s="626"/>
      <c r="DV38" s="627"/>
      <c r="DW38" s="630">
        <v>20.6</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7850</v>
      </c>
      <c r="CS39" s="657"/>
      <c r="CT39" s="657"/>
      <c r="CU39" s="657"/>
      <c r="CV39" s="657"/>
      <c r="CW39" s="657"/>
      <c r="CX39" s="657"/>
      <c r="CY39" s="658"/>
      <c r="CZ39" s="659">
        <v>0.2</v>
      </c>
      <c r="DA39" s="660"/>
      <c r="DB39" s="660"/>
      <c r="DC39" s="661"/>
      <c r="DD39" s="634">
        <v>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58334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185841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391710</v>
      </c>
      <c r="CS42" s="626"/>
      <c r="CT42" s="626"/>
      <c r="CU42" s="626"/>
      <c r="CV42" s="626"/>
      <c r="CW42" s="626"/>
      <c r="CX42" s="626"/>
      <c r="CY42" s="627"/>
      <c r="CZ42" s="659">
        <v>11.6</v>
      </c>
      <c r="DA42" s="708"/>
      <c r="DB42" s="708"/>
      <c r="DC42" s="709"/>
      <c r="DD42" s="634">
        <v>166421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17957</v>
      </c>
      <c r="CS43" s="657"/>
      <c r="CT43" s="657"/>
      <c r="CU43" s="657"/>
      <c r="CV43" s="657"/>
      <c r="CW43" s="657"/>
      <c r="CX43" s="657"/>
      <c r="CY43" s="658"/>
      <c r="CZ43" s="659">
        <v>0.5</v>
      </c>
      <c r="DA43" s="660"/>
      <c r="DB43" s="660"/>
      <c r="DC43" s="661"/>
      <c r="DD43" s="634">
        <v>17957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391695</v>
      </c>
      <c r="CS44" s="626"/>
      <c r="CT44" s="626"/>
      <c r="CU44" s="626"/>
      <c r="CV44" s="626"/>
      <c r="CW44" s="626"/>
      <c r="CX44" s="626"/>
      <c r="CY44" s="627"/>
      <c r="CZ44" s="659">
        <v>11.6</v>
      </c>
      <c r="DA44" s="708"/>
      <c r="DB44" s="708"/>
      <c r="DC44" s="709"/>
      <c r="DD44" s="634">
        <v>166406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80787</v>
      </c>
      <c r="CS45" s="657"/>
      <c r="CT45" s="657"/>
      <c r="CU45" s="657"/>
      <c r="CV45" s="657"/>
      <c r="CW45" s="657"/>
      <c r="CX45" s="657"/>
      <c r="CY45" s="658"/>
      <c r="CZ45" s="659">
        <v>2.4</v>
      </c>
      <c r="DA45" s="660"/>
      <c r="DB45" s="660"/>
      <c r="DC45" s="661"/>
      <c r="DD45" s="634">
        <v>20698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310908</v>
      </c>
      <c r="CS46" s="626"/>
      <c r="CT46" s="626"/>
      <c r="CU46" s="626"/>
      <c r="CV46" s="626"/>
      <c r="CW46" s="626"/>
      <c r="CX46" s="626"/>
      <c r="CY46" s="627"/>
      <c r="CZ46" s="659">
        <v>9.1999999999999993</v>
      </c>
      <c r="DA46" s="708"/>
      <c r="DB46" s="708"/>
      <c r="DC46" s="709"/>
      <c r="DD46" s="634">
        <v>145708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15</v>
      </c>
      <c r="CS47" s="657"/>
      <c r="CT47" s="657"/>
      <c r="CU47" s="657"/>
      <c r="CV47" s="657"/>
      <c r="CW47" s="657"/>
      <c r="CX47" s="657"/>
      <c r="CY47" s="658"/>
      <c r="CZ47" s="659">
        <v>0</v>
      </c>
      <c r="DA47" s="660"/>
      <c r="DB47" s="660"/>
      <c r="DC47" s="661"/>
      <c r="DD47" s="634">
        <v>15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3365051</v>
      </c>
      <c r="CS49" s="693"/>
      <c r="CT49" s="693"/>
      <c r="CU49" s="693"/>
      <c r="CV49" s="693"/>
      <c r="CW49" s="693"/>
      <c r="CX49" s="693"/>
      <c r="CY49" s="720"/>
      <c r="CZ49" s="721">
        <v>100</v>
      </c>
      <c r="DA49" s="722"/>
      <c r="DB49" s="722"/>
      <c r="DC49" s="723"/>
      <c r="DD49" s="724">
        <v>2423172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3481</v>
      </c>
      <c r="R7" s="755"/>
      <c r="S7" s="755"/>
      <c r="T7" s="755"/>
      <c r="U7" s="755"/>
      <c r="V7" s="755">
        <v>3365</v>
      </c>
      <c r="W7" s="755"/>
      <c r="X7" s="755"/>
      <c r="Y7" s="755"/>
      <c r="Z7" s="755"/>
      <c r="AA7" s="755">
        <v>116</v>
      </c>
      <c r="AB7" s="755"/>
      <c r="AC7" s="755"/>
      <c r="AD7" s="755"/>
      <c r="AE7" s="756"/>
      <c r="AF7" s="757">
        <v>84</v>
      </c>
      <c r="AG7" s="758"/>
      <c r="AH7" s="758"/>
      <c r="AI7" s="758"/>
      <c r="AJ7" s="759"/>
      <c r="AK7" s="794" t="s">
        <v>553</v>
      </c>
      <c r="AL7" s="795"/>
      <c r="AM7" s="795"/>
      <c r="AN7" s="795"/>
      <c r="AO7" s="795"/>
      <c r="AP7" s="795">
        <v>2859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-6</v>
      </c>
      <c r="CI7" s="792"/>
      <c r="CJ7" s="792"/>
      <c r="CK7" s="792"/>
      <c r="CL7" s="793"/>
      <c r="CM7" s="791">
        <v>41</v>
      </c>
      <c r="CN7" s="792"/>
      <c r="CO7" s="792"/>
      <c r="CP7" s="792"/>
      <c r="CQ7" s="793"/>
      <c r="CR7" s="791">
        <v>39</v>
      </c>
      <c r="CS7" s="792"/>
      <c r="CT7" s="792"/>
      <c r="CU7" s="792"/>
      <c r="CV7" s="793"/>
      <c r="CW7" s="791" t="s">
        <v>541</v>
      </c>
      <c r="CX7" s="792"/>
      <c r="CY7" s="792"/>
      <c r="CZ7" s="792"/>
      <c r="DA7" s="793"/>
      <c r="DB7" s="791" t="s">
        <v>542</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-16</v>
      </c>
      <c r="CI8" s="802"/>
      <c r="CJ8" s="802"/>
      <c r="CK8" s="802"/>
      <c r="CL8" s="803"/>
      <c r="CM8" s="801">
        <v>184</v>
      </c>
      <c r="CN8" s="802"/>
      <c r="CO8" s="802"/>
      <c r="CP8" s="802"/>
      <c r="CQ8" s="803"/>
      <c r="CR8" s="801">
        <v>2</v>
      </c>
      <c r="CS8" s="802"/>
      <c r="CT8" s="802"/>
      <c r="CU8" s="802"/>
      <c r="CV8" s="803"/>
      <c r="CW8" s="801">
        <v>3</v>
      </c>
      <c r="CX8" s="802"/>
      <c r="CY8" s="802"/>
      <c r="CZ8" s="802"/>
      <c r="DA8" s="803"/>
      <c r="DB8" s="801" t="s">
        <v>543</v>
      </c>
      <c r="DC8" s="802"/>
      <c r="DD8" s="802"/>
      <c r="DE8" s="802"/>
      <c r="DF8" s="803"/>
      <c r="DG8" s="801" t="s">
        <v>544</v>
      </c>
      <c r="DH8" s="802"/>
      <c r="DI8" s="802"/>
      <c r="DJ8" s="802"/>
      <c r="DK8" s="803"/>
      <c r="DL8" s="801" t="s">
        <v>544</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3481</v>
      </c>
      <c r="R23" s="814"/>
      <c r="S23" s="814"/>
      <c r="T23" s="814"/>
      <c r="U23" s="814"/>
      <c r="V23" s="814">
        <v>3365</v>
      </c>
      <c r="W23" s="814"/>
      <c r="X23" s="814"/>
      <c r="Y23" s="814"/>
      <c r="Z23" s="814"/>
      <c r="AA23" s="814">
        <v>116</v>
      </c>
      <c r="AB23" s="814"/>
      <c r="AC23" s="814"/>
      <c r="AD23" s="814"/>
      <c r="AE23" s="815"/>
      <c r="AF23" s="816">
        <v>84</v>
      </c>
      <c r="AG23" s="814"/>
      <c r="AH23" s="814"/>
      <c r="AI23" s="814"/>
      <c r="AJ23" s="817"/>
      <c r="AK23" s="818"/>
      <c r="AL23" s="819"/>
      <c r="AM23" s="819"/>
      <c r="AN23" s="819"/>
      <c r="AO23" s="819"/>
      <c r="AP23" s="814">
        <v>2859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730</v>
      </c>
      <c r="R28" s="843"/>
      <c r="S28" s="843"/>
      <c r="T28" s="843"/>
      <c r="U28" s="843"/>
      <c r="V28" s="843">
        <v>664</v>
      </c>
      <c r="W28" s="843"/>
      <c r="X28" s="843"/>
      <c r="Y28" s="843"/>
      <c r="Z28" s="843"/>
      <c r="AA28" s="843">
        <v>66</v>
      </c>
      <c r="AB28" s="843"/>
      <c r="AC28" s="843"/>
      <c r="AD28" s="843"/>
      <c r="AE28" s="844"/>
      <c r="AF28" s="845">
        <v>66</v>
      </c>
      <c r="AG28" s="843"/>
      <c r="AH28" s="843"/>
      <c r="AI28" s="843"/>
      <c r="AJ28" s="846"/>
      <c r="AK28" s="847" t="s">
        <v>537</v>
      </c>
      <c r="AL28" s="838"/>
      <c r="AM28" s="838"/>
      <c r="AN28" s="838"/>
      <c r="AO28" s="838"/>
      <c r="AP28" s="838" t="s">
        <v>537</v>
      </c>
      <c r="AQ28" s="838"/>
      <c r="AR28" s="838"/>
      <c r="AS28" s="838"/>
      <c r="AT28" s="838"/>
      <c r="AU28" s="838" t="s">
        <v>537</v>
      </c>
      <c r="AV28" s="838"/>
      <c r="AW28" s="838"/>
      <c r="AX28" s="838"/>
      <c r="AY28" s="838"/>
      <c r="AZ28" s="839" t="s">
        <v>558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654</v>
      </c>
      <c r="R29" s="779"/>
      <c r="S29" s="779"/>
      <c r="T29" s="779"/>
      <c r="U29" s="779"/>
      <c r="V29" s="779">
        <v>591</v>
      </c>
      <c r="W29" s="779"/>
      <c r="X29" s="779"/>
      <c r="Y29" s="779"/>
      <c r="Z29" s="779"/>
      <c r="AA29" s="779">
        <v>63</v>
      </c>
      <c r="AB29" s="779"/>
      <c r="AC29" s="779"/>
      <c r="AD29" s="779"/>
      <c r="AE29" s="780"/>
      <c r="AF29" s="781">
        <v>63</v>
      </c>
      <c r="AG29" s="782"/>
      <c r="AH29" s="782"/>
      <c r="AI29" s="782"/>
      <c r="AJ29" s="783"/>
      <c r="AK29" s="850" t="s">
        <v>537</v>
      </c>
      <c r="AL29" s="851"/>
      <c r="AM29" s="851"/>
      <c r="AN29" s="851"/>
      <c r="AO29" s="851"/>
      <c r="AP29" s="851" t="s">
        <v>537</v>
      </c>
      <c r="AQ29" s="851"/>
      <c r="AR29" s="851"/>
      <c r="AS29" s="851"/>
      <c r="AT29" s="851"/>
      <c r="AU29" s="851" t="s">
        <v>537</v>
      </c>
      <c r="AV29" s="851"/>
      <c r="AW29" s="851"/>
      <c r="AX29" s="851"/>
      <c r="AY29" s="851"/>
      <c r="AZ29" s="852" t="s">
        <v>559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53</v>
      </c>
      <c r="R30" s="779"/>
      <c r="S30" s="779"/>
      <c r="T30" s="779"/>
      <c r="U30" s="779"/>
      <c r="V30" s="779">
        <v>52</v>
      </c>
      <c r="W30" s="779"/>
      <c r="X30" s="779"/>
      <c r="Y30" s="779"/>
      <c r="Z30" s="779"/>
      <c r="AA30" s="779">
        <v>1</v>
      </c>
      <c r="AB30" s="779"/>
      <c r="AC30" s="779"/>
      <c r="AD30" s="779"/>
      <c r="AE30" s="780"/>
      <c r="AF30" s="781">
        <v>1</v>
      </c>
      <c r="AG30" s="782"/>
      <c r="AH30" s="782"/>
      <c r="AI30" s="782"/>
      <c r="AJ30" s="783"/>
      <c r="AK30" s="850" t="s">
        <v>538</v>
      </c>
      <c r="AL30" s="851"/>
      <c r="AM30" s="851"/>
      <c r="AN30" s="851"/>
      <c r="AO30" s="851"/>
      <c r="AP30" s="851" t="s">
        <v>538</v>
      </c>
      <c r="AQ30" s="851"/>
      <c r="AR30" s="851"/>
      <c r="AS30" s="851"/>
      <c r="AT30" s="851"/>
      <c r="AU30" s="851" t="s">
        <v>537</v>
      </c>
      <c r="AV30" s="851"/>
      <c r="AW30" s="851"/>
      <c r="AX30" s="851"/>
      <c r="AY30" s="851"/>
      <c r="AZ30" s="852" t="s">
        <v>558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104</v>
      </c>
      <c r="R31" s="779"/>
      <c r="S31" s="779"/>
      <c r="T31" s="779"/>
      <c r="U31" s="779"/>
      <c r="V31" s="779">
        <v>101</v>
      </c>
      <c r="W31" s="779"/>
      <c r="X31" s="779"/>
      <c r="Y31" s="779"/>
      <c r="Z31" s="779"/>
      <c r="AA31" s="779">
        <v>3</v>
      </c>
      <c r="AB31" s="779"/>
      <c r="AC31" s="779"/>
      <c r="AD31" s="779"/>
      <c r="AE31" s="780"/>
      <c r="AF31" s="781" t="s">
        <v>537</v>
      </c>
      <c r="AG31" s="782"/>
      <c r="AH31" s="782"/>
      <c r="AI31" s="782"/>
      <c r="AJ31" s="783"/>
      <c r="AK31" s="850">
        <v>53</v>
      </c>
      <c r="AL31" s="851"/>
      <c r="AM31" s="851"/>
      <c r="AN31" s="851"/>
      <c r="AO31" s="851"/>
      <c r="AP31" s="851">
        <v>492</v>
      </c>
      <c r="AQ31" s="851"/>
      <c r="AR31" s="851"/>
      <c r="AS31" s="851"/>
      <c r="AT31" s="851"/>
      <c r="AU31" s="851">
        <v>397</v>
      </c>
      <c r="AV31" s="851"/>
      <c r="AW31" s="851"/>
      <c r="AX31" s="851"/>
      <c r="AY31" s="851"/>
      <c r="AZ31" s="852" t="s">
        <v>558</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253</v>
      </c>
      <c r="R32" s="779"/>
      <c r="S32" s="779"/>
      <c r="T32" s="779"/>
      <c r="U32" s="779"/>
      <c r="V32" s="779">
        <v>248</v>
      </c>
      <c r="W32" s="779"/>
      <c r="X32" s="779"/>
      <c r="Y32" s="779"/>
      <c r="Z32" s="779"/>
      <c r="AA32" s="779">
        <v>5</v>
      </c>
      <c r="AB32" s="779"/>
      <c r="AC32" s="779"/>
      <c r="AD32" s="779"/>
      <c r="AE32" s="780"/>
      <c r="AF32" s="781" t="s">
        <v>537</v>
      </c>
      <c r="AG32" s="782"/>
      <c r="AH32" s="782"/>
      <c r="AI32" s="782"/>
      <c r="AJ32" s="783"/>
      <c r="AK32" s="850">
        <v>208</v>
      </c>
      <c r="AL32" s="851"/>
      <c r="AM32" s="851"/>
      <c r="AN32" s="851"/>
      <c r="AO32" s="851"/>
      <c r="AP32" s="851">
        <v>1260</v>
      </c>
      <c r="AQ32" s="851"/>
      <c r="AR32" s="851"/>
      <c r="AS32" s="851"/>
      <c r="AT32" s="851"/>
      <c r="AU32" s="851">
        <v>1210</v>
      </c>
      <c r="AV32" s="851"/>
      <c r="AW32" s="851"/>
      <c r="AX32" s="851"/>
      <c r="AY32" s="851"/>
      <c r="AZ32" s="852" t="s">
        <v>560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137</v>
      </c>
      <c r="AG63" s="862"/>
      <c r="AH63" s="862"/>
      <c r="AI63" s="862"/>
      <c r="AJ63" s="863"/>
      <c r="AK63" s="864"/>
      <c r="AL63" s="859"/>
      <c r="AM63" s="859"/>
      <c r="AN63" s="859"/>
      <c r="AO63" s="859"/>
      <c r="AP63" s="862">
        <v>1752</v>
      </c>
      <c r="AQ63" s="862"/>
      <c r="AR63" s="862"/>
      <c r="AS63" s="862"/>
      <c r="AT63" s="862"/>
      <c r="AU63" s="862">
        <v>1607</v>
      </c>
      <c r="AV63" s="862"/>
      <c r="AW63" s="862"/>
      <c r="AX63" s="862"/>
      <c r="AY63" s="862"/>
      <c r="AZ63" s="866"/>
      <c r="BA63" s="866"/>
      <c r="BB63" s="866"/>
      <c r="BC63" s="866"/>
      <c r="BD63" s="866"/>
      <c r="BE63" s="867"/>
      <c r="BF63" s="867"/>
      <c r="BG63" s="867"/>
      <c r="BH63" s="867"/>
      <c r="BI63" s="868"/>
      <c r="BJ63" s="869" t="s">
        <v>388</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11014</v>
      </c>
      <c r="R68" s="886"/>
      <c r="S68" s="886"/>
      <c r="T68" s="886"/>
      <c r="U68" s="886"/>
      <c r="V68" s="886">
        <v>9060</v>
      </c>
      <c r="W68" s="886"/>
      <c r="X68" s="886"/>
      <c r="Y68" s="886"/>
      <c r="Z68" s="886"/>
      <c r="AA68" s="886">
        <v>1954</v>
      </c>
      <c r="AB68" s="886"/>
      <c r="AC68" s="886"/>
      <c r="AD68" s="886"/>
      <c r="AE68" s="886"/>
      <c r="AF68" s="886">
        <v>1954</v>
      </c>
      <c r="AG68" s="886"/>
      <c r="AH68" s="886"/>
      <c r="AI68" s="886"/>
      <c r="AJ68" s="886"/>
      <c r="AK68" s="886">
        <v>639</v>
      </c>
      <c r="AL68" s="886"/>
      <c r="AM68" s="886"/>
      <c r="AN68" s="886"/>
      <c r="AO68" s="886"/>
      <c r="AP68" s="886" t="s">
        <v>552</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994</v>
      </c>
      <c r="R69" s="851"/>
      <c r="S69" s="851"/>
      <c r="T69" s="851"/>
      <c r="U69" s="851"/>
      <c r="V69" s="851">
        <v>982</v>
      </c>
      <c r="W69" s="851"/>
      <c r="X69" s="851"/>
      <c r="Y69" s="851"/>
      <c r="Z69" s="851"/>
      <c r="AA69" s="851">
        <v>12</v>
      </c>
      <c r="AB69" s="851"/>
      <c r="AC69" s="851"/>
      <c r="AD69" s="851"/>
      <c r="AE69" s="851"/>
      <c r="AF69" s="851">
        <v>12</v>
      </c>
      <c r="AG69" s="851"/>
      <c r="AH69" s="851"/>
      <c r="AI69" s="851"/>
      <c r="AJ69" s="851"/>
      <c r="AK69" s="851" t="s">
        <v>555</v>
      </c>
      <c r="AL69" s="851"/>
      <c r="AM69" s="851"/>
      <c r="AN69" s="851"/>
      <c r="AO69" s="851"/>
      <c r="AP69" s="851">
        <v>774</v>
      </c>
      <c r="AQ69" s="851"/>
      <c r="AR69" s="851"/>
      <c r="AS69" s="851"/>
      <c r="AT69" s="851"/>
      <c r="AU69" s="851">
        <v>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2313</v>
      </c>
      <c r="R70" s="851"/>
      <c r="S70" s="851"/>
      <c r="T70" s="851"/>
      <c r="U70" s="851"/>
      <c r="V70" s="851">
        <v>2094</v>
      </c>
      <c r="W70" s="851"/>
      <c r="X70" s="851"/>
      <c r="Y70" s="851"/>
      <c r="Z70" s="851"/>
      <c r="AA70" s="851">
        <v>219</v>
      </c>
      <c r="AB70" s="851"/>
      <c r="AC70" s="851"/>
      <c r="AD70" s="851"/>
      <c r="AE70" s="851"/>
      <c r="AF70" s="851">
        <v>219</v>
      </c>
      <c r="AG70" s="851"/>
      <c r="AH70" s="851"/>
      <c r="AI70" s="851"/>
      <c r="AJ70" s="851"/>
      <c r="AK70" s="851" t="s">
        <v>554</v>
      </c>
      <c r="AL70" s="851"/>
      <c r="AM70" s="851"/>
      <c r="AN70" s="851"/>
      <c r="AO70" s="851"/>
      <c r="AP70" s="851">
        <v>1358</v>
      </c>
      <c r="AQ70" s="851"/>
      <c r="AR70" s="851"/>
      <c r="AS70" s="851"/>
      <c r="AT70" s="851"/>
      <c r="AU70" s="851">
        <v>60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104</v>
      </c>
      <c r="R71" s="851"/>
      <c r="S71" s="851"/>
      <c r="T71" s="851"/>
      <c r="U71" s="851"/>
      <c r="V71" s="851">
        <v>104</v>
      </c>
      <c r="W71" s="851"/>
      <c r="X71" s="851"/>
      <c r="Y71" s="851"/>
      <c r="Z71" s="851"/>
      <c r="AA71" s="851">
        <v>0</v>
      </c>
      <c r="AB71" s="851"/>
      <c r="AC71" s="851"/>
      <c r="AD71" s="851"/>
      <c r="AE71" s="851"/>
      <c r="AF71" s="851">
        <v>0</v>
      </c>
      <c r="AG71" s="851"/>
      <c r="AH71" s="851"/>
      <c r="AI71" s="851"/>
      <c r="AJ71" s="851"/>
      <c r="AK71" s="851">
        <v>103</v>
      </c>
      <c r="AL71" s="851"/>
      <c r="AM71" s="851"/>
      <c r="AN71" s="851"/>
      <c r="AO71" s="851"/>
      <c r="AP71" s="851" t="s">
        <v>554</v>
      </c>
      <c r="AQ71" s="851"/>
      <c r="AR71" s="851"/>
      <c r="AS71" s="851"/>
      <c r="AT71" s="851"/>
      <c r="AU71" s="851" t="s">
        <v>554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385</v>
      </c>
      <c r="R72" s="851"/>
      <c r="S72" s="851"/>
      <c r="T72" s="851"/>
      <c r="U72" s="851"/>
      <c r="V72" s="851">
        <v>355</v>
      </c>
      <c r="W72" s="851"/>
      <c r="X72" s="851"/>
      <c r="Y72" s="851"/>
      <c r="Z72" s="851"/>
      <c r="AA72" s="851">
        <v>30</v>
      </c>
      <c r="AB72" s="851"/>
      <c r="AC72" s="851"/>
      <c r="AD72" s="851"/>
      <c r="AE72" s="851"/>
      <c r="AF72" s="851">
        <v>30</v>
      </c>
      <c r="AG72" s="851"/>
      <c r="AH72" s="851"/>
      <c r="AI72" s="851"/>
      <c r="AJ72" s="851"/>
      <c r="AK72" s="851">
        <v>6</v>
      </c>
      <c r="AL72" s="851"/>
      <c r="AM72" s="851"/>
      <c r="AN72" s="851"/>
      <c r="AO72" s="851"/>
      <c r="AP72" s="851" t="s">
        <v>554</v>
      </c>
      <c r="AQ72" s="851"/>
      <c r="AR72" s="851"/>
      <c r="AS72" s="851"/>
      <c r="AT72" s="851"/>
      <c r="AU72" s="851" t="s">
        <v>554</v>
      </c>
      <c r="AV72" s="851"/>
      <c r="AW72" s="851"/>
      <c r="AX72" s="851"/>
      <c r="AY72" s="851"/>
      <c r="AZ72" s="897" t="s">
        <v>556</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270</v>
      </c>
      <c r="R73" s="851"/>
      <c r="S73" s="851"/>
      <c r="T73" s="851"/>
      <c r="U73" s="851"/>
      <c r="V73" s="851">
        <v>262</v>
      </c>
      <c r="W73" s="851"/>
      <c r="X73" s="851"/>
      <c r="Y73" s="851"/>
      <c r="Z73" s="851"/>
      <c r="AA73" s="851">
        <v>8</v>
      </c>
      <c r="AB73" s="851"/>
      <c r="AC73" s="851"/>
      <c r="AD73" s="851"/>
      <c r="AE73" s="851"/>
      <c r="AF73" s="851">
        <v>8</v>
      </c>
      <c r="AG73" s="851"/>
      <c r="AH73" s="851"/>
      <c r="AI73" s="851"/>
      <c r="AJ73" s="851"/>
      <c r="AK73" s="851" t="s">
        <v>554</v>
      </c>
      <c r="AL73" s="851"/>
      <c r="AM73" s="851"/>
      <c r="AN73" s="851"/>
      <c r="AO73" s="851"/>
      <c r="AP73" s="851" t="s">
        <v>554</v>
      </c>
      <c r="AQ73" s="851"/>
      <c r="AR73" s="851"/>
      <c r="AS73" s="851"/>
      <c r="AT73" s="851"/>
      <c r="AU73" s="851" t="s">
        <v>554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287515</v>
      </c>
      <c r="R74" s="851"/>
      <c r="S74" s="851"/>
      <c r="T74" s="851"/>
      <c r="U74" s="851"/>
      <c r="V74" s="851">
        <v>274140</v>
      </c>
      <c r="W74" s="851"/>
      <c r="X74" s="851"/>
      <c r="Y74" s="851"/>
      <c r="Z74" s="851"/>
      <c r="AA74" s="851">
        <v>13375</v>
      </c>
      <c r="AB74" s="851"/>
      <c r="AC74" s="851"/>
      <c r="AD74" s="851"/>
      <c r="AE74" s="851"/>
      <c r="AF74" s="851">
        <v>13375</v>
      </c>
      <c r="AG74" s="851"/>
      <c r="AH74" s="851"/>
      <c r="AI74" s="851"/>
      <c r="AJ74" s="851"/>
      <c r="AK74" s="851" t="s">
        <v>557</v>
      </c>
      <c r="AL74" s="851"/>
      <c r="AM74" s="851"/>
      <c r="AN74" s="851"/>
      <c r="AO74" s="851"/>
      <c r="AP74" s="851" t="s">
        <v>554</v>
      </c>
      <c r="AQ74" s="851"/>
      <c r="AR74" s="851"/>
      <c r="AS74" s="851"/>
      <c r="AT74" s="851"/>
      <c r="AU74" s="851" t="s">
        <v>554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15598</v>
      </c>
      <c r="AG88" s="862"/>
      <c r="AH88" s="862"/>
      <c r="AI88" s="862"/>
      <c r="AJ88" s="862"/>
      <c r="AK88" s="859"/>
      <c r="AL88" s="859"/>
      <c r="AM88" s="859"/>
      <c r="AN88" s="859"/>
      <c r="AO88" s="859"/>
      <c r="AP88" s="862">
        <v>2132</v>
      </c>
      <c r="AQ88" s="862"/>
      <c r="AR88" s="862"/>
      <c r="AS88" s="862"/>
      <c r="AT88" s="862"/>
      <c r="AU88" s="862">
        <v>110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41</v>
      </c>
      <c r="CS102" s="870"/>
      <c r="CT102" s="870"/>
      <c r="CU102" s="870"/>
      <c r="CV102" s="913"/>
      <c r="CW102" s="912">
        <v>3</v>
      </c>
      <c r="CX102" s="870"/>
      <c r="CY102" s="870"/>
      <c r="CZ102" s="870"/>
      <c r="DA102" s="913"/>
      <c r="DB102" s="912" t="s">
        <v>558</v>
      </c>
      <c r="DC102" s="870"/>
      <c r="DD102" s="870"/>
      <c r="DE102" s="870"/>
      <c r="DF102" s="913"/>
      <c r="DG102" s="912" t="s">
        <v>558</v>
      </c>
      <c r="DH102" s="870"/>
      <c r="DI102" s="870"/>
      <c r="DJ102" s="870"/>
      <c r="DK102" s="913"/>
      <c r="DL102" s="912" t="s">
        <v>558</v>
      </c>
      <c r="DM102" s="870"/>
      <c r="DN102" s="870"/>
      <c r="DO102" s="870"/>
      <c r="DP102" s="913"/>
      <c r="DQ102" s="912" t="s">
        <v>558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329481</v>
      </c>
      <c r="AB110" s="922"/>
      <c r="AC110" s="922"/>
      <c r="AD110" s="922"/>
      <c r="AE110" s="923"/>
      <c r="AF110" s="924">
        <v>309300</v>
      </c>
      <c r="AG110" s="922"/>
      <c r="AH110" s="922"/>
      <c r="AI110" s="922"/>
      <c r="AJ110" s="923"/>
      <c r="AK110" s="924">
        <v>301526</v>
      </c>
      <c r="AL110" s="922"/>
      <c r="AM110" s="922"/>
      <c r="AN110" s="922"/>
      <c r="AO110" s="923"/>
      <c r="AP110" s="925">
        <v>16.3</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2936745</v>
      </c>
      <c r="BR110" s="957"/>
      <c r="BS110" s="957"/>
      <c r="BT110" s="957"/>
      <c r="BU110" s="957"/>
      <c r="BV110" s="957">
        <v>2867359</v>
      </c>
      <c r="BW110" s="957"/>
      <c r="BX110" s="957"/>
      <c r="BY110" s="957"/>
      <c r="BZ110" s="957"/>
      <c r="CA110" s="957">
        <v>2858963</v>
      </c>
      <c r="CB110" s="957"/>
      <c r="CC110" s="957"/>
      <c r="CD110" s="957"/>
      <c r="CE110" s="957"/>
      <c r="CF110" s="971">
        <v>154.30000000000001</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388</v>
      </c>
      <c r="BR111" s="950"/>
      <c r="BS111" s="950"/>
      <c r="BT111" s="950"/>
      <c r="BU111" s="950"/>
      <c r="BV111" s="950" t="s">
        <v>388</v>
      </c>
      <c r="BW111" s="950"/>
      <c r="BX111" s="950"/>
      <c r="BY111" s="950"/>
      <c r="BZ111" s="950"/>
      <c r="CA111" s="950" t="s">
        <v>388</v>
      </c>
      <c r="CB111" s="950"/>
      <c r="CC111" s="950"/>
      <c r="CD111" s="950"/>
      <c r="CE111" s="950"/>
      <c r="CF111" s="944" t="s">
        <v>388</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388</v>
      </c>
      <c r="DH111" s="950"/>
      <c r="DI111" s="950"/>
      <c r="DJ111" s="950"/>
      <c r="DK111" s="950"/>
      <c r="DL111" s="950" t="s">
        <v>388</v>
      </c>
      <c r="DM111" s="950"/>
      <c r="DN111" s="950"/>
      <c r="DO111" s="950"/>
      <c r="DP111" s="950"/>
      <c r="DQ111" s="950" t="s">
        <v>388</v>
      </c>
      <c r="DR111" s="950"/>
      <c r="DS111" s="950"/>
      <c r="DT111" s="950"/>
      <c r="DU111" s="950"/>
      <c r="DV111" s="951" t="s">
        <v>388</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388</v>
      </c>
      <c r="AB112" s="989"/>
      <c r="AC112" s="989"/>
      <c r="AD112" s="989"/>
      <c r="AE112" s="990"/>
      <c r="AF112" s="991" t="s">
        <v>388</v>
      </c>
      <c r="AG112" s="989"/>
      <c r="AH112" s="989"/>
      <c r="AI112" s="989"/>
      <c r="AJ112" s="990"/>
      <c r="AK112" s="991" t="s">
        <v>388</v>
      </c>
      <c r="AL112" s="989"/>
      <c r="AM112" s="989"/>
      <c r="AN112" s="989"/>
      <c r="AO112" s="990"/>
      <c r="AP112" s="992" t="s">
        <v>388</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1916990</v>
      </c>
      <c r="BR112" s="950"/>
      <c r="BS112" s="950"/>
      <c r="BT112" s="950"/>
      <c r="BU112" s="950"/>
      <c r="BV112" s="950">
        <v>1751656</v>
      </c>
      <c r="BW112" s="950"/>
      <c r="BX112" s="950"/>
      <c r="BY112" s="950"/>
      <c r="BZ112" s="950"/>
      <c r="CA112" s="950">
        <v>1606677</v>
      </c>
      <c r="CB112" s="950"/>
      <c r="CC112" s="950"/>
      <c r="CD112" s="950"/>
      <c r="CE112" s="950"/>
      <c r="CF112" s="944">
        <v>86.7</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388</v>
      </c>
      <c r="DH112" s="950"/>
      <c r="DI112" s="950"/>
      <c r="DJ112" s="950"/>
      <c r="DK112" s="950"/>
      <c r="DL112" s="950" t="s">
        <v>388</v>
      </c>
      <c r="DM112" s="950"/>
      <c r="DN112" s="950"/>
      <c r="DO112" s="950"/>
      <c r="DP112" s="950"/>
      <c r="DQ112" s="950" t="s">
        <v>388</v>
      </c>
      <c r="DR112" s="950"/>
      <c r="DS112" s="950"/>
      <c r="DT112" s="950"/>
      <c r="DU112" s="950"/>
      <c r="DV112" s="951" t="s">
        <v>388</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229118</v>
      </c>
      <c r="AB113" s="964"/>
      <c r="AC113" s="964"/>
      <c r="AD113" s="964"/>
      <c r="AE113" s="965"/>
      <c r="AF113" s="966">
        <v>216016</v>
      </c>
      <c r="AG113" s="964"/>
      <c r="AH113" s="964"/>
      <c r="AI113" s="964"/>
      <c r="AJ113" s="965"/>
      <c r="AK113" s="966">
        <v>223223</v>
      </c>
      <c r="AL113" s="964"/>
      <c r="AM113" s="964"/>
      <c r="AN113" s="964"/>
      <c r="AO113" s="965"/>
      <c r="AP113" s="967">
        <v>12</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158594</v>
      </c>
      <c r="BR113" s="950"/>
      <c r="BS113" s="950"/>
      <c r="BT113" s="950"/>
      <c r="BU113" s="950"/>
      <c r="BV113" s="950">
        <v>125813</v>
      </c>
      <c r="BW113" s="950"/>
      <c r="BX113" s="950"/>
      <c r="BY113" s="950"/>
      <c r="BZ113" s="950"/>
      <c r="CA113" s="950">
        <v>109978</v>
      </c>
      <c r="CB113" s="950"/>
      <c r="CC113" s="950"/>
      <c r="CD113" s="950"/>
      <c r="CE113" s="950"/>
      <c r="CF113" s="944">
        <v>5.9</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388</v>
      </c>
      <c r="DH113" s="989"/>
      <c r="DI113" s="989"/>
      <c r="DJ113" s="989"/>
      <c r="DK113" s="990"/>
      <c r="DL113" s="991" t="s">
        <v>388</v>
      </c>
      <c r="DM113" s="989"/>
      <c r="DN113" s="989"/>
      <c r="DO113" s="989"/>
      <c r="DP113" s="990"/>
      <c r="DQ113" s="991" t="s">
        <v>388</v>
      </c>
      <c r="DR113" s="989"/>
      <c r="DS113" s="989"/>
      <c r="DT113" s="989"/>
      <c r="DU113" s="990"/>
      <c r="DV113" s="992" t="s">
        <v>388</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27654</v>
      </c>
      <c r="AB114" s="989"/>
      <c r="AC114" s="989"/>
      <c r="AD114" s="989"/>
      <c r="AE114" s="990"/>
      <c r="AF114" s="991">
        <v>26932</v>
      </c>
      <c r="AG114" s="989"/>
      <c r="AH114" s="989"/>
      <c r="AI114" s="989"/>
      <c r="AJ114" s="990"/>
      <c r="AK114" s="991">
        <v>28564</v>
      </c>
      <c r="AL114" s="989"/>
      <c r="AM114" s="989"/>
      <c r="AN114" s="989"/>
      <c r="AO114" s="990"/>
      <c r="AP114" s="992">
        <v>1.5</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442525</v>
      </c>
      <c r="BR114" s="950"/>
      <c r="BS114" s="950"/>
      <c r="BT114" s="950"/>
      <c r="BU114" s="950"/>
      <c r="BV114" s="950">
        <v>487924</v>
      </c>
      <c r="BW114" s="950"/>
      <c r="BX114" s="950"/>
      <c r="BY114" s="950"/>
      <c r="BZ114" s="950"/>
      <c r="CA114" s="950">
        <v>589953</v>
      </c>
      <c r="CB114" s="950"/>
      <c r="CC114" s="950"/>
      <c r="CD114" s="950"/>
      <c r="CE114" s="950"/>
      <c r="CF114" s="944">
        <v>31.8</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388</v>
      </c>
      <c r="DH114" s="989"/>
      <c r="DI114" s="989"/>
      <c r="DJ114" s="989"/>
      <c r="DK114" s="990"/>
      <c r="DL114" s="991" t="s">
        <v>388</v>
      </c>
      <c r="DM114" s="989"/>
      <c r="DN114" s="989"/>
      <c r="DO114" s="989"/>
      <c r="DP114" s="990"/>
      <c r="DQ114" s="991" t="s">
        <v>388</v>
      </c>
      <c r="DR114" s="989"/>
      <c r="DS114" s="989"/>
      <c r="DT114" s="989"/>
      <c r="DU114" s="990"/>
      <c r="DV114" s="992" t="s">
        <v>388</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388</v>
      </c>
      <c r="AB115" s="964"/>
      <c r="AC115" s="964"/>
      <c r="AD115" s="964"/>
      <c r="AE115" s="965"/>
      <c r="AF115" s="966" t="s">
        <v>388</v>
      </c>
      <c r="AG115" s="964"/>
      <c r="AH115" s="964"/>
      <c r="AI115" s="964"/>
      <c r="AJ115" s="965"/>
      <c r="AK115" s="966" t="s">
        <v>388</v>
      </c>
      <c r="AL115" s="964"/>
      <c r="AM115" s="964"/>
      <c r="AN115" s="964"/>
      <c r="AO115" s="965"/>
      <c r="AP115" s="967" t="s">
        <v>388</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388</v>
      </c>
      <c r="BR115" s="950"/>
      <c r="BS115" s="950"/>
      <c r="BT115" s="950"/>
      <c r="BU115" s="950"/>
      <c r="BV115" s="950" t="s">
        <v>388</v>
      </c>
      <c r="BW115" s="950"/>
      <c r="BX115" s="950"/>
      <c r="BY115" s="950"/>
      <c r="BZ115" s="950"/>
      <c r="CA115" s="950" t="s">
        <v>388</v>
      </c>
      <c r="CB115" s="950"/>
      <c r="CC115" s="950"/>
      <c r="CD115" s="950"/>
      <c r="CE115" s="950"/>
      <c r="CF115" s="944" t="s">
        <v>388</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388</v>
      </c>
      <c r="DH115" s="989"/>
      <c r="DI115" s="989"/>
      <c r="DJ115" s="989"/>
      <c r="DK115" s="990"/>
      <c r="DL115" s="991" t="s">
        <v>388</v>
      </c>
      <c r="DM115" s="989"/>
      <c r="DN115" s="989"/>
      <c r="DO115" s="989"/>
      <c r="DP115" s="990"/>
      <c r="DQ115" s="991" t="s">
        <v>388</v>
      </c>
      <c r="DR115" s="989"/>
      <c r="DS115" s="989"/>
      <c r="DT115" s="989"/>
      <c r="DU115" s="990"/>
      <c r="DV115" s="992" t="s">
        <v>388</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388</v>
      </c>
      <c r="AB116" s="989"/>
      <c r="AC116" s="989"/>
      <c r="AD116" s="989"/>
      <c r="AE116" s="990"/>
      <c r="AF116" s="991" t="s">
        <v>388</v>
      </c>
      <c r="AG116" s="989"/>
      <c r="AH116" s="989"/>
      <c r="AI116" s="989"/>
      <c r="AJ116" s="990"/>
      <c r="AK116" s="991" t="s">
        <v>388</v>
      </c>
      <c r="AL116" s="989"/>
      <c r="AM116" s="989"/>
      <c r="AN116" s="989"/>
      <c r="AO116" s="990"/>
      <c r="AP116" s="992" t="s">
        <v>388</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388</v>
      </c>
      <c r="BR116" s="950"/>
      <c r="BS116" s="950"/>
      <c r="BT116" s="950"/>
      <c r="BU116" s="950"/>
      <c r="BV116" s="950" t="s">
        <v>388</v>
      </c>
      <c r="BW116" s="950"/>
      <c r="BX116" s="950"/>
      <c r="BY116" s="950"/>
      <c r="BZ116" s="950"/>
      <c r="CA116" s="950" t="s">
        <v>388</v>
      </c>
      <c r="CB116" s="950"/>
      <c r="CC116" s="950"/>
      <c r="CD116" s="950"/>
      <c r="CE116" s="950"/>
      <c r="CF116" s="944" t="s">
        <v>388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388</v>
      </c>
      <c r="DH116" s="989"/>
      <c r="DI116" s="989"/>
      <c r="DJ116" s="989"/>
      <c r="DK116" s="990"/>
      <c r="DL116" s="991" t="s">
        <v>388</v>
      </c>
      <c r="DM116" s="989"/>
      <c r="DN116" s="989"/>
      <c r="DO116" s="989"/>
      <c r="DP116" s="990"/>
      <c r="DQ116" s="991" t="s">
        <v>388</v>
      </c>
      <c r="DR116" s="989"/>
      <c r="DS116" s="989"/>
      <c r="DT116" s="989"/>
      <c r="DU116" s="990"/>
      <c r="DV116" s="992" t="s">
        <v>388</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586253</v>
      </c>
      <c r="AB117" s="1007"/>
      <c r="AC117" s="1007"/>
      <c r="AD117" s="1007"/>
      <c r="AE117" s="1008"/>
      <c r="AF117" s="1009">
        <v>552248</v>
      </c>
      <c r="AG117" s="1007"/>
      <c r="AH117" s="1007"/>
      <c r="AI117" s="1007"/>
      <c r="AJ117" s="1008"/>
      <c r="AK117" s="1009">
        <v>553313</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5454854</v>
      </c>
      <c r="BR119" s="1028"/>
      <c r="BS119" s="1028"/>
      <c r="BT119" s="1028"/>
      <c r="BU119" s="1028"/>
      <c r="BV119" s="1028">
        <v>5232752</v>
      </c>
      <c r="BW119" s="1028"/>
      <c r="BX119" s="1028"/>
      <c r="BY119" s="1028"/>
      <c r="BZ119" s="1028"/>
      <c r="CA119" s="1028">
        <v>5165571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1697037</v>
      </c>
      <c r="BR120" s="957"/>
      <c r="BS120" s="957"/>
      <c r="BT120" s="957"/>
      <c r="BU120" s="957"/>
      <c r="BV120" s="957">
        <v>2020104</v>
      </c>
      <c r="BW120" s="957"/>
      <c r="BX120" s="957"/>
      <c r="BY120" s="957"/>
      <c r="BZ120" s="957"/>
      <c r="CA120" s="957">
        <v>2010328</v>
      </c>
      <c r="CB120" s="957"/>
      <c r="CC120" s="957"/>
      <c r="CD120" s="957"/>
      <c r="CE120" s="957"/>
      <c r="CF120" s="971">
        <v>108.5</v>
      </c>
      <c r="CG120" s="972"/>
      <c r="CH120" s="972"/>
      <c r="CI120" s="972"/>
      <c r="CJ120" s="972"/>
      <c r="CK120" s="1037" t="s">
        <v>442</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1449446</v>
      </c>
      <c r="DH120" s="957"/>
      <c r="DI120" s="957"/>
      <c r="DJ120" s="957"/>
      <c r="DK120" s="957"/>
      <c r="DL120" s="957">
        <v>1320190</v>
      </c>
      <c r="DM120" s="957"/>
      <c r="DN120" s="957"/>
      <c r="DO120" s="957"/>
      <c r="DP120" s="957"/>
      <c r="DQ120" s="957">
        <v>1209607</v>
      </c>
      <c r="DR120" s="957"/>
      <c r="DS120" s="957"/>
      <c r="DT120" s="957"/>
      <c r="DU120" s="957"/>
      <c r="DV120" s="958">
        <v>65.3</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212728</v>
      </c>
      <c r="BR121" s="950"/>
      <c r="BS121" s="950"/>
      <c r="BT121" s="950"/>
      <c r="BU121" s="950"/>
      <c r="BV121" s="950">
        <v>182651</v>
      </c>
      <c r="BW121" s="950"/>
      <c r="BX121" s="950"/>
      <c r="BY121" s="950"/>
      <c r="BZ121" s="950"/>
      <c r="CA121" s="950">
        <v>162633</v>
      </c>
      <c r="CB121" s="950"/>
      <c r="CC121" s="950"/>
      <c r="CD121" s="950"/>
      <c r="CE121" s="950"/>
      <c r="CF121" s="944">
        <v>8.8000000000000007</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467544</v>
      </c>
      <c r="DH121" s="950"/>
      <c r="DI121" s="950"/>
      <c r="DJ121" s="950"/>
      <c r="DK121" s="950"/>
      <c r="DL121" s="950">
        <v>431466</v>
      </c>
      <c r="DM121" s="950"/>
      <c r="DN121" s="950"/>
      <c r="DO121" s="950"/>
      <c r="DP121" s="950"/>
      <c r="DQ121" s="950">
        <v>397070</v>
      </c>
      <c r="DR121" s="950"/>
      <c r="DS121" s="950"/>
      <c r="DT121" s="950"/>
      <c r="DU121" s="950"/>
      <c r="DV121" s="951">
        <v>21.4</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2781333</v>
      </c>
      <c r="BR122" s="1028"/>
      <c r="BS122" s="1028"/>
      <c r="BT122" s="1028"/>
      <c r="BU122" s="1028"/>
      <c r="BV122" s="1028">
        <v>2713286</v>
      </c>
      <c r="BW122" s="1028"/>
      <c r="BX122" s="1028"/>
      <c r="BY122" s="1028"/>
      <c r="BZ122" s="1028"/>
      <c r="CA122" s="1028">
        <v>2684719</v>
      </c>
      <c r="CB122" s="1028"/>
      <c r="CC122" s="1028"/>
      <c r="CD122" s="1028"/>
      <c r="CE122" s="1028"/>
      <c r="CF122" s="1048">
        <v>144.9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4691098</v>
      </c>
      <c r="BR123" s="1096"/>
      <c r="BS123" s="1096"/>
      <c r="BT123" s="1096"/>
      <c r="BU123" s="1096"/>
      <c r="BV123" s="1096">
        <v>4916041</v>
      </c>
      <c r="BW123" s="1096"/>
      <c r="BX123" s="1096"/>
      <c r="BY123" s="1096"/>
      <c r="BZ123" s="1096"/>
      <c r="CA123" s="1096">
        <v>4857680</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42.2</v>
      </c>
      <c r="BR124" s="1058"/>
      <c r="BS124" s="1058"/>
      <c r="BT124" s="1058"/>
      <c r="BU124" s="1058"/>
      <c r="BV124" s="1058">
        <v>16.7</v>
      </c>
      <c r="BW124" s="1058"/>
      <c r="BX124" s="1058"/>
      <c r="BY124" s="1058"/>
      <c r="BZ124" s="1058"/>
      <c r="CA124" s="1058">
        <v>16.600000000000001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11296</v>
      </c>
      <c r="AB128" s="1078"/>
      <c r="AC128" s="1078"/>
      <c r="AD128" s="1078"/>
      <c r="AE128" s="1079"/>
      <c r="AF128" s="1080">
        <v>9931</v>
      </c>
      <c r="AG128" s="1078"/>
      <c r="AH128" s="1078"/>
      <c r="AI128" s="1078"/>
      <c r="AJ128" s="1079"/>
      <c r="AK128" s="1080">
        <v>15507</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2201720</v>
      </c>
      <c r="AB129" s="989"/>
      <c r="AC129" s="989"/>
      <c r="AD129" s="989"/>
      <c r="AE129" s="990"/>
      <c r="AF129" s="991">
        <v>2261078</v>
      </c>
      <c r="AG129" s="989"/>
      <c r="AH129" s="989"/>
      <c r="AI129" s="989"/>
      <c r="AJ129" s="990"/>
      <c r="AK129" s="991">
        <v>2212787</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388</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392541</v>
      </c>
      <c r="AB130" s="989"/>
      <c r="AC130" s="989"/>
      <c r="AD130" s="989"/>
      <c r="AE130" s="990"/>
      <c r="AF130" s="991">
        <v>368265</v>
      </c>
      <c r="AG130" s="989"/>
      <c r="AH130" s="989"/>
      <c r="AI130" s="989"/>
      <c r="AJ130" s="990"/>
      <c r="AK130" s="991">
        <v>359775</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1809179</v>
      </c>
      <c r="AB131" s="1014"/>
      <c r="AC131" s="1014"/>
      <c r="AD131" s="1014"/>
      <c r="AE131" s="1015"/>
      <c r="AF131" s="1013">
        <v>1892813</v>
      </c>
      <c r="AG131" s="1014"/>
      <c r="AH131" s="1014"/>
      <c r="AI131" s="1014"/>
      <c r="AJ131" s="1015"/>
      <c r="AK131" s="1013">
        <v>1853012</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16.600000000000001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10.082805520000001</v>
      </c>
      <c r="AB132" s="1130"/>
      <c r="AC132" s="1130"/>
      <c r="AD132" s="1130"/>
      <c r="AE132" s="1131"/>
      <c r="AF132" s="1132">
        <v>9.1954144440000007</v>
      </c>
      <c r="AG132" s="1130"/>
      <c r="AH132" s="1130"/>
      <c r="AI132" s="1130"/>
      <c r="AJ132" s="1131"/>
      <c r="AK132" s="1132">
        <v>9.6076549960000008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10.3</v>
      </c>
      <c r="AB133" s="1113"/>
      <c r="AC133" s="1113"/>
      <c r="AD133" s="1113"/>
      <c r="AE133" s="1114"/>
      <c r="AF133" s="1112">
        <v>9.6999999999999993</v>
      </c>
      <c r="AG133" s="1113"/>
      <c r="AH133" s="1113"/>
      <c r="AI133" s="1113"/>
      <c r="AJ133" s="1114"/>
      <c r="AK133" s="1112">
        <v>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532459</v>
      </c>
      <c r="L9" s="266">
        <v>114680</v>
      </c>
      <c r="M9" s="267">
        <v>189696</v>
      </c>
      <c r="N9" s="268">
        <v>-39.5</v>
      </c>
    </row>
    <row r="10" spans="1:16">
      <c r="A10" s="250"/>
      <c r="B10" s="246"/>
      <c r="C10" s="246"/>
      <c r="D10" s="246"/>
      <c r="E10" s="246"/>
      <c r="F10" s="246"/>
      <c r="G10" s="1152" t="s">
        <v>480</v>
      </c>
      <c r="H10" s="1153"/>
      <c r="I10" s="1153"/>
      <c r="J10" s="1154"/>
      <c r="K10" s="269">
        <v>355</v>
      </c>
      <c r="L10" s="270">
        <v>76</v>
      </c>
      <c r="M10" s="271">
        <v>21936</v>
      </c>
      <c r="N10" s="272">
        <v>-99.7</v>
      </c>
    </row>
    <row r="11" spans="1:16" ht="13.5" customHeight="1">
      <c r="A11" s="250"/>
      <c r="B11" s="246"/>
      <c r="C11" s="246"/>
      <c r="D11" s="246"/>
      <c r="E11" s="246"/>
      <c r="F11" s="246"/>
      <c r="G11" s="1152" t="s">
        <v>481</v>
      </c>
      <c r="H11" s="1153"/>
      <c r="I11" s="1153"/>
      <c r="J11" s="1154"/>
      <c r="K11" s="269">
        <v>95929</v>
      </c>
      <c r="L11" s="270">
        <v>20661</v>
      </c>
      <c r="M11" s="271">
        <v>29437</v>
      </c>
      <c r="N11" s="272">
        <v>-29.8</v>
      </c>
    </row>
    <row r="12" spans="1:16" ht="13.5" customHeight="1">
      <c r="A12" s="250"/>
      <c r="B12" s="246"/>
      <c r="C12" s="246"/>
      <c r="D12" s="246"/>
      <c r="E12" s="246"/>
      <c r="F12" s="246"/>
      <c r="G12" s="1152" t="s">
        <v>482</v>
      </c>
      <c r="H12" s="1153"/>
      <c r="I12" s="1153"/>
      <c r="J12" s="1154"/>
      <c r="K12" s="269" t="s">
        <v>483</v>
      </c>
      <c r="L12" s="270" t="s">
        <v>483</v>
      </c>
      <c r="M12" s="271">
        <v>3160</v>
      </c>
      <c r="N12" s="272" t="s">
        <v>483</v>
      </c>
    </row>
    <row r="13" spans="1:16" ht="13.5" customHeight="1">
      <c r="A13" s="250"/>
      <c r="B13" s="246"/>
      <c r="C13" s="246"/>
      <c r="D13" s="246"/>
      <c r="E13" s="246"/>
      <c r="F13" s="246"/>
      <c r="G13" s="1152" t="s">
        <v>484</v>
      </c>
      <c r="H13" s="1153"/>
      <c r="I13" s="1153"/>
      <c r="J13" s="1154"/>
      <c r="K13" s="269" t="s">
        <v>483</v>
      </c>
      <c r="L13" s="270" t="s">
        <v>483</v>
      </c>
      <c r="M13" s="271" t="s">
        <v>483</v>
      </c>
      <c r="N13" s="272" t="s">
        <v>483</v>
      </c>
    </row>
    <row r="14" spans="1:16" ht="13.5" customHeight="1">
      <c r="A14" s="250"/>
      <c r="B14" s="246"/>
      <c r="C14" s="246"/>
      <c r="D14" s="246"/>
      <c r="E14" s="246"/>
      <c r="F14" s="246"/>
      <c r="G14" s="1152" t="s">
        <v>485</v>
      </c>
      <c r="H14" s="1153"/>
      <c r="I14" s="1153"/>
      <c r="J14" s="1154"/>
      <c r="K14" s="269">
        <v>49660</v>
      </c>
      <c r="L14" s="270">
        <v>10696</v>
      </c>
      <c r="M14" s="271">
        <v>9091</v>
      </c>
      <c r="N14" s="272">
        <v>17.7</v>
      </c>
    </row>
    <row r="15" spans="1:16" ht="13.5" customHeight="1">
      <c r="A15" s="250"/>
      <c r="B15" s="246"/>
      <c r="C15" s="246"/>
      <c r="D15" s="246"/>
      <c r="E15" s="246"/>
      <c r="F15" s="246"/>
      <c r="G15" s="1152" t="s">
        <v>486</v>
      </c>
      <c r="H15" s="1153"/>
      <c r="I15" s="1153"/>
      <c r="J15" s="1154"/>
      <c r="K15" s="269">
        <v>17957</v>
      </c>
      <c r="L15" s="270">
        <v>3868</v>
      </c>
      <c r="M15" s="271">
        <v>4470</v>
      </c>
      <c r="N15" s="272">
        <v>-13.5</v>
      </c>
    </row>
    <row r="16" spans="1:16">
      <c r="A16" s="250"/>
      <c r="B16" s="246"/>
      <c r="C16" s="246"/>
      <c r="D16" s="246"/>
      <c r="E16" s="246"/>
      <c r="F16" s="246"/>
      <c r="G16" s="1155" t="s">
        <v>487</v>
      </c>
      <c r="H16" s="1156"/>
      <c r="I16" s="1156"/>
      <c r="J16" s="1157"/>
      <c r="K16" s="270">
        <v>-56533</v>
      </c>
      <c r="L16" s="270">
        <v>-12176</v>
      </c>
      <c r="M16" s="271">
        <v>-19414</v>
      </c>
      <c r="N16" s="272">
        <v>-37.299999999999997</v>
      </c>
    </row>
    <row r="17" spans="1:16">
      <c r="A17" s="250"/>
      <c r="B17" s="246"/>
      <c r="C17" s="246"/>
      <c r="D17" s="246"/>
      <c r="E17" s="246"/>
      <c r="F17" s="246"/>
      <c r="G17" s="1155" t="s">
        <v>171</v>
      </c>
      <c r="H17" s="1156"/>
      <c r="I17" s="1156"/>
      <c r="J17" s="1157"/>
      <c r="K17" s="270">
        <v>639827</v>
      </c>
      <c r="L17" s="270">
        <v>137805</v>
      </c>
      <c r="M17" s="271">
        <v>238376</v>
      </c>
      <c r="N17" s="272">
        <v>-42.2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12.71</v>
      </c>
      <c r="L21" s="283">
        <v>21.75</v>
      </c>
      <c r="M21" s="284">
        <v>-9.0399999999999991</v>
      </c>
      <c r="N21" s="251"/>
      <c r="O21" s="285"/>
      <c r="P21" s="281"/>
    </row>
    <row r="22" spans="1:16" s="286" customFormat="1">
      <c r="A22" s="281"/>
      <c r="B22" s="251"/>
      <c r="C22" s="251"/>
      <c r="D22" s="251"/>
      <c r="E22" s="251"/>
      <c r="F22" s="251"/>
      <c r="G22" s="1147" t="s">
        <v>493</v>
      </c>
      <c r="H22" s="1148"/>
      <c r="I22" s="1148"/>
      <c r="J22" s="1149"/>
      <c r="K22" s="287">
        <v>93.7</v>
      </c>
      <c r="L22" s="288">
        <v>95.2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301526</v>
      </c>
      <c r="L32" s="296">
        <v>64942</v>
      </c>
      <c r="M32" s="297">
        <v>139853</v>
      </c>
      <c r="N32" s="298">
        <v>-53.6</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4</v>
      </c>
      <c r="N34" s="298" t="s">
        <v>483</v>
      </c>
    </row>
    <row r="35" spans="1:16" ht="27" customHeight="1">
      <c r="A35" s="250"/>
      <c r="B35" s="246"/>
      <c r="C35" s="246"/>
      <c r="D35" s="246"/>
      <c r="E35" s="246"/>
      <c r="F35" s="246"/>
      <c r="G35" s="1163" t="s">
        <v>500</v>
      </c>
      <c r="H35" s="1164"/>
      <c r="I35" s="1164"/>
      <c r="J35" s="1165"/>
      <c r="K35" s="296">
        <v>223223</v>
      </c>
      <c r="L35" s="296">
        <v>48077</v>
      </c>
      <c r="M35" s="297">
        <v>31890</v>
      </c>
      <c r="N35" s="298">
        <v>50.8</v>
      </c>
    </row>
    <row r="36" spans="1:16" ht="27" customHeight="1">
      <c r="A36" s="250"/>
      <c r="B36" s="246"/>
      <c r="C36" s="246"/>
      <c r="D36" s="246"/>
      <c r="E36" s="246"/>
      <c r="F36" s="246"/>
      <c r="G36" s="1163" t="s">
        <v>501</v>
      </c>
      <c r="H36" s="1164"/>
      <c r="I36" s="1164"/>
      <c r="J36" s="1165"/>
      <c r="K36" s="296">
        <v>28564</v>
      </c>
      <c r="L36" s="296">
        <v>6152</v>
      </c>
      <c r="M36" s="297">
        <v>5316</v>
      </c>
      <c r="N36" s="298">
        <v>15.7</v>
      </c>
    </row>
    <row r="37" spans="1:16" ht="13.5" customHeight="1">
      <c r="A37" s="250"/>
      <c r="B37" s="246"/>
      <c r="C37" s="246"/>
      <c r="D37" s="246"/>
      <c r="E37" s="246"/>
      <c r="F37" s="246"/>
      <c r="G37" s="1163" t="s">
        <v>502</v>
      </c>
      <c r="H37" s="1164"/>
      <c r="I37" s="1164"/>
      <c r="J37" s="1165"/>
      <c r="K37" s="296" t="s">
        <v>483</v>
      </c>
      <c r="L37" s="296" t="s">
        <v>483</v>
      </c>
      <c r="M37" s="297">
        <v>1757</v>
      </c>
      <c r="N37" s="298" t="s">
        <v>483</v>
      </c>
    </row>
    <row r="38" spans="1:16" ht="27" customHeight="1">
      <c r="A38" s="250"/>
      <c r="B38" s="246"/>
      <c r="C38" s="246"/>
      <c r="D38" s="246"/>
      <c r="E38" s="246"/>
      <c r="F38" s="246"/>
      <c r="G38" s="1166" t="s">
        <v>503</v>
      </c>
      <c r="H38" s="1167"/>
      <c r="I38" s="1167"/>
      <c r="J38" s="1168"/>
      <c r="K38" s="299" t="s">
        <v>483</v>
      </c>
      <c r="L38" s="299" t="s">
        <v>483</v>
      </c>
      <c r="M38" s="300">
        <v>42</v>
      </c>
      <c r="N38" s="301" t="s">
        <v>483</v>
      </c>
      <c r="O38" s="295"/>
    </row>
    <row r="39" spans="1:16">
      <c r="A39" s="250"/>
      <c r="B39" s="246"/>
      <c r="C39" s="246"/>
      <c r="D39" s="246"/>
      <c r="E39" s="246"/>
      <c r="F39" s="246"/>
      <c r="G39" s="1166" t="s">
        <v>504</v>
      </c>
      <c r="H39" s="1167"/>
      <c r="I39" s="1167"/>
      <c r="J39" s="1168"/>
      <c r="K39" s="302">
        <v>-15507</v>
      </c>
      <c r="L39" s="302">
        <v>-3340</v>
      </c>
      <c r="M39" s="303">
        <v>-8426</v>
      </c>
      <c r="N39" s="304">
        <v>-60.4</v>
      </c>
      <c r="O39" s="295"/>
    </row>
    <row r="40" spans="1:16" ht="27" customHeight="1">
      <c r="A40" s="250"/>
      <c r="B40" s="246"/>
      <c r="C40" s="246"/>
      <c r="D40" s="246"/>
      <c r="E40" s="246"/>
      <c r="F40" s="246"/>
      <c r="G40" s="1163" t="s">
        <v>505</v>
      </c>
      <c r="H40" s="1164"/>
      <c r="I40" s="1164"/>
      <c r="J40" s="1165"/>
      <c r="K40" s="302">
        <v>-359775</v>
      </c>
      <c r="L40" s="302">
        <v>-77488</v>
      </c>
      <c r="M40" s="303">
        <v>-127711</v>
      </c>
      <c r="N40" s="304">
        <v>-39.299999999999997</v>
      </c>
      <c r="O40" s="295"/>
    </row>
    <row r="41" spans="1:16">
      <c r="A41" s="250"/>
      <c r="B41" s="246"/>
      <c r="C41" s="246"/>
      <c r="D41" s="246"/>
      <c r="E41" s="246"/>
      <c r="F41" s="246"/>
      <c r="G41" s="1169" t="s">
        <v>282</v>
      </c>
      <c r="H41" s="1170"/>
      <c r="I41" s="1170"/>
      <c r="J41" s="1171"/>
      <c r="K41" s="296">
        <v>178031</v>
      </c>
      <c r="L41" s="302">
        <v>38344</v>
      </c>
      <c r="M41" s="303">
        <v>42725</v>
      </c>
      <c r="N41" s="304">
        <v>-10.3</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161091</v>
      </c>
      <c r="J51" s="322">
        <v>32596</v>
      </c>
      <c r="K51" s="323">
        <v>-37.799999999999997</v>
      </c>
      <c r="L51" s="324">
        <v>228305</v>
      </c>
      <c r="M51" s="325">
        <v>5.6</v>
      </c>
      <c r="N51" s="326">
        <v>-43.4</v>
      </c>
    </row>
    <row r="52" spans="1:14">
      <c r="A52" s="250"/>
      <c r="B52" s="246"/>
      <c r="C52" s="246"/>
      <c r="D52" s="246"/>
      <c r="E52" s="246"/>
      <c r="F52" s="246"/>
      <c r="G52" s="327"/>
      <c r="H52" s="328" t="s">
        <v>516</v>
      </c>
      <c r="I52" s="329">
        <v>54148</v>
      </c>
      <c r="J52" s="330">
        <v>10957</v>
      </c>
      <c r="K52" s="331">
        <v>-59.1</v>
      </c>
      <c r="L52" s="332">
        <v>86611</v>
      </c>
      <c r="M52" s="333">
        <v>-20.399999999999999</v>
      </c>
      <c r="N52" s="334">
        <v>-38.700000000000003</v>
      </c>
    </row>
    <row r="53" spans="1:14">
      <c r="A53" s="250"/>
      <c r="B53" s="246"/>
      <c r="C53" s="246"/>
      <c r="D53" s="246"/>
      <c r="E53" s="246"/>
      <c r="F53" s="246"/>
      <c r="G53" s="312" t="s">
        <v>517</v>
      </c>
      <c r="H53" s="313"/>
      <c r="I53" s="321">
        <v>526861</v>
      </c>
      <c r="J53" s="322">
        <v>108430</v>
      </c>
      <c r="K53" s="323">
        <v>232.6</v>
      </c>
      <c r="L53" s="324">
        <v>316331</v>
      </c>
      <c r="M53" s="325">
        <v>38.6</v>
      </c>
      <c r="N53" s="326">
        <v>194</v>
      </c>
    </row>
    <row r="54" spans="1:14">
      <c r="A54" s="250"/>
      <c r="B54" s="246"/>
      <c r="C54" s="246"/>
      <c r="D54" s="246"/>
      <c r="E54" s="246"/>
      <c r="F54" s="246"/>
      <c r="G54" s="327"/>
      <c r="H54" s="328" t="s">
        <v>516</v>
      </c>
      <c r="I54" s="329">
        <v>102589</v>
      </c>
      <c r="J54" s="330">
        <v>21113</v>
      </c>
      <c r="K54" s="331">
        <v>92.7</v>
      </c>
      <c r="L54" s="332">
        <v>106387</v>
      </c>
      <c r="M54" s="333">
        <v>22.8</v>
      </c>
      <c r="N54" s="334">
        <v>69.900000000000006</v>
      </c>
    </row>
    <row r="55" spans="1:14">
      <c r="A55" s="250"/>
      <c r="B55" s="246"/>
      <c r="C55" s="246"/>
      <c r="D55" s="246"/>
      <c r="E55" s="246"/>
      <c r="F55" s="246"/>
      <c r="G55" s="312" t="s">
        <v>518</v>
      </c>
      <c r="H55" s="313"/>
      <c r="I55" s="321">
        <v>459145</v>
      </c>
      <c r="J55" s="322">
        <v>95298</v>
      </c>
      <c r="K55" s="323">
        <v>-12.1</v>
      </c>
      <c r="L55" s="324">
        <v>333013</v>
      </c>
      <c r="M55" s="325">
        <v>5.3</v>
      </c>
      <c r="N55" s="326">
        <v>-17.399999999999999</v>
      </c>
    </row>
    <row r="56" spans="1:14">
      <c r="A56" s="250"/>
      <c r="B56" s="246"/>
      <c r="C56" s="246"/>
      <c r="D56" s="246"/>
      <c r="E56" s="246"/>
      <c r="F56" s="246"/>
      <c r="G56" s="327"/>
      <c r="H56" s="328" t="s">
        <v>516</v>
      </c>
      <c r="I56" s="329">
        <v>110387</v>
      </c>
      <c r="J56" s="330">
        <v>22911</v>
      </c>
      <c r="K56" s="331">
        <v>8.5</v>
      </c>
      <c r="L56" s="332">
        <v>126732</v>
      </c>
      <c r="M56" s="333">
        <v>19.100000000000001</v>
      </c>
      <c r="N56" s="334">
        <v>-10.6</v>
      </c>
    </row>
    <row r="57" spans="1:14">
      <c r="A57" s="250"/>
      <c r="B57" s="246"/>
      <c r="C57" s="246"/>
      <c r="D57" s="246"/>
      <c r="E57" s="246"/>
      <c r="F57" s="246"/>
      <c r="G57" s="312" t="s">
        <v>519</v>
      </c>
      <c r="H57" s="313"/>
      <c r="I57" s="321">
        <v>213051</v>
      </c>
      <c r="J57" s="322">
        <v>45282</v>
      </c>
      <c r="K57" s="323">
        <v>-52.5</v>
      </c>
      <c r="L57" s="324">
        <v>280458</v>
      </c>
      <c r="M57" s="325">
        <v>-15.8</v>
      </c>
      <c r="N57" s="326">
        <v>-36.700000000000003</v>
      </c>
    </row>
    <row r="58" spans="1:14">
      <c r="A58" s="250"/>
      <c r="B58" s="246"/>
      <c r="C58" s="246"/>
      <c r="D58" s="246"/>
      <c r="E58" s="246"/>
      <c r="F58" s="246"/>
      <c r="G58" s="327"/>
      <c r="H58" s="328" t="s">
        <v>516</v>
      </c>
      <c r="I58" s="329">
        <v>138452</v>
      </c>
      <c r="J58" s="330">
        <v>29427</v>
      </c>
      <c r="K58" s="331">
        <v>28.4</v>
      </c>
      <c r="L58" s="332">
        <v>127286</v>
      </c>
      <c r="M58" s="333">
        <v>0.4</v>
      </c>
      <c r="N58" s="334">
        <v>28</v>
      </c>
    </row>
    <row r="59" spans="1:14">
      <c r="A59" s="250"/>
      <c r="B59" s="246"/>
      <c r="C59" s="246"/>
      <c r="D59" s="246"/>
      <c r="E59" s="246"/>
      <c r="F59" s="246"/>
      <c r="G59" s="312" t="s">
        <v>520</v>
      </c>
      <c r="H59" s="313"/>
      <c r="I59" s="321">
        <v>391695</v>
      </c>
      <c r="J59" s="322">
        <v>84362</v>
      </c>
      <c r="K59" s="323">
        <v>86.3</v>
      </c>
      <c r="L59" s="324">
        <v>291945</v>
      </c>
      <c r="M59" s="325">
        <v>4.0999999999999996</v>
      </c>
      <c r="N59" s="326">
        <v>82.2</v>
      </c>
    </row>
    <row r="60" spans="1:14">
      <c r="A60" s="250"/>
      <c r="B60" s="246"/>
      <c r="C60" s="246"/>
      <c r="D60" s="246"/>
      <c r="E60" s="246"/>
      <c r="F60" s="246"/>
      <c r="G60" s="327"/>
      <c r="H60" s="328" t="s">
        <v>516</v>
      </c>
      <c r="I60" s="335">
        <v>310908</v>
      </c>
      <c r="J60" s="330">
        <v>66963</v>
      </c>
      <c r="K60" s="331">
        <v>127.6</v>
      </c>
      <c r="L60" s="332">
        <v>127651</v>
      </c>
      <c r="M60" s="333">
        <v>0.3</v>
      </c>
      <c r="N60" s="334">
        <v>127.3</v>
      </c>
    </row>
    <row r="61" spans="1:14">
      <c r="A61" s="250"/>
      <c r="B61" s="246"/>
      <c r="C61" s="246"/>
      <c r="D61" s="246"/>
      <c r="E61" s="246"/>
      <c r="F61" s="246"/>
      <c r="G61" s="312" t="s">
        <v>521</v>
      </c>
      <c r="H61" s="336"/>
      <c r="I61" s="337">
        <v>350369</v>
      </c>
      <c r="J61" s="338">
        <v>73194</v>
      </c>
      <c r="K61" s="339">
        <v>43.3</v>
      </c>
      <c r="L61" s="340">
        <v>290010</v>
      </c>
      <c r="M61" s="341">
        <v>7.6</v>
      </c>
      <c r="N61" s="326">
        <v>35.700000000000003</v>
      </c>
    </row>
    <row r="62" spans="1:14">
      <c r="A62" s="250"/>
      <c r="B62" s="246"/>
      <c r="C62" s="246"/>
      <c r="D62" s="246"/>
      <c r="E62" s="246"/>
      <c r="F62" s="246"/>
      <c r="G62" s="327"/>
      <c r="H62" s="328" t="s">
        <v>516</v>
      </c>
      <c r="I62" s="329">
        <v>143297</v>
      </c>
      <c r="J62" s="330">
        <v>30274</v>
      </c>
      <c r="K62" s="331">
        <v>39.6</v>
      </c>
      <c r="L62" s="332">
        <v>114933</v>
      </c>
      <c r="M62" s="333">
        <v>4.4000000000000004</v>
      </c>
      <c r="N62" s="334">
        <v>35.200000000000003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42.24</v>
      </c>
      <c r="G47" s="12">
        <v>53.58</v>
      </c>
      <c r="H47" s="12">
        <v>58.04</v>
      </c>
      <c r="I47" s="12">
        <v>66.33</v>
      </c>
      <c r="J47" s="13">
        <v>66.180000000000007</v>
      </c>
    </row>
    <row r="48" spans="2:10" ht="57.75" customHeight="1">
      <c r="B48" s="14"/>
      <c r="C48" s="1174" t="s">
        <v>4</v>
      </c>
      <c r="D48" s="1174"/>
      <c r="E48" s="1175"/>
      <c r="F48" s="15">
        <v>9.5299999999999994</v>
      </c>
      <c r="G48" s="16">
        <v>5.51</v>
      </c>
      <c r="H48" s="16">
        <v>6</v>
      </c>
      <c r="I48" s="16">
        <v>4.8</v>
      </c>
      <c r="J48" s="17">
        <v>3.79</v>
      </c>
    </row>
    <row r="49" spans="2:10" ht="57.75" customHeight="1" thickBot="1">
      <c r="B49" s="18"/>
      <c r="C49" s="1176" t="s">
        <v>5</v>
      </c>
      <c r="D49" s="1176"/>
      <c r="E49" s="1177"/>
      <c r="F49" s="19">
        <v>6.52</v>
      </c>
      <c r="G49" s="20">
        <v>5.89</v>
      </c>
      <c r="H49" s="20">
        <v>2.85</v>
      </c>
      <c r="I49" s="20">
        <v>8.77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内賀嶋雅子</cp:lastModifiedBy>
  <cp:lastPrinted>2018-05-17T05:20:54Z</cp:lastPrinted>
  <dcterms:created xsi:type="dcterms:W3CDTF">2018-01-24T06:32:57Z</dcterms:created>
  <dcterms:modified xsi:type="dcterms:W3CDTF">2019-02-28T04:01:55Z</dcterms:modified>
</cp:coreProperties>
</file>