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profile\redirect\uchigashima-m\Desktop\"/>
    </mc:Choice>
  </mc:AlternateContent>
  <bookViews>
    <workbookView xWindow="0" yWindow="0" windowWidth="19200" windowHeight="116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l="1"/>
  <c r="BW36" i="10" s="1"/>
  <c r="BW37" i="10" s="1"/>
  <c r="BW38" i="10" s="1"/>
  <c r="BW39" i="10" s="1"/>
  <c r="BW40" i="10" s="1"/>
  <c r="CO34" i="10" l="1"/>
  <c r="CO35" i="10" s="1"/>
</calcChain>
</file>

<file path=xl/sharedStrings.xml><?xml version="1.0" encoding="utf-8"?>
<sst xmlns="http://schemas.openxmlformats.org/spreadsheetml/2006/main" count="1109" uniqueCount="581">
  <si>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</si>
  <si>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</si>
  <si>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</si>
  <si>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</si>
  <si>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</si>
  <si>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</si>
  <si>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</si>
  <si>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</si>
  <si>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</si>
  <si>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</si>
  <si>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</si>
  <si>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</si>
  <si>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</si>
  <si>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</si>
  <si>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</si>
  <si>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</si>
  <si>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</si>
  <si>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</si>
  <si>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</si>
  <si>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</si>
  <si>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</si>
  <si>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</si>
  <si>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</si>
  <si>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</si>
  <si>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</si>
  <si>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</si>
  <si>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</si>
  <si>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</si>
  <si>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</si>
  <si>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</si>
  <si>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</si>
  <si>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</si>
  <si>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</si>
  <si>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</si>
  <si>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</si>
  <si>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</si>
  <si>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</si>
  <si>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</si>
  <si>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</si>
  <si>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</si>
  <si>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</si>
  <si>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</si>
  <si>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</si>
  <si>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</si>
  <si>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</si>
  <si>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</si>
  <si>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</si>
  <si>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</si>
  <si>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</si>
  <si>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</si>
  <si>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</si>
  <si>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</si>
  <si>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</si>
  <si>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</si>
  <si>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</si>
  <si>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</si>
  <si>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</si>
  <si>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</si>
  <si>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</si>
  <si>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</si>
  <si>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</si>
  <si>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</si>
  <si>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</si>
  <si>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</si>
  <si>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</si>
  <si>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</si>
  <si>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</si>
  <si>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</si>
  <si>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</si>
  <si>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</si>
  <si>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</si>
  <si>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</si>
  <si>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</si>
  <si>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</si>
  <si>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</si>
  <si>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</si>
  <si>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</si>
  <si>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</si>
  <si>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</si>
  <si>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</si>
  <si>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</si>
  <si>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</si>
  <si>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</si>
  <si>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</si>
  <si>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</si>
  <si>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</si>
  <si>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</si>
  <si>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</si>
  <si>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</si>
  <si>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</si>
  <si>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</si>
  <si>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</si>
  <si>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</si>
  <si>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</si>
  <si>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</si>
  <si>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</si>
  <si>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</si>
  <si>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</si>
  <si>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</si>
  <si>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</si>
  <si>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</si>
  <si>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</si>
  <si>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</si>
  <si>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</si>
  <si>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</si>
  <si>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</si>
  <si>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</si>
  <si>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</si>
  <si>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</si>
  <si>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</si>
  <si>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</si>
  <si>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</si>
  <si>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</si>
  <si>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</si>
  <si>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</si>
  <si>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</si>
  <si>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</si>
  <si>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</si>
  <si>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</si>
  <si>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</si>
  <si>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</si>
  <si>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</si>
  <si>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</si>
  <si>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</si>
  <si>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</si>
  <si>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</si>
  <si>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</si>
  <si>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</si>
  <si>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</si>
  <si>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</si>
  <si>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</si>
  <si>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</si>
  <si>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</si>
  <si>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</si>
  <si>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</si>
  <si>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</si>
  <si>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</si>
  <si>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</si>
  <si>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</si>
  <si>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</si>
  <si>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</si>
  <si>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</si>
  <si>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</si>
  <si>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</si>
  <si>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</si>
  <si>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</si>
  <si>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</si>
  <si>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</si>
  <si>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</si>
  <si>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</si>
  <si>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</si>
  <si>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</si>
  <si>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</si>
  <si>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</si>
  <si>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</si>
  <si>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</si>
  <si>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</si>
  <si>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</si>
  <si>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</si>
  <si>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</si>
  <si>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</si>
  <si>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</si>
  <si>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</si>
  <si>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</si>
  <si>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</si>
  <si>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</si>
  <si>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</si>
  <si>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</si>
  <si>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</si>
  <si>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</si>
  <si>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</si>
  <si>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</si>
  <si>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</si>
  <si>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</si>
  <si>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</si>
  <si>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</si>
  <si>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</si>
  <si>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</si>
  <si>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</si>
  <si>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</si>
  <si>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</si>
  <si>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</si>
  <si>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</si>
  <si>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</si>
  <si>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</si>
  <si>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</si>
  <si>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</si>
  <si>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</si>
  <si>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</si>
  <si>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</si>
  <si>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</si>
  <si>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</si>
  <si>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</si>
  <si>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</si>
  <si>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</si>
  <si>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</si>
  <si>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</si>
  <si>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</si>
  <si>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</si>
  <si>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</si>
  <si>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</si>
  <si>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</si>
  <si>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</si>
  <si>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</si>
  <si>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熊本県相良村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</si>
  <si>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</si>
  <si>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</si>
  <si>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</si>
  <si>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</si>
  <si>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</si>
  <si>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</si>
  <si>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</si>
  <si>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</si>
  <si>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</si>
  <si>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</si>
  <si>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</si>
  <si>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</si>
  <si>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</si>
  <si>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</si>
  <si>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</si>
  <si>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</si>
  <si>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</si>
  <si>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</si>
  <si>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</si>
  <si>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</si>
  <si>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</si>
  <si>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</si>
  <si>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</si>
  <si>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</si>
  <si>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</si>
  <si>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</si>
  <si>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</si>
  <si>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</si>
  <si>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</si>
  <si>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</si>
  <si>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</si>
  <si>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</si>
  <si>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</si>
  <si>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</si>
  <si>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</si>
  <si>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</si>
  <si>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</si>
  <si>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</si>
  <si>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</si>
  <si>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</si>
  <si>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</si>
  <si>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</si>
  <si>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</si>
  <si>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</si>
  <si>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</si>
  <si>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</si>
  <si>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</si>
  <si>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</si>
  <si>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</si>
  <si>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</si>
  <si>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</si>
  <si>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</si>
  <si>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</si>
  <si>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</si>
  <si>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</si>
  <si>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</si>
  <si>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</si>
  <si>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</si>
  <si>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</si>
  <si>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</si>
  <si>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</si>
  <si>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</si>
  <si>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</si>
  <si>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</si>
  <si>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</si>
  <si>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</si>
  <si>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</si>
  <si>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</si>
  <si>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</si>
  <si>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</si>
  <si>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</si>
  <si>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</si>
  <si>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</si>
  <si>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</si>
  <si>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</si>
  <si>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</si>
  <si>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</si>
  <si>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</si>
  <si>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</si>
  <si>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</si>
  <si>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</si>
  <si>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</si>
  <si>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</si>
  <si>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</si>
  <si>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</si>
  <si>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</si>
  <si>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</si>
  <si>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</si>
  <si>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</si>
  <si>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</si>
  <si>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</si>
  <si>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</si>
  <si>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</si>
  <si>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</si>
  <si>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</si>
  <si>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</si>
  <si>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</si>
  <si>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</si>
  <si>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</si>
  <si>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</si>
  <si>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</si>
  <si>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</si>
  <si>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</si>
  <si>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</si>
  <si>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</si>
  <si>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</si>
  <si>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</si>
  <si>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</si>
  <si>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</si>
  <si>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</si>
  <si>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</si>
  <si>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</si>
  <si>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</si>
  <si>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</si>
  <si>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</si>
  <si>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</si>
  <si>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</si>
  <si>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</si>
  <si>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</si>
  <si>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</si>
  <si>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</si>
  <si>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</si>
  <si>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</si>
  <si>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</si>
  <si>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</si>
  <si>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</si>
  <si>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</si>
  <si>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</si>
  <si>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</si>
  <si>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</si>
  <si>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</si>
  <si>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</si>
  <si>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</si>
  <si>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</si>
  <si>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</si>
  <si>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</si>
  <si>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</si>
  <si>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</si>
  <si>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</si>
  <si>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</si>
  <si>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</si>
  <si>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</si>
  <si>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</si>
  <si>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</si>
  <si>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</si>
  <si>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</si>
  <si>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</si>
  <si>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</si>
  <si>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</si>
  <si>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熊本県相良村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</si>
  <si>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</si>
  <si>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</si>
  <si>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</si>
  <si>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</si>
  <si>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</si>
  <si>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</si>
  <si>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</si>
  <si>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</si>
  <si>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</si>
  <si>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</si>
  <si>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</si>
  <si>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</si>
  <si>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</si>
  <si>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</si>
  <si>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</si>
  <si>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</si>
  <si>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</si>
  <si>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</si>
  <si>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</si>
  <si>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</si>
  <si>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</si>
  <si>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</si>
  <si>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</si>
  <si>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</si>
  <si>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</si>
  <si>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</si>
  <si>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</si>
  <si>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</si>
  <si>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</si>
  <si>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</si>
  <si>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</si>
  <si>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</si>
  <si>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</si>
  <si>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</si>
  <si>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</si>
  <si>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</si>
  <si>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</si>
  <si>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</si>
  <si>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</si>
  <si>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</si>
  <si>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</si>
  <si>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</si>
  <si>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</si>
  <si>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</si>
  <si>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</si>
  <si>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</si>
  <si>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</si>
  <si>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</si>
  <si>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</si>
  <si>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</si>
  <si>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</si>
  <si>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</si>
  <si>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</si>
  <si>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</si>
  <si>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</si>
  <si>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</si>
  <si>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</si>
  <si>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</si>
  <si>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</si>
  <si>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</si>
  <si>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</si>
  <si>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</si>
  <si>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</si>
  <si>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</si>
  <si>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</si>
  <si>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</si>
  <si>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</si>
  <si>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</si>
  <si>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</si>
  <si>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</si>
  <si>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</si>
  <si>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</si>
  <si>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</si>
  <si>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</si>
  <si>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</si>
  <si>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</si>
  <si>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</si>
  <si>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</si>
  <si>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</si>
  <si>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</si>
  <si>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</si>
  <si>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</si>
  <si>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</si>
  <si>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</si>
  <si>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</si>
  <si>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</si>
  <si>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</si>
  <si>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</si>
  <si>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</si>
  <si>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</si>
  <si>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</si>
  <si>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</si>
  <si>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</si>
  <si>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</si>
  <si>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</si>
  <si>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</si>
  <si>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</si>
  <si>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</si>
  <si>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</si>
  <si>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</si>
  <si>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</si>
  <si>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</si>
  <si>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</si>
  <si>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</si>
  <si>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</si>
  <si>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相良村農業集落排水特別会計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</si>
  <si>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</si>
  <si>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</si>
  <si>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相良村簡易水道特別会計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</si>
  <si>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</si>
  <si>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相良村介護保険特別会計</t>
    <phoneticPr fontId="5"/>
  </si>
  <si>
    <t>(Ｆ)</t>
    <phoneticPr fontId="5"/>
  </si>
  <si>
    <t>相良村後期高齢者医療特別会計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</si>
  <si>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</si>
  <si>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</si>
  <si>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</si>
  <si>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</si>
  <si>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</si>
  <si>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</si>
  <si>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</si>
  <si>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</si>
  <si>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</si>
  <si>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</si>
  <si>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</si>
  <si>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</si>
  <si>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</si>
  <si>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</si>
  <si>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</si>
  <si>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</si>
  <si>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</si>
  <si>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</si>
  <si>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</si>
  <si>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</si>
  <si>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</si>
  <si>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</si>
  <si>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</si>
  <si>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</si>
  <si>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</si>
  <si>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</si>
  <si>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</si>
  <si>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</si>
  <si>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</si>
  <si>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</si>
  <si>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</si>
  <si>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</si>
  <si>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</si>
  <si>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</si>
  <si>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</si>
  <si>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</si>
  <si>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</si>
  <si>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</si>
  <si>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</si>
  <si>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</si>
  <si>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</si>
  <si>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</si>
  <si>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</si>
  <si>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</si>
  <si>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</si>
  <si>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</si>
  <si>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</si>
  <si>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</si>
  <si>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</si>
  <si>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</si>
  <si>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</si>
  <si>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</si>
  <si>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</si>
  <si>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</si>
  <si>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</si>
  <si>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</si>
  <si>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</si>
  <si>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</si>
  <si>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</si>
  <si>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</si>
  <si>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</si>
  <si>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</si>
  <si>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</si>
  <si>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</si>
  <si>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</si>
  <si>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</si>
  <si>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</si>
  <si>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</si>
  <si>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</si>
  <si>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</si>
  <si>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</si>
  <si>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</si>
  <si>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</si>
  <si>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</si>
  <si>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</si>
  <si>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</si>
  <si>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</si>
  <si>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</si>
  <si>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</si>
  <si>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</si>
  <si>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</si>
  <si>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</si>
  <si>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</si>
  <si>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</si>
  <si>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</si>
  <si>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2.71</t>
  </si>
  <si>
    <t>▲ 2.49</t>
  </si>
  <si>
    <t>一般会計</t>
  </si>
  <si>
    <t>相良村介護保険特別会計</t>
  </si>
  <si>
    <t>相良村国民健康保険特別会計</t>
  </si>
  <si>
    <t>相良村農業集落排水特別会計</t>
  </si>
  <si>
    <t>相良村簡易水道特別会計</t>
  </si>
  <si>
    <t>相良村後期高齢者医療特別会計</t>
  </si>
  <si>
    <t>その他会計（赤字）</t>
  </si>
  <si>
    <t>その他会計（黒字）</t>
  </si>
  <si>
    <t>-</t>
    <phoneticPr fontId="2"/>
  </si>
  <si>
    <t>株式会社　さがら</t>
    <rPh sb="0" eb="2">
      <t>カブシキ</t>
    </rPh>
    <rPh sb="2" eb="4">
      <t>カイシャ</t>
    </rPh>
    <phoneticPr fontId="2"/>
  </si>
  <si>
    <t>くま川鉄道　株式会社</t>
    <rPh sb="2" eb="3">
      <t>カワ</t>
    </rPh>
    <rPh sb="3" eb="5">
      <t>テツドウ</t>
    </rPh>
    <rPh sb="6" eb="8">
      <t>カブシキ</t>
    </rPh>
    <rPh sb="8" eb="10">
      <t>カイシャ</t>
    </rPh>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</si>
  <si>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</si>
  <si>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</si>
  <si>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</si>
  <si>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</si>
  <si>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</si>
  <si>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人吉球磨広域行政組合（特別養護老人ホーム会計）</t>
    <rPh sb="0" eb="2">
      <t>ヒトヨシ</t>
    </rPh>
    <rPh sb="2" eb="4">
      <t>クマ</t>
    </rPh>
    <rPh sb="4" eb="6">
      <t>コウイキ</t>
    </rPh>
    <rPh sb="6" eb="8">
      <t>ギョウセイ</t>
    </rPh>
    <rPh sb="8" eb="10">
      <t>クミアイ</t>
    </rPh>
    <rPh sb="11" eb="13">
      <t>トクベツ</t>
    </rPh>
    <rPh sb="13" eb="15">
      <t>ヨウゴ</t>
    </rPh>
    <rPh sb="15" eb="17">
      <t>ロウジン</t>
    </rPh>
    <rPh sb="20" eb="22">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</si>
  <si>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</si>
  <si>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</si>
  <si>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</si>
  <si>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</si>
  <si>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</si>
  <si>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福祉基金</t>
    <rPh sb="0" eb="2">
      <t>フクシ</t>
    </rPh>
    <rPh sb="2" eb="4">
      <t>キキン</t>
    </rPh>
    <phoneticPr fontId="11"/>
  </si>
  <si>
    <t>奨学基金</t>
    <rPh sb="0" eb="2">
      <t>ショウガク</t>
    </rPh>
    <rPh sb="2" eb="4">
      <t>キキン</t>
    </rPh>
    <phoneticPr fontId="11"/>
  </si>
  <si>
    <t>土地改良事業基金</t>
    <rPh sb="0" eb="2">
      <t>トチ</t>
    </rPh>
    <rPh sb="2" eb="4">
      <t>カイリョウ</t>
    </rPh>
    <rPh sb="4" eb="6">
      <t>ジギョウ</t>
    </rPh>
    <rPh sb="6" eb="8">
      <t>キキン</t>
    </rPh>
    <phoneticPr fontId="11"/>
  </si>
  <si>
    <t>地域振興基金</t>
    <rPh sb="0" eb="2">
      <t>チイキ</t>
    </rPh>
    <rPh sb="2" eb="4">
      <t>シンコウ</t>
    </rPh>
    <rPh sb="4" eb="6">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</si>
</sst>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xmlns:c16r2="http://schemas.microsoft.com/office/drawing/2015/06/chart">
            <c:ext xmlns:c16="http://schemas.microsoft.com/office/drawing/2014/chart" uri="{C3380CC4-5D6E-409C-BE32-E72D297353CC}">
              <c16:uniqueId val="{00000000-FC90-4491-9E9A-5B6F17B20F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108430</c:v>
                </c:pt>
                <c:pt idx="1">
                  <c:v>95298</c:v>
                </c:pt>
                <c:pt idx="2">
                  <c:v>45282</c:v>
                </c:pt>
                <c:pt idx="3">
                  <c:v>84362</c:v>
                </c:pt>
                <c:pt idx="4">
                  <c:v>134901</c:v>
                </c:pt>
              </c:numCache>
            </c:numRef>
          </c:val>
          <c:smooth val="0"/>
          <c:extLst xmlns:c16r2="http://schemas.microsoft.com/office/drawing/2015/06/chart">
            <c:ext xmlns:c16="http://schemas.microsoft.com/office/drawing/2014/chart" uri="{C3380CC4-5D6E-409C-BE32-E72D297353CC}">
              <c16:uniqueId val="{00000001-FC90-4491-9E9A-5B6F17B20FF2}"/>
            </c:ext>
          </c:extLst>
        </c:ser>
        <c:dLbls>
          <c:showLegendKey val="0"/>
          <c:showVal val="0"/>
          <c:showCatName val="0"/>
          <c:showSerName val="0"/>
          <c:showPercent val="0"/>
          <c:showBubbleSize val="0"/>
        </c:dLbls>
        <c:marker val="1"/>
        <c:smooth val="0"/>
        <c:axId val="327217368"/>
        <c:axId val="327217760"/>
      </c:lineChart>
      <c:catAx>
        <c:axId val="327217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7217760"/>
        <c:crosses val="autoZero"/>
        <c:auto val="1"/>
        <c:lblAlgn val="ctr"/>
        <c:lblOffset val="100"/>
        <c:tickLblSkip val="1"/>
        <c:tickMarkSkip val="1"/>
        <c:noMultiLvlLbl val="0"/>
      </c:catAx>
      <c:valAx>
        <c:axId val="32721776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7217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5.51</c:v>
                </c:pt>
                <c:pt idx="1">
                  <c:v>6</c:v>
                </c:pt>
                <c:pt idx="2">
                  <c:v>4.8</c:v>
                </c:pt>
                <c:pt idx="3">
                  <c:v>3.79</c:v>
                </c:pt>
                <c:pt idx="4">
                  <c:v>4.32</c:v>
                </c:pt>
              </c:numCache>
            </c:numRef>
          </c:val>
          <c:extLst xmlns:c16r2="http://schemas.microsoft.com/office/drawing/2015/06/chart">
            <c:ext xmlns:c16="http://schemas.microsoft.com/office/drawing/2014/chart" uri="{C3380CC4-5D6E-409C-BE32-E72D297353CC}">
              <c16:uniqueId val="{00000000-6CAC-4E1B-BFF6-041A1B59AC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53.58</c:v>
                </c:pt>
                <c:pt idx="1">
                  <c:v>58.04</c:v>
                </c:pt>
                <c:pt idx="2">
                  <c:v>66.33</c:v>
                </c:pt>
                <c:pt idx="3">
                  <c:v>66.180000000000007</c:v>
                </c:pt>
                <c:pt idx="4">
                  <c:v>66.28</c:v>
                </c:pt>
              </c:numCache>
            </c:numRef>
          </c:val>
          <c:extLst xmlns:c16r2="http://schemas.microsoft.com/office/drawing/2015/06/chart">
            <c:ext xmlns:c16="http://schemas.microsoft.com/office/drawing/2014/chart" uri="{C3380CC4-5D6E-409C-BE32-E72D297353CC}">
              <c16:uniqueId val="{00000001-6CAC-4E1B-BFF6-041A1B59AC43}"/>
            </c:ext>
          </c:extLst>
        </c:ser>
        <c:dLbls>
          <c:showLegendKey val="0"/>
          <c:showVal val="0"/>
          <c:showCatName val="0"/>
          <c:showSerName val="0"/>
          <c:showPercent val="0"/>
          <c:showBubbleSize val="0"/>
        </c:dLbls>
        <c:gapWidth val="250"/>
        <c:overlap val="100"/>
        <c:axId val="410796936"/>
        <c:axId val="4107961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5.89</c:v>
                </c:pt>
                <c:pt idx="1">
                  <c:v>2.85</c:v>
                </c:pt>
                <c:pt idx="2">
                  <c:v>8.77</c:v>
                </c:pt>
                <c:pt idx="3">
                  <c:v>-2.71</c:v>
                </c:pt>
                <c:pt idx="4">
                  <c:v>-2.4900000000000002</c:v>
                </c:pt>
              </c:numCache>
            </c:numRef>
          </c:val>
          <c:smooth val="0"/>
          <c:extLst xmlns:c16r2="http://schemas.microsoft.com/office/drawing/2015/06/chart">
            <c:ext xmlns:c16="http://schemas.microsoft.com/office/drawing/2014/chart" uri="{C3380CC4-5D6E-409C-BE32-E72D297353CC}">
              <c16:uniqueId val="{00000002-6CAC-4E1B-BFF6-041A1B59AC43}"/>
            </c:ext>
          </c:extLst>
        </c:ser>
        <c:dLbls>
          <c:showLegendKey val="0"/>
          <c:showVal val="0"/>
          <c:showCatName val="0"/>
          <c:showSerName val="0"/>
          <c:showPercent val="0"/>
          <c:showBubbleSize val="0"/>
        </c:dLbls>
        <c:marker val="1"/>
        <c:smooth val="0"/>
        <c:axId val="410796936"/>
        <c:axId val="410796152"/>
      </c:lineChart>
      <c:catAx>
        <c:axId val="410796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0796152"/>
        <c:crosses val="autoZero"/>
        <c:auto val="1"/>
        <c:lblAlgn val="ctr"/>
        <c:lblOffset val="100"/>
        <c:tickLblSkip val="1"/>
        <c:tickMarkSkip val="1"/>
        <c:noMultiLvlLbl val="0"/>
      </c:catAx>
      <c:valAx>
        <c:axId val="410796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796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68E-45E2-A906-046D66E041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68E-45E2-A906-046D66E0417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68E-45E2-A906-046D66E0417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68E-45E2-A906-046D66E04171}"/>
            </c:ext>
          </c:extLst>
        </c:ser>
        <c:ser>
          <c:idx val="4"/>
          <c:order val="4"/>
          <c:tx>
            <c:strRef>
              <c:f>データシート!$A$31</c:f>
              <c:strCache>
                <c:ptCount val="1"/>
                <c:pt idx="0">
                  <c:v>相良村後期高齢者医療特別会計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0.03</c:v>
                </c:pt>
                <c:pt idx="4">
                  <c:v>#N/A</c:v>
                </c:pt>
                <c:pt idx="5">
                  <c:v>0.01</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768E-45E2-A906-046D66E04171}"/>
            </c:ext>
          </c:extLst>
        </c:ser>
        <c:ser>
          <c:idx val="5"/>
          <c:order val="5"/>
          <c:tx>
            <c:strRef>
              <c:f>データシート!$A$32</c:f>
              <c:strCache>
                <c:ptCount val="1"/>
                <c:pt idx="0">
                  <c:v>相良村簡易水道特別会計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0.12</c:v>
                </c:pt>
                <c:pt idx="2">
                  <c:v>#N/A</c:v>
                </c:pt>
                <c:pt idx="3">
                  <c:v>0.09</c:v>
                </c:pt>
                <c:pt idx="4">
                  <c:v>#N/A</c:v>
                </c:pt>
                <c:pt idx="5">
                  <c:v>0</c:v>
                </c:pt>
                <c:pt idx="6">
                  <c:v>#N/A</c:v>
                </c:pt>
                <c:pt idx="7">
                  <c:v>0.11</c:v>
                </c:pt>
                <c:pt idx="8">
                  <c:v>#N/A</c:v>
                </c:pt>
                <c:pt idx="9">
                  <c:v>0.12</c:v>
                </c:pt>
              </c:numCache>
            </c:numRef>
          </c:val>
          <c:extLst xmlns:c16r2="http://schemas.microsoft.com/office/drawing/2015/06/chart">
            <c:ext xmlns:c16="http://schemas.microsoft.com/office/drawing/2014/chart" uri="{C3380CC4-5D6E-409C-BE32-E72D297353CC}">
              <c16:uniqueId val="{00000005-768E-45E2-A906-046D66E04171}"/>
            </c:ext>
          </c:extLst>
        </c:ser>
        <c:ser>
          <c:idx val="6"/>
          <c:order val="6"/>
          <c:tx>
            <c:strRef>
              <c:f>データシート!$A$33</c:f>
              <c:strCache>
                <c:ptCount val="1"/>
                <c:pt idx="0">
                  <c:v>相良村農業集落排水特別会計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c:v>
                </c:pt>
                <c:pt idx="2">
                  <c:v>#N/A</c:v>
                </c:pt>
                <c:pt idx="3">
                  <c:v>0.14000000000000001</c:v>
                </c:pt>
                <c:pt idx="4">
                  <c:v>#N/A</c:v>
                </c:pt>
                <c:pt idx="5">
                  <c:v>0</c:v>
                </c:pt>
                <c:pt idx="6">
                  <c:v>#N/A</c:v>
                </c:pt>
                <c:pt idx="7">
                  <c:v>0.2</c:v>
                </c:pt>
                <c:pt idx="8">
                  <c:v>#N/A</c:v>
                </c:pt>
                <c:pt idx="9">
                  <c:v>0.22</c:v>
                </c:pt>
              </c:numCache>
            </c:numRef>
          </c:val>
          <c:extLst xmlns:c16r2="http://schemas.microsoft.com/office/drawing/2015/06/chart">
            <c:ext xmlns:c16="http://schemas.microsoft.com/office/drawing/2014/chart" uri="{C3380CC4-5D6E-409C-BE32-E72D297353CC}">
              <c16:uniqueId val="{00000006-768E-45E2-A906-046D66E04171}"/>
            </c:ext>
          </c:extLst>
        </c:ser>
        <c:ser>
          <c:idx val="7"/>
          <c:order val="7"/>
          <c:tx>
            <c:strRef>
              <c:f>データシート!$A$34</c:f>
              <c:strCache>
                <c:ptCount val="1"/>
                <c:pt idx="0">
                  <c:v>相良村国民健康保険特別会計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3.23</c:v>
                </c:pt>
                <c:pt idx="2">
                  <c:v>#N/A</c:v>
                </c:pt>
                <c:pt idx="3">
                  <c:v>3.16</c:v>
                </c:pt>
                <c:pt idx="4">
                  <c:v>#N/A</c:v>
                </c:pt>
                <c:pt idx="5">
                  <c:v>2.57</c:v>
                </c:pt>
                <c:pt idx="6">
                  <c:v>#N/A</c:v>
                </c:pt>
                <c:pt idx="7">
                  <c:v>2.99</c:v>
                </c:pt>
                <c:pt idx="8">
                  <c:v>#N/A</c:v>
                </c:pt>
                <c:pt idx="9">
                  <c:v>3</c:v>
                </c:pt>
              </c:numCache>
            </c:numRef>
          </c:val>
          <c:extLst xmlns:c16r2="http://schemas.microsoft.com/office/drawing/2015/06/chart">
            <c:ext xmlns:c16="http://schemas.microsoft.com/office/drawing/2014/chart" uri="{C3380CC4-5D6E-409C-BE32-E72D297353CC}">
              <c16:uniqueId val="{00000007-768E-45E2-A906-046D66E04171}"/>
            </c:ext>
          </c:extLst>
        </c:ser>
        <c:ser>
          <c:idx val="8"/>
          <c:order val="8"/>
          <c:tx>
            <c:strRef>
              <c:f>データシート!$A$35</c:f>
              <c:strCache>
                <c:ptCount val="1"/>
                <c:pt idx="0">
                  <c:v>相良村介護保険特別会計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1.61</c:v>
                </c:pt>
                <c:pt idx="2">
                  <c:v>#N/A</c:v>
                </c:pt>
                <c:pt idx="3">
                  <c:v>1.85</c:v>
                </c:pt>
                <c:pt idx="4">
                  <c:v>#N/A</c:v>
                </c:pt>
                <c:pt idx="5">
                  <c:v>1.66</c:v>
                </c:pt>
                <c:pt idx="6">
                  <c:v>#N/A</c:v>
                </c:pt>
                <c:pt idx="7">
                  <c:v>2.86</c:v>
                </c:pt>
                <c:pt idx="8">
                  <c:v>#N/A</c:v>
                </c:pt>
                <c:pt idx="9">
                  <c:v>3.37</c:v>
                </c:pt>
              </c:numCache>
            </c:numRef>
          </c:val>
          <c:extLst xmlns:c16r2="http://schemas.microsoft.com/office/drawing/2015/06/chart">
            <c:ext xmlns:c16="http://schemas.microsoft.com/office/drawing/2014/chart" uri="{C3380CC4-5D6E-409C-BE32-E72D297353CC}">
              <c16:uniqueId val="{00000008-768E-45E2-A906-046D66E041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5.51</c:v>
                </c:pt>
                <c:pt idx="2">
                  <c:v>#N/A</c:v>
                </c:pt>
                <c:pt idx="3">
                  <c:v>5.99</c:v>
                </c:pt>
                <c:pt idx="4">
                  <c:v>#N/A</c:v>
                </c:pt>
                <c:pt idx="5">
                  <c:v>4.79</c:v>
                </c:pt>
                <c:pt idx="6">
                  <c:v>#N/A</c:v>
                </c:pt>
                <c:pt idx="7">
                  <c:v>3.78</c:v>
                </c:pt>
                <c:pt idx="8">
                  <c:v>#N/A</c:v>
                </c:pt>
                <c:pt idx="9">
                  <c:v>4.3099999999999996</c:v>
                </c:pt>
              </c:numCache>
            </c:numRef>
          </c:val>
          <c:extLst xmlns:c16r2="http://schemas.microsoft.com/office/drawing/2015/06/chart">
            <c:ext xmlns:c16="http://schemas.microsoft.com/office/drawing/2014/chart" uri="{C3380CC4-5D6E-409C-BE32-E72D297353CC}">
              <c16:uniqueId val="{00000009-768E-45E2-A906-046D66E04171}"/>
            </c:ext>
          </c:extLst>
        </c:ser>
        <c:dLbls>
          <c:showLegendKey val="0"/>
          <c:showVal val="0"/>
          <c:showCatName val="0"/>
          <c:showSerName val="0"/>
          <c:showPercent val="0"/>
          <c:showBubbleSize val="0"/>
        </c:dLbls>
        <c:gapWidth val="150"/>
        <c:overlap val="100"/>
        <c:axId val="410801640"/>
        <c:axId val="410797328"/>
      </c:barChart>
      <c:catAx>
        <c:axId val="410801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0797328"/>
        <c:crosses val="autoZero"/>
        <c:auto val="1"/>
        <c:lblAlgn val="ctr"/>
        <c:lblOffset val="100"/>
        <c:tickLblSkip val="1"/>
        <c:tickMarkSkip val="1"/>
        <c:noMultiLvlLbl val="0"/>
      </c:catAx>
      <c:valAx>
        <c:axId val="410797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801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426</c:v>
                </c:pt>
                <c:pt idx="5">
                  <c:v>404</c:v>
                </c:pt>
                <c:pt idx="8">
                  <c:v>378</c:v>
                </c:pt>
                <c:pt idx="11">
                  <c:v>376</c:v>
                </c:pt>
                <c:pt idx="14">
                  <c:v>344</c:v>
                </c:pt>
              </c:numCache>
            </c:numRef>
          </c:val>
          <c:extLst xmlns:c16r2="http://schemas.microsoft.com/office/drawing/2015/06/chart">
            <c:ext xmlns:c16="http://schemas.microsoft.com/office/drawing/2014/chart" uri="{C3380CC4-5D6E-409C-BE32-E72D297353CC}">
              <c16:uniqueId val="{00000000-189B-41E7-AC8E-9DA33E61FE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89B-41E7-AC8E-9DA33E61FE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89B-41E7-AC8E-9DA33E61FE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28</c:v>
                </c:pt>
                <c:pt idx="3">
                  <c:v>28</c:v>
                </c:pt>
                <c:pt idx="6">
                  <c:v>27</c:v>
                </c:pt>
                <c:pt idx="9">
                  <c:v>29</c:v>
                </c:pt>
                <c:pt idx="12">
                  <c:v>18</c:v>
                </c:pt>
              </c:numCache>
            </c:numRef>
          </c:val>
          <c:extLst xmlns:c16r2="http://schemas.microsoft.com/office/drawing/2015/06/chart">
            <c:ext xmlns:c16="http://schemas.microsoft.com/office/drawing/2014/chart" uri="{C3380CC4-5D6E-409C-BE32-E72D297353CC}">
              <c16:uniqueId val="{00000003-189B-41E7-AC8E-9DA33E61FE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241</c:v>
                </c:pt>
                <c:pt idx="3">
                  <c:v>229</c:v>
                </c:pt>
                <c:pt idx="6">
                  <c:v>216</c:v>
                </c:pt>
                <c:pt idx="9">
                  <c:v>223</c:v>
                </c:pt>
                <c:pt idx="12">
                  <c:v>198</c:v>
                </c:pt>
              </c:numCache>
            </c:numRef>
          </c:val>
          <c:extLst xmlns:c16r2="http://schemas.microsoft.com/office/drawing/2015/06/chart">
            <c:ext xmlns:c16="http://schemas.microsoft.com/office/drawing/2014/chart" uri="{C3380CC4-5D6E-409C-BE32-E72D297353CC}">
              <c16:uniqueId val="{00000004-189B-41E7-AC8E-9DA33E61FE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89B-41E7-AC8E-9DA33E61FE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89B-41E7-AC8E-9DA33E61FE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343</c:v>
                </c:pt>
                <c:pt idx="3">
                  <c:v>329</c:v>
                </c:pt>
                <c:pt idx="6">
                  <c:v>309</c:v>
                </c:pt>
                <c:pt idx="9">
                  <c:v>302</c:v>
                </c:pt>
                <c:pt idx="12">
                  <c:v>274</c:v>
                </c:pt>
              </c:numCache>
            </c:numRef>
          </c:val>
          <c:extLst xmlns:c16r2="http://schemas.microsoft.com/office/drawing/2015/06/chart">
            <c:ext xmlns:c16="http://schemas.microsoft.com/office/drawing/2014/chart" uri="{C3380CC4-5D6E-409C-BE32-E72D297353CC}">
              <c16:uniqueId val="{00000007-189B-41E7-AC8E-9DA33E61FE19}"/>
            </c:ext>
          </c:extLst>
        </c:ser>
        <c:dLbls>
          <c:showLegendKey val="0"/>
          <c:showVal val="0"/>
          <c:showCatName val="0"/>
          <c:showSerName val="0"/>
          <c:showPercent val="0"/>
          <c:showBubbleSize val="0"/>
        </c:dLbls>
        <c:gapWidth val="100"/>
        <c:overlap val="100"/>
        <c:axId val="410800464"/>
        <c:axId val="410803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186</c:v>
                </c:pt>
                <c:pt idx="2">
                  <c:v>#N/A</c:v>
                </c:pt>
                <c:pt idx="3">
                  <c:v>#N/A</c:v>
                </c:pt>
                <c:pt idx="4">
                  <c:v>182</c:v>
                </c:pt>
                <c:pt idx="5">
                  <c:v>#N/A</c:v>
                </c:pt>
                <c:pt idx="6">
                  <c:v>#N/A</c:v>
                </c:pt>
                <c:pt idx="7">
                  <c:v>174</c:v>
                </c:pt>
                <c:pt idx="8">
                  <c:v>#N/A</c:v>
                </c:pt>
                <c:pt idx="9">
                  <c:v>#N/A</c:v>
                </c:pt>
                <c:pt idx="10">
                  <c:v>178</c:v>
                </c:pt>
                <c:pt idx="11">
                  <c:v>#N/A</c:v>
                </c:pt>
                <c:pt idx="12">
                  <c:v>#N/A</c:v>
                </c:pt>
                <c:pt idx="13">
                  <c:v>146</c:v>
                </c:pt>
                <c:pt idx="14">
                  <c:v>#N/A</c:v>
                </c:pt>
              </c:numCache>
            </c:numRef>
          </c:val>
          <c:smooth val="0"/>
          <c:extLst xmlns:c16r2="http://schemas.microsoft.com/office/drawing/2015/06/chart">
            <c:ext xmlns:c16="http://schemas.microsoft.com/office/drawing/2014/chart" uri="{C3380CC4-5D6E-409C-BE32-E72D297353CC}">
              <c16:uniqueId val="{00000008-189B-41E7-AC8E-9DA33E61FE19}"/>
            </c:ext>
          </c:extLst>
        </c:ser>
        <c:dLbls>
          <c:showLegendKey val="0"/>
          <c:showVal val="0"/>
          <c:showCatName val="0"/>
          <c:showSerName val="0"/>
          <c:showPercent val="0"/>
          <c:showBubbleSize val="0"/>
        </c:dLbls>
        <c:marker val="1"/>
        <c:smooth val="0"/>
        <c:axId val="410800464"/>
        <c:axId val="410803600"/>
      </c:lineChart>
      <c:catAx>
        <c:axId val="410800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0803600"/>
        <c:crosses val="autoZero"/>
        <c:auto val="1"/>
        <c:lblAlgn val="ctr"/>
        <c:lblOffset val="100"/>
        <c:tickLblSkip val="1"/>
        <c:tickMarkSkip val="1"/>
        <c:noMultiLvlLbl val="0"/>
      </c:catAx>
      <c:valAx>
        <c:axId val="410803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800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2865</c:v>
                </c:pt>
                <c:pt idx="5">
                  <c:v>2781</c:v>
                </c:pt>
                <c:pt idx="8">
                  <c:v>2713</c:v>
                </c:pt>
                <c:pt idx="11">
                  <c:v>2685</c:v>
                </c:pt>
                <c:pt idx="14">
                  <c:v>2929</c:v>
                </c:pt>
              </c:numCache>
            </c:numRef>
          </c:val>
          <c:extLst xmlns:c16r2="http://schemas.microsoft.com/office/drawing/2015/06/chart">
            <c:ext xmlns:c16="http://schemas.microsoft.com/office/drawing/2014/chart" uri="{C3380CC4-5D6E-409C-BE32-E72D297353CC}">
              <c16:uniqueId val="{00000000-D6BD-4D1F-B279-CE008517BA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265</c:v>
                </c:pt>
                <c:pt idx="5">
                  <c:v>213</c:v>
                </c:pt>
                <c:pt idx="8">
                  <c:v>183</c:v>
                </c:pt>
                <c:pt idx="11">
                  <c:v>163</c:v>
                </c:pt>
                <c:pt idx="14">
                  <c:v>154</c:v>
                </c:pt>
              </c:numCache>
            </c:numRef>
          </c:val>
          <c:extLst xmlns:c16r2="http://schemas.microsoft.com/office/drawing/2015/06/chart">
            <c:ext xmlns:c16="http://schemas.microsoft.com/office/drawing/2014/chart" uri="{C3380CC4-5D6E-409C-BE32-E72D297353CC}">
              <c16:uniqueId val="{00000001-D6BD-4D1F-B279-CE008517BA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1636</c:v>
                </c:pt>
                <c:pt idx="5">
                  <c:v>1697</c:v>
                </c:pt>
                <c:pt idx="8">
                  <c:v>2020</c:v>
                </c:pt>
                <c:pt idx="11">
                  <c:v>2010</c:v>
                </c:pt>
                <c:pt idx="14">
                  <c:v>1859</c:v>
                </c:pt>
              </c:numCache>
            </c:numRef>
          </c:val>
          <c:extLst xmlns:c16r2="http://schemas.microsoft.com/office/drawing/2015/06/chart">
            <c:ext xmlns:c16="http://schemas.microsoft.com/office/drawing/2014/chart" uri="{C3380CC4-5D6E-409C-BE32-E72D297353CC}">
              <c16:uniqueId val="{00000002-D6BD-4D1F-B279-CE008517BA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6BD-4D1F-B279-CE008517BA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6BD-4D1F-B279-CE008517BA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6BD-4D1F-B279-CE008517BA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473</c:v>
                </c:pt>
                <c:pt idx="3">
                  <c:v>443</c:v>
                </c:pt>
                <c:pt idx="6">
                  <c:v>488</c:v>
                </c:pt>
                <c:pt idx="9">
                  <c:v>590</c:v>
                </c:pt>
                <c:pt idx="12">
                  <c:v>580</c:v>
                </c:pt>
              </c:numCache>
            </c:numRef>
          </c:val>
          <c:extLst xmlns:c16r2="http://schemas.microsoft.com/office/drawing/2015/06/chart">
            <c:ext xmlns:c16="http://schemas.microsoft.com/office/drawing/2014/chart" uri="{C3380CC4-5D6E-409C-BE32-E72D297353CC}">
              <c16:uniqueId val="{00000006-D6BD-4D1F-B279-CE008517BA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140</c:v>
                </c:pt>
                <c:pt idx="3">
                  <c:v>159</c:v>
                </c:pt>
                <c:pt idx="6">
                  <c:v>126</c:v>
                </c:pt>
                <c:pt idx="9">
                  <c:v>110</c:v>
                </c:pt>
                <c:pt idx="12">
                  <c:v>119</c:v>
                </c:pt>
              </c:numCache>
            </c:numRef>
          </c:val>
          <c:extLst xmlns:c16r2="http://schemas.microsoft.com/office/drawing/2015/06/chart">
            <c:ext xmlns:c16="http://schemas.microsoft.com/office/drawing/2014/chart" uri="{C3380CC4-5D6E-409C-BE32-E72D297353CC}">
              <c16:uniqueId val="{00000007-D6BD-4D1F-B279-CE008517BA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2098</c:v>
                </c:pt>
                <c:pt idx="3">
                  <c:v>1917</c:v>
                </c:pt>
                <c:pt idx="6">
                  <c:v>1752</c:v>
                </c:pt>
                <c:pt idx="9">
                  <c:v>1607</c:v>
                </c:pt>
                <c:pt idx="12">
                  <c:v>1514</c:v>
                </c:pt>
              </c:numCache>
            </c:numRef>
          </c:val>
          <c:extLst xmlns:c16r2="http://schemas.microsoft.com/office/drawing/2015/06/chart">
            <c:ext xmlns:c16="http://schemas.microsoft.com/office/drawing/2014/chart" uri="{C3380CC4-5D6E-409C-BE32-E72D297353CC}">
              <c16:uniqueId val="{00000008-D6BD-4D1F-B279-CE008517BA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6BD-4D1F-B279-CE008517BA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2983</c:v>
                </c:pt>
                <c:pt idx="3">
                  <c:v>2937</c:v>
                </c:pt>
                <c:pt idx="6">
                  <c:v>2867</c:v>
                </c:pt>
                <c:pt idx="9">
                  <c:v>2859</c:v>
                </c:pt>
                <c:pt idx="12">
                  <c:v>3073</c:v>
                </c:pt>
              </c:numCache>
            </c:numRef>
          </c:val>
          <c:extLst xmlns:c16r2="http://schemas.microsoft.com/office/drawing/2015/06/chart">
            <c:ext xmlns:c16="http://schemas.microsoft.com/office/drawing/2014/chart" uri="{C3380CC4-5D6E-409C-BE32-E72D297353CC}">
              <c16:uniqueId val="{0000000A-D6BD-4D1F-B279-CE008517BA73}"/>
            </c:ext>
          </c:extLst>
        </c:ser>
        <c:dLbls>
          <c:showLegendKey val="0"/>
          <c:showVal val="0"/>
          <c:showCatName val="0"/>
          <c:showSerName val="0"/>
          <c:showPercent val="0"/>
          <c:showBubbleSize val="0"/>
        </c:dLbls>
        <c:gapWidth val="100"/>
        <c:overlap val="100"/>
        <c:axId val="410799288"/>
        <c:axId val="410800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929</c:v>
                </c:pt>
                <c:pt idx="2">
                  <c:v>#N/A</c:v>
                </c:pt>
                <c:pt idx="3">
                  <c:v>#N/A</c:v>
                </c:pt>
                <c:pt idx="4">
                  <c:v>764</c:v>
                </c:pt>
                <c:pt idx="5">
                  <c:v>#N/A</c:v>
                </c:pt>
                <c:pt idx="6">
                  <c:v>#N/A</c:v>
                </c:pt>
                <c:pt idx="7">
                  <c:v>317</c:v>
                </c:pt>
                <c:pt idx="8">
                  <c:v>#N/A</c:v>
                </c:pt>
                <c:pt idx="9">
                  <c:v>#N/A</c:v>
                </c:pt>
                <c:pt idx="10">
                  <c:v>308</c:v>
                </c:pt>
                <c:pt idx="11">
                  <c:v>#N/A</c:v>
                </c:pt>
                <c:pt idx="12">
                  <c:v>#N/A</c:v>
                </c:pt>
                <c:pt idx="13">
                  <c:v>345</c:v>
                </c:pt>
                <c:pt idx="14">
                  <c:v>#N/A</c:v>
                </c:pt>
              </c:numCache>
            </c:numRef>
          </c:val>
          <c:smooth val="0"/>
          <c:extLst xmlns:c16r2="http://schemas.microsoft.com/office/drawing/2015/06/chart">
            <c:ext xmlns:c16="http://schemas.microsoft.com/office/drawing/2014/chart" uri="{C3380CC4-5D6E-409C-BE32-E72D297353CC}">
              <c16:uniqueId val="{0000000B-D6BD-4D1F-B279-CE008517BA73}"/>
            </c:ext>
          </c:extLst>
        </c:ser>
        <c:dLbls>
          <c:showLegendKey val="0"/>
          <c:showVal val="0"/>
          <c:showCatName val="0"/>
          <c:showSerName val="0"/>
          <c:showPercent val="0"/>
          <c:showBubbleSize val="0"/>
        </c:dLbls>
        <c:marker val="1"/>
        <c:smooth val="0"/>
        <c:axId val="410799288"/>
        <c:axId val="410800856"/>
      </c:lineChart>
      <c:catAx>
        <c:axId val="410799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0800856"/>
        <c:crosses val="autoZero"/>
        <c:auto val="1"/>
        <c:lblAlgn val="ctr"/>
        <c:lblOffset val="100"/>
        <c:tickLblSkip val="1"/>
        <c:tickMarkSkip val="1"/>
        <c:noMultiLvlLbl val="0"/>
      </c:catAx>
      <c:valAx>
        <c:axId val="410800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799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1500</c:v>
                </c:pt>
                <c:pt idx="1">
                  <c:v>1464</c:v>
                </c:pt>
                <c:pt idx="2">
                  <c:v>1404</c:v>
                </c:pt>
              </c:numCache>
            </c:numRef>
          </c:val>
          <c:extLst xmlns:c16r2="http://schemas.microsoft.com/office/drawing/2015/06/chart">
            <c:ext xmlns:c16="http://schemas.microsoft.com/office/drawing/2014/chart" uri="{C3380CC4-5D6E-409C-BE32-E72D297353CC}">
              <c16:uniqueId val="{00000000-63A4-4D43-BC59-3047B33AF4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52</c:v>
                </c:pt>
                <c:pt idx="1">
                  <c:v>52</c:v>
                </c:pt>
                <c:pt idx="2">
                  <c:v>52</c:v>
                </c:pt>
              </c:numCache>
            </c:numRef>
          </c:val>
          <c:extLst xmlns:c16r2="http://schemas.microsoft.com/office/drawing/2015/06/chart">
            <c:ext xmlns:c16="http://schemas.microsoft.com/office/drawing/2014/chart" uri="{C3380CC4-5D6E-409C-BE32-E72D297353CC}">
              <c16:uniqueId val="{00000001-63A4-4D43-BC59-3047B33AF4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271</c:v>
                </c:pt>
                <c:pt idx="1">
                  <c:v>272</c:v>
                </c:pt>
                <c:pt idx="2">
                  <c:v>274</c:v>
                </c:pt>
              </c:numCache>
            </c:numRef>
          </c:val>
          <c:extLst xmlns:c16r2="http://schemas.microsoft.com/office/drawing/2015/06/chart">
            <c:ext xmlns:c16="http://schemas.microsoft.com/office/drawing/2014/chart" uri="{C3380CC4-5D6E-409C-BE32-E72D297353CC}">
              <c16:uniqueId val="{00000002-63A4-4D43-BC59-3047B33AF424}"/>
            </c:ext>
          </c:extLst>
        </c:ser>
        <c:dLbls>
          <c:showLegendKey val="0"/>
          <c:showVal val="0"/>
          <c:showCatName val="0"/>
          <c:showSerName val="0"/>
          <c:showPercent val="0"/>
          <c:showBubbleSize val="0"/>
        </c:dLbls>
        <c:gapWidth val="120"/>
        <c:overlap val="100"/>
        <c:axId val="403246008"/>
        <c:axId val="403247576"/>
      </c:barChart>
      <c:catAx>
        <c:axId val="403246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3247576"/>
        <c:crosses val="autoZero"/>
        <c:auto val="1"/>
        <c:lblAlgn val="ctr"/>
        <c:lblOffset val="100"/>
        <c:tickLblSkip val="1"/>
        <c:tickMarkSkip val="1"/>
        <c:noMultiLvlLbl val="0"/>
      </c:catAx>
      <c:valAx>
        <c:axId val="403247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3246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年々、元利償還金が減額となっている。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今後平成</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年度から数年は過疎対策事業債の償還額が増加する見込みである。また、公営企業の元利償還金に対する繰入金は年々減少しており、今後も減少する見込みとなっている。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今後も事業内容等を精査し新規発行の抑制を図る。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学校給食共同調理場新設工事等にかかる地方債が増え地方債残高が増加した。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公営企業債等繰入見込額は年々減少し、今後も減少する見込みとなっている。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計画的に事業を行い、新発債の抑制に努め、将来負担比率の改善に努める。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熊本県相良村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村道廻谷線道路改良事業、村道八ツ田井沢線道路改良事業、学校給食共同調理場改修事業等による事業費の増加に伴い財政調整基金の取崩を行った。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年度も学校給食共同調理場改修事業等大型の事業が行われるため、財政調整基金を取り崩す見込みである。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今後、学校改修や施設等老朽化対策に向け、特定目的基金への積立移行も検討する必要がある。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①・・・福祉基金：高齢者等の保健福祉の増進を図るため</a:t>
          </a:r>
          <a:endParaRPr kumimoji="1"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　　　②・・・奨学基金：奨学金の貸与資金に充てるため</a:t>
          </a:r>
          <a:endParaRPr kumimoji="1"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　　　③・・・土地改良事業基金：土地改良事業費に充てるため</a:t>
          </a:r>
          <a:endParaRPr kumimoji="1"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　　　④・・・地域振興基金：ふるさと応援寄附金条例に規定された事業に要する経費に充てるため</a:t>
          </a:r>
          <a:endParaRPr kumimoji="1"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rgbClr val="FF0000"/>
              </a:solidFill>
              <a:effectLst/>
              <a:uLnTx/>
              <a:uFillTx/>
              <a:latin typeface="+mn-lt"/>
              <a:cs typeface="+mn-cs"/>
            </a:rPr>
            <a:t>　　　</a:t>
          </a:r>
          <a:endParaRPr kumimoji="1" lang="en-US" altLang="ja-JP" sz="1300" b="0"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①</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福祉基金：増減なし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mn-lt"/>
              <a:ea typeface="+mn-ea"/>
              <a:cs typeface="+mn-cs"/>
            </a:rPr>
            <a:t>②・・・奨学基金：</a:t>
          </a:r>
          <a:r>
            <a:rPr kumimoji="1" lang="ja-JP" altLang="en-US" sz="1300" b="0" i="0" baseline="0">
              <a:solidFill>
                <a:schemeClr val="dk1"/>
              </a:solidFill>
              <a:effectLst/>
              <a:latin typeface="+mn-lt"/>
              <a:ea typeface="+mn-ea"/>
              <a:cs typeface="+mn-cs"/>
            </a:rPr>
            <a:t>増減なし（利子分のみ増）</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③・・・土地改良事業基金：</a:t>
          </a:r>
          <a:r>
            <a:rPr kumimoji="1" lang="ja-JP" altLang="en-US" sz="1300" b="0" i="0" baseline="0">
              <a:solidFill>
                <a:schemeClr val="dk1"/>
              </a:solidFill>
              <a:effectLst/>
              <a:latin typeface="+mn-lt"/>
              <a:ea typeface="+mn-ea"/>
              <a:cs typeface="+mn-cs"/>
            </a:rPr>
            <a:t>（利子分のみ増）</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④・・・地域振興基金：</a:t>
          </a:r>
          <a:r>
            <a:rPr kumimoji="1" lang="ja-JP" altLang="en-US" sz="1300" b="0" i="0" baseline="0">
              <a:solidFill>
                <a:schemeClr val="dk1"/>
              </a:solidFill>
              <a:effectLst/>
              <a:latin typeface="+mn-lt"/>
              <a:ea typeface="+mn-ea"/>
              <a:cs typeface="+mn-cs"/>
            </a:rPr>
            <a:t>ふるさと応援寄附金が増加したため基金額も増加した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①・・・福祉基金：</a:t>
          </a:r>
          <a:r>
            <a:rPr kumimoji="1" lang="ja-JP" altLang="en-US" sz="1300" b="0" i="0" baseline="0">
              <a:solidFill>
                <a:schemeClr val="dk1"/>
              </a:solidFill>
              <a:effectLst/>
              <a:latin typeface="+mn-lt"/>
              <a:ea typeface="+mn-ea"/>
              <a:cs typeface="+mn-cs"/>
            </a:rPr>
            <a:t>今のところ基金を取り崩しての計画等がないため現状維持が見込まれる</a:t>
          </a:r>
          <a:endParaRPr kumimoji="1" lang="en-US" altLang="ja-JP" sz="1300" b="0" i="0" baseline="0">
            <a:solidFill>
              <a:schemeClr val="dk1"/>
            </a:solidFill>
            <a:effectLst/>
            <a:latin typeface="+mn-lt"/>
            <a:ea typeface="+mn-ea"/>
            <a:cs typeface="+mn-cs"/>
          </a:endParaRPr>
        </a:p>
        <a:p>
          <a:r>
            <a:rPr kumimoji="1" lang="ja-JP" altLang="ja-JP" sz="1300" b="0" i="0" baseline="0">
              <a:solidFill>
                <a:schemeClr val="dk1"/>
              </a:solidFill>
              <a:effectLst/>
              <a:latin typeface="+mn-lt"/>
              <a:ea typeface="+mn-ea"/>
              <a:cs typeface="+mn-cs"/>
            </a:rPr>
            <a:t>　　　②・・・奨学基金：</a:t>
          </a:r>
          <a:r>
            <a:rPr kumimoji="1" lang="ja-JP" altLang="en-US" sz="1300" b="0" i="0" baseline="0">
              <a:solidFill>
                <a:schemeClr val="dk1"/>
              </a:solidFill>
              <a:effectLst/>
              <a:latin typeface="+mn-lt"/>
              <a:ea typeface="+mn-ea"/>
              <a:cs typeface="+mn-cs"/>
            </a:rPr>
            <a:t>債権と貸付額のバランスをみながら奨学金の貸与計画を行う予定</a:t>
          </a:r>
          <a:endParaRPr kumimoji="1" lang="en-US" altLang="ja-JP" sz="1300" b="0" i="0" baseline="0">
            <a:solidFill>
              <a:schemeClr val="dk1"/>
            </a:solidFill>
            <a:effectLst/>
            <a:latin typeface="+mn-lt"/>
            <a:ea typeface="+mn-ea"/>
            <a:cs typeface="+mn-cs"/>
          </a:endParaRPr>
        </a:p>
        <a:p>
          <a:r>
            <a:rPr kumimoji="1" lang="ja-JP" altLang="ja-JP" sz="1300" b="0" i="0" baseline="0">
              <a:solidFill>
                <a:schemeClr val="dk1"/>
              </a:solidFill>
              <a:effectLst/>
              <a:latin typeface="+mn-lt"/>
              <a:ea typeface="+mn-ea"/>
              <a:cs typeface="+mn-cs"/>
            </a:rPr>
            <a:t>　　　③・・・土地改良事業基金：</a:t>
          </a:r>
          <a:r>
            <a:rPr kumimoji="1" lang="ja-JP" altLang="en-US" sz="1300" b="0" i="0" baseline="0">
              <a:solidFill>
                <a:schemeClr val="dk1"/>
              </a:solidFill>
              <a:effectLst/>
              <a:latin typeface="+mn-lt"/>
              <a:ea typeface="+mn-ea"/>
              <a:cs typeface="+mn-cs"/>
            </a:rPr>
            <a:t>今のところ基金を取り崩しての計画等がないため現状維持（利子分のみ増）が見込まれる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④・・・地域振興基金：</a:t>
          </a:r>
          <a:r>
            <a:rPr kumimoji="1" lang="ja-JP" altLang="ja-JP" sz="1300">
              <a:solidFill>
                <a:schemeClr val="dk1"/>
              </a:solidFill>
              <a:effectLst/>
              <a:latin typeface="+mn-lt"/>
              <a:ea typeface="+mn-ea"/>
              <a:cs typeface="+mn-cs"/>
            </a:rPr>
            <a:t>ふるさと寄附金受入が増加することが見込まれるため、相良村地域振興基金の残高の増加が見込まれる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ja-JP" altLang="ja-JP" sz="1300">
              <a:solidFill>
                <a:schemeClr val="dk1"/>
              </a:solidFill>
              <a:effectLst/>
              <a:latin typeface="+mn-lt"/>
              <a:ea typeface="+mn-ea"/>
              <a:cs typeface="+mn-cs"/>
            </a:rPr>
            <a:t>村道廻谷線道路改良事業、学校給食共同調理場改修事業等</a:t>
          </a:r>
          <a:r>
            <a:rPr kumimoji="1" lang="ja-JP" altLang="en-US" sz="1300">
              <a:solidFill>
                <a:schemeClr val="dk1"/>
              </a:solidFill>
              <a:effectLst/>
              <a:latin typeface="+mn-lt"/>
              <a:ea typeface="+mn-ea"/>
              <a:cs typeface="+mn-cs"/>
            </a:rPr>
            <a:t>大型事業</a:t>
          </a:r>
          <a:r>
            <a:rPr kumimoji="1" lang="ja-JP" altLang="ja-JP" sz="1300">
              <a:solidFill>
                <a:schemeClr val="dk1"/>
              </a:solidFill>
              <a:effectLst/>
              <a:latin typeface="+mn-lt"/>
              <a:ea typeface="+mn-ea"/>
              <a:cs typeface="+mn-cs"/>
            </a:rPr>
            <a:t>による事業費の増加に伴い</a:t>
          </a:r>
          <a:r>
            <a:rPr kumimoji="1" lang="ja-JP" altLang="en-US" sz="1300">
              <a:solidFill>
                <a:schemeClr val="dk1"/>
              </a:solidFill>
              <a:effectLst/>
              <a:latin typeface="+mn-lt"/>
              <a:ea typeface="+mn-ea"/>
              <a:cs typeface="+mn-cs"/>
            </a:rPr>
            <a:t>財政調整</a:t>
          </a:r>
          <a:r>
            <a:rPr kumimoji="1" lang="ja-JP" altLang="ja-JP" sz="1300">
              <a:solidFill>
                <a:schemeClr val="dk1"/>
              </a:solidFill>
              <a:effectLst/>
              <a:latin typeface="+mn-lt"/>
              <a:ea typeface="+mn-ea"/>
              <a:cs typeface="+mn-cs"/>
            </a:rPr>
            <a:t>基金の取崩を行っ</a:t>
          </a:r>
          <a:r>
            <a:rPr kumimoji="1" lang="ja-JP" altLang="en-US" sz="13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年度も学校給食共同調理場改修事業等大型の事業が行われるため、財政調整基金を取り崩す見込みである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年度も学校給食共同調理場改修事業等大型の事業が行われるため、財政調整基金を取り崩す見込みである。</a:t>
          </a:r>
          <a:endParaRPr lang="ja-JP" altLang="ja-JP" sz="13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今後、学校改修や施設等老朽化対策に向け、特定目的基金への積立移行も検討する必要がある。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また、災害など不測の事態に備えるためにも必要であるため、国債売却益等が出た場合には積立を行っていく予定である。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利子分の増加のみ。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今後も利子分の増加が見込まれる。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4,554
4,536
94.54
3,647,141
3,542,165
91,409
2,118,033
3,073,222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人口の減少や高齢化に加え、村内に農業のほかに中心となる産業がないことにより、財政基盤が弱く、類似団体を大きく下回っている。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滞納額の圧縮や税収の徴収強化の取り組みを行い税収増加等による歳入確保、財政基盤の強化に努める。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100754</xdr:rowOff>
    </xdr:from>
    <xdr:to>
      <xdr:col>23</xdr:col>
      <xdr:colOff>133350</xdr:colOff>
      <xdr:row>44</xdr:row>
      <xdr:rowOff>100754</xdr:rowOff>
    </xdr:to>
    <xdr:cxnSp macro="">
      <xdr:nvCxnSpPr>
        <xdr:cNvPr id="68" name="直線コネクタ 67"/>
        <xdr:cNvCxnSpPr/>
      </xdr:nvCxnSpPr>
      <xdr:spPr>
        <a:xfrm>
          <a:off x="4114800" y="76445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100754</xdr:rowOff>
    </xdr:from>
    <xdr:to>
      <xdr:col>19</xdr:col>
      <xdr:colOff>133350</xdr:colOff>
      <xdr:row>44</xdr:row>
      <xdr:rowOff>108796</xdr:rowOff>
    </xdr:to>
    <xdr:cxnSp macro="">
      <xdr:nvCxnSpPr>
        <xdr:cNvPr id="71" name="直線コネクタ 70"/>
        <xdr:cNvCxnSpPr/>
      </xdr:nvCxnSpPr>
      <xdr:spPr>
        <a:xfrm flipV="1">
          <a:off x="3225800" y="76445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108796</xdr:rowOff>
    </xdr:from>
    <xdr:to>
      <xdr:col>15</xdr:col>
      <xdr:colOff>82550</xdr:colOff>
      <xdr:row>44</xdr:row>
      <xdr:rowOff>116840</xdr:rowOff>
    </xdr:to>
    <xdr:cxnSp macro="">
      <xdr:nvCxnSpPr>
        <xdr:cNvPr id="74" name="直線コネクタ 73"/>
        <xdr:cNvCxnSpPr/>
      </xdr:nvCxnSpPr>
      <xdr:spPr>
        <a:xfrm flipV="1">
          <a:off x="2336800" y="76525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144373</xdr:rowOff>
    </xdr:from>
    <xdr:ext cx="762000" cy="259045"/>
    <xdr:sp macro="" textlink="">
      <xdr:nvSpPr>
        <xdr:cNvPr id="76" name="テキスト ボックス 75"/>
        <xdr:cNvSpPr txBox="1"/>
      </xdr:nvSpPr>
      <xdr:spPr>
        <a:xfrm>
          <a:off x="2844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7" name="直線コネクタ 76"/>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79" name="テキスト ボックス 78"/>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81" name="テキスト ボックス 80"/>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87" name="楕円 86"/>
        <xdr:cNvSpPr/>
      </xdr:nvSpPr>
      <xdr:spPr>
        <a:xfrm>
          <a:off x="49022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161731</xdr:rowOff>
    </xdr:from>
    <xdr:ext cx="762000" cy="259045"/>
    <xdr:sp macro="" textlink="">
      <xdr:nvSpPr>
        <xdr:cNvPr id="88" name="財政力該当値テキスト"/>
        <xdr:cNvSpPr txBox="1"/>
      </xdr:nvSpPr>
      <xdr:spPr>
        <a:xfrm>
          <a:off x="50419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49954</xdr:rowOff>
    </xdr:from>
    <xdr:to>
      <xdr:col>19</xdr:col>
      <xdr:colOff>184150</xdr:colOff>
      <xdr:row>44</xdr:row>
      <xdr:rowOff>151554</xdr:rowOff>
    </xdr:to>
    <xdr:sp macro="" textlink="">
      <xdr:nvSpPr>
        <xdr:cNvPr id="89" name="楕円 88"/>
        <xdr:cNvSpPr/>
      </xdr:nvSpPr>
      <xdr:spPr>
        <a:xfrm>
          <a:off x="4064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90" name="テキスト ボックス 89"/>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57996</xdr:rowOff>
    </xdr:from>
    <xdr:to>
      <xdr:col>15</xdr:col>
      <xdr:colOff>133350</xdr:colOff>
      <xdr:row>44</xdr:row>
      <xdr:rowOff>159596</xdr:rowOff>
    </xdr:to>
    <xdr:sp macro="" textlink="">
      <xdr:nvSpPr>
        <xdr:cNvPr id="91" name="楕円 90"/>
        <xdr:cNvSpPr/>
      </xdr:nvSpPr>
      <xdr:spPr>
        <a:xfrm>
          <a:off x="3175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92" name="テキスト ボックス 91"/>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3" name="楕円 92"/>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94" name="テキスト ボックス 93"/>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5" name="楕円 94"/>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96" name="テキスト ボックス 95"/>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物件費、補助費に対する比率は下がったが、人件費、扶助費等の比率が上がった。繰出金のうち、簡易水道特別会計及び農業集落排水特別会計の臨時の建設費繰出分が増加したため、経常収支比率が</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事務事業の優先度を確認し、経常経費の削減に努める。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6713</xdr:rowOff>
    </xdr:from>
    <xdr:to>
      <xdr:col>23</xdr:col>
      <xdr:colOff>133350</xdr:colOff>
      <xdr:row>66</xdr:row>
      <xdr:rowOff>117022</xdr:rowOff>
    </xdr:to>
    <xdr:cxnSp macro="">
      <xdr:nvCxnSpPr>
        <xdr:cNvPr id="133" name="直線コネクタ 132"/>
        <xdr:cNvCxnSpPr/>
      </xdr:nvCxnSpPr>
      <xdr:spPr>
        <a:xfrm flipV="1">
          <a:off x="4114800" y="11322413"/>
          <a:ext cx="8382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20501</xdr:rowOff>
    </xdr:from>
    <xdr:to>
      <xdr:col>19</xdr:col>
      <xdr:colOff>133350</xdr:colOff>
      <xdr:row>66</xdr:row>
      <xdr:rowOff>117022</xdr:rowOff>
    </xdr:to>
    <xdr:cxnSp macro="">
      <xdr:nvCxnSpPr>
        <xdr:cNvPr id="136" name="直線コネクタ 135"/>
        <xdr:cNvCxnSpPr/>
      </xdr:nvCxnSpPr>
      <xdr:spPr>
        <a:xfrm>
          <a:off x="3225800" y="11336201"/>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20501</xdr:rowOff>
    </xdr:from>
    <xdr:to>
      <xdr:col>15</xdr:col>
      <xdr:colOff>82550</xdr:colOff>
      <xdr:row>66</xdr:row>
      <xdr:rowOff>92891</xdr:rowOff>
    </xdr:to>
    <xdr:cxnSp macro="">
      <xdr:nvCxnSpPr>
        <xdr:cNvPr id="139" name="直線コネクタ 138"/>
        <xdr:cNvCxnSpPr/>
      </xdr:nvCxnSpPr>
      <xdr:spPr>
        <a:xfrm flipV="1">
          <a:off x="2336800" y="1133620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91984</xdr:rowOff>
    </xdr:from>
    <xdr:to>
      <xdr:col>11</xdr:col>
      <xdr:colOff>31750</xdr:colOff>
      <xdr:row>66</xdr:row>
      <xdr:rowOff>92891</xdr:rowOff>
    </xdr:to>
    <xdr:cxnSp macro="">
      <xdr:nvCxnSpPr>
        <xdr:cNvPr id="142" name="直線コネクタ 141"/>
        <xdr:cNvCxnSpPr/>
      </xdr:nvCxnSpPr>
      <xdr:spPr>
        <a:xfrm>
          <a:off x="1447800" y="1123623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127363</xdr:rowOff>
    </xdr:from>
    <xdr:to>
      <xdr:col>23</xdr:col>
      <xdr:colOff>184150</xdr:colOff>
      <xdr:row>66</xdr:row>
      <xdr:rowOff>57513</xdr:rowOff>
    </xdr:to>
    <xdr:sp macro="" textlink="">
      <xdr:nvSpPr>
        <xdr:cNvPr id="152" name="楕円 151"/>
        <xdr:cNvSpPr/>
      </xdr:nvSpPr>
      <xdr:spPr>
        <a:xfrm>
          <a:off x="4902200" y="1127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99440</xdr:rowOff>
    </xdr:from>
    <xdr:ext cx="762000" cy="259045"/>
    <xdr:sp macro="" textlink="">
      <xdr:nvSpPr>
        <xdr:cNvPr id="153" name="財政構造の弾力性該当値テキスト"/>
        <xdr:cNvSpPr txBox="1"/>
      </xdr:nvSpPr>
      <xdr:spPr>
        <a:xfrm>
          <a:off x="5041900" y="1124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66222</xdr:rowOff>
    </xdr:from>
    <xdr:to>
      <xdr:col>19</xdr:col>
      <xdr:colOff>184150</xdr:colOff>
      <xdr:row>66</xdr:row>
      <xdr:rowOff>167822</xdr:rowOff>
    </xdr:to>
    <xdr:sp macro="" textlink="">
      <xdr:nvSpPr>
        <xdr:cNvPr id="154" name="楕円 153"/>
        <xdr:cNvSpPr/>
      </xdr:nvSpPr>
      <xdr:spPr>
        <a:xfrm>
          <a:off x="4064000" y="1138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152599</xdr:rowOff>
    </xdr:from>
    <xdr:ext cx="736600" cy="259045"/>
    <xdr:sp macro="" textlink="">
      <xdr:nvSpPr>
        <xdr:cNvPr id="155" name="テキスト ボックス 154"/>
        <xdr:cNvSpPr txBox="1"/>
      </xdr:nvSpPr>
      <xdr:spPr>
        <a:xfrm>
          <a:off x="3733800" y="1146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141151</xdr:rowOff>
    </xdr:from>
    <xdr:to>
      <xdr:col>15</xdr:col>
      <xdr:colOff>133350</xdr:colOff>
      <xdr:row>66</xdr:row>
      <xdr:rowOff>71301</xdr:rowOff>
    </xdr:to>
    <xdr:sp macro="" textlink="">
      <xdr:nvSpPr>
        <xdr:cNvPr id="156" name="楕円 155"/>
        <xdr:cNvSpPr/>
      </xdr:nvSpPr>
      <xdr:spPr>
        <a:xfrm>
          <a:off x="3175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56078</xdr:rowOff>
    </xdr:from>
    <xdr:ext cx="762000" cy="259045"/>
    <xdr:sp macro="" textlink="">
      <xdr:nvSpPr>
        <xdr:cNvPr id="157" name="テキスト ボックス 156"/>
        <xdr:cNvSpPr txBox="1"/>
      </xdr:nvSpPr>
      <xdr:spPr>
        <a:xfrm>
          <a:off x="2844800" y="113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42091</xdr:rowOff>
    </xdr:from>
    <xdr:to>
      <xdr:col>11</xdr:col>
      <xdr:colOff>82550</xdr:colOff>
      <xdr:row>66</xdr:row>
      <xdr:rowOff>143691</xdr:rowOff>
    </xdr:to>
    <xdr:sp macro="" textlink="">
      <xdr:nvSpPr>
        <xdr:cNvPr id="158" name="楕円 157"/>
        <xdr:cNvSpPr/>
      </xdr:nvSpPr>
      <xdr:spPr>
        <a:xfrm>
          <a:off x="2286000" y="113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128468</xdr:rowOff>
    </xdr:from>
    <xdr:ext cx="762000" cy="259045"/>
    <xdr:sp macro="" textlink="">
      <xdr:nvSpPr>
        <xdr:cNvPr id="159" name="テキスト ボックス 158"/>
        <xdr:cNvSpPr txBox="1"/>
      </xdr:nvSpPr>
      <xdr:spPr>
        <a:xfrm>
          <a:off x="1955800" y="1144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41184</xdr:rowOff>
    </xdr:from>
    <xdr:to>
      <xdr:col>7</xdr:col>
      <xdr:colOff>31750</xdr:colOff>
      <xdr:row>65</xdr:row>
      <xdr:rowOff>142784</xdr:rowOff>
    </xdr:to>
    <xdr:sp macro="" textlink="">
      <xdr:nvSpPr>
        <xdr:cNvPr id="160" name="楕円 159"/>
        <xdr:cNvSpPr/>
      </xdr:nvSpPr>
      <xdr:spPr>
        <a:xfrm>
          <a:off x="13970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127561</xdr:rowOff>
    </xdr:from>
    <xdr:ext cx="762000" cy="259045"/>
    <xdr:sp macro="" textlink="">
      <xdr:nvSpPr>
        <xdr:cNvPr id="161" name="テキスト ボックス 160"/>
        <xdr:cNvSpPr txBox="1"/>
      </xdr:nvSpPr>
      <xdr:spPr>
        <a:xfrm>
          <a:off x="1066800" y="1127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人件費については、１人欠員となっていた議員報酬が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増額したことに加え、</a:t>
          </a:r>
          <a:r>
            <a:rPr kumimoji="1" lang="ja-JP" altLang="en-US" sz="1300">
              <a:latin typeface="ＭＳ Ｐゴシック" panose="020B0600070205080204" pitchFamily="50" charset="-128"/>
              <a:ea typeface="ＭＳ Ｐゴシック" panose="020B0600070205080204" pitchFamily="50" charset="-128"/>
            </a:rPr>
            <a:t>衆議院議員選挙及び村議会議員選挙にかかる分が増額となった。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物件費については、ブランド構築事業や地域活性化プロジェクト事業</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にかかる</a:t>
          </a:r>
          <a:r>
            <a:rPr kumimoji="1" lang="ja-JP" altLang="en-US" sz="1300">
              <a:latin typeface="ＭＳ Ｐゴシック" panose="020B0600070205080204" pitchFamily="50" charset="-128"/>
              <a:ea typeface="ＭＳ Ｐゴシック" panose="020B0600070205080204" pitchFamily="50" charset="-128"/>
            </a:rPr>
            <a:t>委託料や電算関係システムやＩＰ告知システム機器更新等の維持管理費用が増加している。委託料等内容を精査しコストの低減を図っていく。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115940</xdr:rowOff>
    </xdr:from>
    <xdr:to>
      <xdr:col>23</xdr:col>
      <xdr:colOff>133350</xdr:colOff>
      <xdr:row>81</xdr:row>
      <xdr:rowOff>117706</xdr:rowOff>
    </xdr:to>
    <xdr:cxnSp macro="">
      <xdr:nvCxnSpPr>
        <xdr:cNvPr id="197" name="直線コネクタ 196"/>
        <xdr:cNvCxnSpPr/>
      </xdr:nvCxnSpPr>
      <xdr:spPr>
        <a:xfrm>
          <a:off x="4114800" y="14003390"/>
          <a:ext cx="8382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103764</xdr:rowOff>
    </xdr:from>
    <xdr:to>
      <xdr:col>19</xdr:col>
      <xdr:colOff>133350</xdr:colOff>
      <xdr:row>81</xdr:row>
      <xdr:rowOff>115940</xdr:rowOff>
    </xdr:to>
    <xdr:cxnSp macro="">
      <xdr:nvCxnSpPr>
        <xdr:cNvPr id="200" name="直線コネクタ 199"/>
        <xdr:cNvCxnSpPr/>
      </xdr:nvCxnSpPr>
      <xdr:spPr>
        <a:xfrm>
          <a:off x="3225800" y="13991214"/>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89689</xdr:rowOff>
    </xdr:from>
    <xdr:to>
      <xdr:col>15</xdr:col>
      <xdr:colOff>82550</xdr:colOff>
      <xdr:row>81</xdr:row>
      <xdr:rowOff>103764</xdr:rowOff>
    </xdr:to>
    <xdr:cxnSp macro="">
      <xdr:nvCxnSpPr>
        <xdr:cNvPr id="203" name="直線コネクタ 202"/>
        <xdr:cNvCxnSpPr/>
      </xdr:nvCxnSpPr>
      <xdr:spPr>
        <a:xfrm>
          <a:off x="2336800" y="13977139"/>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69027</xdr:rowOff>
    </xdr:from>
    <xdr:to>
      <xdr:col>11</xdr:col>
      <xdr:colOff>31750</xdr:colOff>
      <xdr:row>81</xdr:row>
      <xdr:rowOff>89689</xdr:rowOff>
    </xdr:to>
    <xdr:cxnSp macro="">
      <xdr:nvCxnSpPr>
        <xdr:cNvPr id="206" name="直線コネクタ 205"/>
        <xdr:cNvCxnSpPr/>
      </xdr:nvCxnSpPr>
      <xdr:spPr>
        <a:xfrm>
          <a:off x="1447800" y="13956477"/>
          <a:ext cx="889000" cy="2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8" name="テキスト ボックス 207"/>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127919</xdr:rowOff>
    </xdr:from>
    <xdr:ext cx="762000" cy="259045"/>
    <xdr:sp macro="" textlink="">
      <xdr:nvSpPr>
        <xdr:cNvPr id="210" name="テキスト ボックス 209"/>
        <xdr:cNvSpPr txBox="1"/>
      </xdr:nvSpPr>
      <xdr:spPr>
        <a:xfrm>
          <a:off x="1066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66906</xdr:rowOff>
    </xdr:from>
    <xdr:to>
      <xdr:col>23</xdr:col>
      <xdr:colOff>184150</xdr:colOff>
      <xdr:row>81</xdr:row>
      <xdr:rowOff>168506</xdr:rowOff>
    </xdr:to>
    <xdr:sp macro="" textlink="">
      <xdr:nvSpPr>
        <xdr:cNvPr id="216" name="楕円 215"/>
        <xdr:cNvSpPr/>
      </xdr:nvSpPr>
      <xdr:spPr>
        <a:xfrm>
          <a:off x="4902200" y="139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159633</xdr:rowOff>
    </xdr:from>
    <xdr:ext cx="762000" cy="259045"/>
    <xdr:sp macro="" textlink="">
      <xdr:nvSpPr>
        <xdr:cNvPr id="217" name="人件費・物件費等の状況該当値テキスト"/>
        <xdr:cNvSpPr txBox="1"/>
      </xdr:nvSpPr>
      <xdr:spPr>
        <a:xfrm>
          <a:off x="5041900" y="1387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65140</xdr:rowOff>
    </xdr:from>
    <xdr:to>
      <xdr:col>19</xdr:col>
      <xdr:colOff>184150</xdr:colOff>
      <xdr:row>81</xdr:row>
      <xdr:rowOff>166740</xdr:rowOff>
    </xdr:to>
    <xdr:sp macro="" textlink="">
      <xdr:nvSpPr>
        <xdr:cNvPr id="218" name="楕円 217"/>
        <xdr:cNvSpPr/>
      </xdr:nvSpPr>
      <xdr:spPr>
        <a:xfrm>
          <a:off x="4064000" y="139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5467</xdr:rowOff>
    </xdr:from>
    <xdr:ext cx="736600" cy="259045"/>
    <xdr:sp macro="" textlink="">
      <xdr:nvSpPr>
        <xdr:cNvPr id="219" name="テキスト ボックス 218"/>
        <xdr:cNvSpPr txBox="1"/>
      </xdr:nvSpPr>
      <xdr:spPr>
        <a:xfrm>
          <a:off x="3733800" y="1372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52964</xdr:rowOff>
    </xdr:from>
    <xdr:to>
      <xdr:col>15</xdr:col>
      <xdr:colOff>133350</xdr:colOff>
      <xdr:row>81</xdr:row>
      <xdr:rowOff>154564</xdr:rowOff>
    </xdr:to>
    <xdr:sp macro="" textlink="">
      <xdr:nvSpPr>
        <xdr:cNvPr id="220" name="楕円 219"/>
        <xdr:cNvSpPr/>
      </xdr:nvSpPr>
      <xdr:spPr>
        <a:xfrm>
          <a:off x="3175000" y="1394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164741</xdr:rowOff>
    </xdr:from>
    <xdr:ext cx="762000" cy="259045"/>
    <xdr:sp macro="" textlink="">
      <xdr:nvSpPr>
        <xdr:cNvPr id="221" name="テキスト ボックス 220"/>
        <xdr:cNvSpPr txBox="1"/>
      </xdr:nvSpPr>
      <xdr:spPr>
        <a:xfrm>
          <a:off x="2844800" y="1370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38889</xdr:rowOff>
    </xdr:from>
    <xdr:to>
      <xdr:col>11</xdr:col>
      <xdr:colOff>82550</xdr:colOff>
      <xdr:row>81</xdr:row>
      <xdr:rowOff>140489</xdr:rowOff>
    </xdr:to>
    <xdr:sp macro="" textlink="">
      <xdr:nvSpPr>
        <xdr:cNvPr id="222" name="楕円 221"/>
        <xdr:cNvSpPr/>
      </xdr:nvSpPr>
      <xdr:spPr>
        <a:xfrm>
          <a:off x="2286000" y="139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150666</xdr:rowOff>
    </xdr:from>
    <xdr:ext cx="762000" cy="259045"/>
    <xdr:sp macro="" textlink="">
      <xdr:nvSpPr>
        <xdr:cNvPr id="223" name="テキスト ボックス 222"/>
        <xdr:cNvSpPr txBox="1"/>
      </xdr:nvSpPr>
      <xdr:spPr>
        <a:xfrm>
          <a:off x="1955800" y="1369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18227</xdr:rowOff>
    </xdr:from>
    <xdr:to>
      <xdr:col>7</xdr:col>
      <xdr:colOff>31750</xdr:colOff>
      <xdr:row>81</xdr:row>
      <xdr:rowOff>119827</xdr:rowOff>
    </xdr:to>
    <xdr:sp macro="" textlink="">
      <xdr:nvSpPr>
        <xdr:cNvPr id="224" name="楕円 223"/>
        <xdr:cNvSpPr/>
      </xdr:nvSpPr>
      <xdr:spPr>
        <a:xfrm>
          <a:off x="1397000" y="139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130004</xdr:rowOff>
    </xdr:from>
    <xdr:ext cx="762000" cy="259045"/>
    <xdr:sp macro="" textlink="">
      <xdr:nvSpPr>
        <xdr:cNvPr id="225" name="テキスト ボックス 224"/>
        <xdr:cNvSpPr txBox="1"/>
      </xdr:nvSpPr>
      <xdr:spPr>
        <a:xfrm>
          <a:off x="1066800" y="1367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従来より国県の動向に準じて給与体系の見直しを行っており、類似団体と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同じように推移しており、</a:t>
          </a:r>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今後も適正な人事管理、給与水準の確保に努める。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83502</xdr:rowOff>
    </xdr:from>
    <xdr:to>
      <xdr:col>81</xdr:col>
      <xdr:colOff>44450</xdr:colOff>
      <xdr:row>86</xdr:row>
      <xdr:rowOff>83502</xdr:rowOff>
    </xdr:to>
    <xdr:cxnSp macro="">
      <xdr:nvCxnSpPr>
        <xdr:cNvPr id="255" name="直線コネクタ 254"/>
        <xdr:cNvCxnSpPr/>
      </xdr:nvCxnSpPr>
      <xdr:spPr>
        <a:xfrm>
          <a:off x="16179800" y="148282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83502</xdr:rowOff>
    </xdr:from>
    <xdr:to>
      <xdr:col>77</xdr:col>
      <xdr:colOff>44450</xdr:colOff>
      <xdr:row>87</xdr:row>
      <xdr:rowOff>50800</xdr:rowOff>
    </xdr:to>
    <xdr:cxnSp macro="">
      <xdr:nvCxnSpPr>
        <xdr:cNvPr id="258" name="直線コネクタ 257"/>
        <xdr:cNvCxnSpPr/>
      </xdr:nvCxnSpPr>
      <xdr:spPr>
        <a:xfrm flipV="1">
          <a:off x="15290800" y="1482820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0" name="テキスト ボックス 259"/>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119698</xdr:rowOff>
    </xdr:from>
    <xdr:to>
      <xdr:col>72</xdr:col>
      <xdr:colOff>203200</xdr:colOff>
      <xdr:row>87</xdr:row>
      <xdr:rowOff>50800</xdr:rowOff>
    </xdr:to>
    <xdr:cxnSp macro="">
      <xdr:nvCxnSpPr>
        <xdr:cNvPr id="261" name="直線コネクタ 260"/>
        <xdr:cNvCxnSpPr/>
      </xdr:nvCxnSpPr>
      <xdr:spPr>
        <a:xfrm>
          <a:off x="14401800" y="1486439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63" name="テキスト ボックス 262"/>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119698</xdr:rowOff>
    </xdr:from>
    <xdr:to>
      <xdr:col>68</xdr:col>
      <xdr:colOff>152400</xdr:colOff>
      <xdr:row>87</xdr:row>
      <xdr:rowOff>56832</xdr:rowOff>
    </xdr:to>
    <xdr:cxnSp macro="">
      <xdr:nvCxnSpPr>
        <xdr:cNvPr id="264" name="直線コネクタ 263"/>
        <xdr:cNvCxnSpPr/>
      </xdr:nvCxnSpPr>
      <xdr:spPr>
        <a:xfrm flipV="1">
          <a:off x="13512800" y="14864398"/>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8" name="テキスト ボックス 267"/>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74" name="楕円 273"/>
        <xdr:cNvSpPr/>
      </xdr:nvSpPr>
      <xdr:spPr>
        <a:xfrm>
          <a:off x="169672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49229</xdr:rowOff>
    </xdr:from>
    <xdr:ext cx="762000" cy="259045"/>
    <xdr:sp macro="" textlink="">
      <xdr:nvSpPr>
        <xdr:cNvPr id="275" name="給与水準   （国との比較）該当値テキスト"/>
        <xdr:cNvSpPr txBox="1"/>
      </xdr:nvSpPr>
      <xdr:spPr>
        <a:xfrm>
          <a:off x="17106900" y="1462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32702</xdr:rowOff>
    </xdr:from>
    <xdr:to>
      <xdr:col>77</xdr:col>
      <xdr:colOff>95250</xdr:colOff>
      <xdr:row>86</xdr:row>
      <xdr:rowOff>134302</xdr:rowOff>
    </xdr:to>
    <xdr:sp macro="" textlink="">
      <xdr:nvSpPr>
        <xdr:cNvPr id="276" name="楕円 275"/>
        <xdr:cNvSpPr/>
      </xdr:nvSpPr>
      <xdr:spPr>
        <a:xfrm>
          <a:off x="16129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144479</xdr:rowOff>
    </xdr:from>
    <xdr:ext cx="736600" cy="259045"/>
    <xdr:sp macro="" textlink="">
      <xdr:nvSpPr>
        <xdr:cNvPr id="277" name="テキスト ボックス 276"/>
        <xdr:cNvSpPr txBox="1"/>
      </xdr:nvSpPr>
      <xdr:spPr>
        <a:xfrm>
          <a:off x="15798800" y="14546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9" name="テキスト ボックス 278"/>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68898</xdr:rowOff>
    </xdr:from>
    <xdr:to>
      <xdr:col>68</xdr:col>
      <xdr:colOff>203200</xdr:colOff>
      <xdr:row>86</xdr:row>
      <xdr:rowOff>170498</xdr:rowOff>
    </xdr:to>
    <xdr:sp macro="" textlink="">
      <xdr:nvSpPr>
        <xdr:cNvPr id="280" name="楕円 279"/>
        <xdr:cNvSpPr/>
      </xdr:nvSpPr>
      <xdr:spPr>
        <a:xfrm>
          <a:off x="14351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9225</xdr:rowOff>
    </xdr:from>
    <xdr:ext cx="762000" cy="259045"/>
    <xdr:sp macro="" textlink="">
      <xdr:nvSpPr>
        <xdr:cNvPr id="281" name="テキスト ボックス 280"/>
        <xdr:cNvSpPr txBox="1"/>
      </xdr:nvSpPr>
      <xdr:spPr>
        <a:xfrm>
          <a:off x="14020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xdr:rowOff>
    </xdr:from>
    <xdr:to>
      <xdr:col>64</xdr:col>
      <xdr:colOff>152400</xdr:colOff>
      <xdr:row>87</xdr:row>
      <xdr:rowOff>107632</xdr:rowOff>
    </xdr:to>
    <xdr:sp macro="" textlink="">
      <xdr:nvSpPr>
        <xdr:cNvPr id="282" name="楕円 281"/>
        <xdr:cNvSpPr/>
      </xdr:nvSpPr>
      <xdr:spPr>
        <a:xfrm>
          <a:off x="134620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92409</xdr:rowOff>
    </xdr:from>
    <xdr:ext cx="762000" cy="259045"/>
    <xdr:sp macro="" textlink="">
      <xdr:nvSpPr>
        <xdr:cNvPr id="283" name="テキスト ボックス 282"/>
        <xdr:cNvSpPr txBox="1"/>
      </xdr:nvSpPr>
      <xdr:spPr>
        <a:xfrm>
          <a:off x="13131800" y="150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昨年に比べ</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人増加しているが、類似団体平均と比較すると</a:t>
          </a:r>
          <a:r>
            <a:rPr kumimoji="1" lang="en-US" altLang="ja-JP" sz="1300">
              <a:latin typeface="ＭＳ Ｐゴシック" panose="020B0600070205080204" pitchFamily="50" charset="-128"/>
              <a:ea typeface="ＭＳ Ｐゴシック" panose="020B0600070205080204" pitchFamily="50" charset="-128"/>
            </a:rPr>
            <a:t>8.69</a:t>
          </a:r>
          <a:r>
            <a:rPr kumimoji="1" lang="ja-JP" altLang="en-US" sz="1300">
              <a:latin typeface="ＭＳ Ｐゴシック" panose="020B0600070205080204" pitchFamily="50" charset="-128"/>
              <a:ea typeface="ＭＳ Ｐゴシック" panose="020B0600070205080204" pitchFamily="50" charset="-128"/>
            </a:rPr>
            <a:t>人下回っている状況にある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。類似団体を下回っている要因として、三位一体の改革以降、人件費削減により新規採用職員数を抑制していることが挙げられる。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複雑、多様化する行政ニーズに的確に対応するため、事務体系の見直しや電子申請・ＩＣＴなどを活用して行政組織のスリム化を進め、今後も適正な定員管理に努める。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90792</xdr:rowOff>
    </xdr:from>
    <xdr:to>
      <xdr:col>81</xdr:col>
      <xdr:colOff>44450</xdr:colOff>
      <xdr:row>60</xdr:row>
      <xdr:rowOff>96825</xdr:rowOff>
    </xdr:to>
    <xdr:cxnSp macro="">
      <xdr:nvCxnSpPr>
        <xdr:cNvPr id="315" name="直線コネクタ 314"/>
        <xdr:cNvCxnSpPr/>
      </xdr:nvCxnSpPr>
      <xdr:spPr>
        <a:xfrm>
          <a:off x="16179800" y="10377792"/>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81623</xdr:rowOff>
    </xdr:from>
    <xdr:to>
      <xdr:col>77</xdr:col>
      <xdr:colOff>44450</xdr:colOff>
      <xdr:row>60</xdr:row>
      <xdr:rowOff>90792</xdr:rowOff>
    </xdr:to>
    <xdr:cxnSp macro="">
      <xdr:nvCxnSpPr>
        <xdr:cNvPr id="318" name="直線コネクタ 317"/>
        <xdr:cNvCxnSpPr/>
      </xdr:nvCxnSpPr>
      <xdr:spPr>
        <a:xfrm>
          <a:off x="15290800" y="10368623"/>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74625</xdr:rowOff>
    </xdr:from>
    <xdr:to>
      <xdr:col>72</xdr:col>
      <xdr:colOff>203200</xdr:colOff>
      <xdr:row>60</xdr:row>
      <xdr:rowOff>81623</xdr:rowOff>
    </xdr:to>
    <xdr:cxnSp macro="">
      <xdr:nvCxnSpPr>
        <xdr:cNvPr id="321" name="直線コネクタ 320"/>
        <xdr:cNvCxnSpPr/>
      </xdr:nvCxnSpPr>
      <xdr:spPr>
        <a:xfrm>
          <a:off x="14401800" y="10361625"/>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160024</xdr:rowOff>
    </xdr:from>
    <xdr:ext cx="762000" cy="259045"/>
    <xdr:sp macro="" textlink="">
      <xdr:nvSpPr>
        <xdr:cNvPr id="323" name="テキスト ボックス 322"/>
        <xdr:cNvSpPr txBox="1"/>
      </xdr:nvSpPr>
      <xdr:spPr>
        <a:xfrm>
          <a:off x="14909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62319</xdr:rowOff>
    </xdr:from>
    <xdr:to>
      <xdr:col>68</xdr:col>
      <xdr:colOff>152400</xdr:colOff>
      <xdr:row>60</xdr:row>
      <xdr:rowOff>74625</xdr:rowOff>
    </xdr:to>
    <xdr:cxnSp macro="">
      <xdr:nvCxnSpPr>
        <xdr:cNvPr id="324" name="直線コネクタ 323"/>
        <xdr:cNvCxnSpPr/>
      </xdr:nvCxnSpPr>
      <xdr:spPr>
        <a:xfrm>
          <a:off x="13512800" y="10349319"/>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157370</xdr:rowOff>
    </xdr:from>
    <xdr:ext cx="762000" cy="259045"/>
    <xdr:sp macro="" textlink="">
      <xdr:nvSpPr>
        <xdr:cNvPr id="326" name="テキスト ボックス 325"/>
        <xdr:cNvSpPr txBox="1"/>
      </xdr:nvSpPr>
      <xdr:spPr>
        <a:xfrm>
          <a:off x="14020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145546</xdr:rowOff>
    </xdr:from>
    <xdr:ext cx="762000" cy="259045"/>
    <xdr:sp macro="" textlink="">
      <xdr:nvSpPr>
        <xdr:cNvPr id="328" name="テキスト ボックス 327"/>
        <xdr:cNvSpPr txBox="1"/>
      </xdr:nvSpPr>
      <xdr:spPr>
        <a:xfrm>
          <a:off x="13131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46025</xdr:rowOff>
    </xdr:from>
    <xdr:to>
      <xdr:col>81</xdr:col>
      <xdr:colOff>95250</xdr:colOff>
      <xdr:row>60</xdr:row>
      <xdr:rowOff>147625</xdr:rowOff>
    </xdr:to>
    <xdr:sp macro="" textlink="">
      <xdr:nvSpPr>
        <xdr:cNvPr id="334" name="楕円 333"/>
        <xdr:cNvSpPr/>
      </xdr:nvSpPr>
      <xdr:spPr>
        <a:xfrm>
          <a:off x="16967200" y="103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138752</xdr:rowOff>
    </xdr:from>
    <xdr:ext cx="762000" cy="259045"/>
    <xdr:sp macro="" textlink="">
      <xdr:nvSpPr>
        <xdr:cNvPr id="335" name="定員管理の状況該当値テキスト"/>
        <xdr:cNvSpPr txBox="1"/>
      </xdr:nvSpPr>
      <xdr:spPr>
        <a:xfrm>
          <a:off x="17106900" y="1025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39992</xdr:rowOff>
    </xdr:from>
    <xdr:to>
      <xdr:col>77</xdr:col>
      <xdr:colOff>95250</xdr:colOff>
      <xdr:row>60</xdr:row>
      <xdr:rowOff>141592</xdr:rowOff>
    </xdr:to>
    <xdr:sp macro="" textlink="">
      <xdr:nvSpPr>
        <xdr:cNvPr id="336" name="楕円 335"/>
        <xdr:cNvSpPr/>
      </xdr:nvSpPr>
      <xdr:spPr>
        <a:xfrm>
          <a:off x="16129000" y="103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151769</xdr:rowOff>
    </xdr:from>
    <xdr:ext cx="736600" cy="259045"/>
    <xdr:sp macro="" textlink="">
      <xdr:nvSpPr>
        <xdr:cNvPr id="337" name="テキスト ボックス 336"/>
        <xdr:cNvSpPr txBox="1"/>
      </xdr:nvSpPr>
      <xdr:spPr>
        <a:xfrm>
          <a:off x="15798800" y="10095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30823</xdr:rowOff>
    </xdr:from>
    <xdr:to>
      <xdr:col>73</xdr:col>
      <xdr:colOff>44450</xdr:colOff>
      <xdr:row>60</xdr:row>
      <xdr:rowOff>132423</xdr:rowOff>
    </xdr:to>
    <xdr:sp macro="" textlink="">
      <xdr:nvSpPr>
        <xdr:cNvPr id="338" name="楕円 337"/>
        <xdr:cNvSpPr/>
      </xdr:nvSpPr>
      <xdr:spPr>
        <a:xfrm>
          <a:off x="15240000" y="103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142600</xdr:rowOff>
    </xdr:from>
    <xdr:ext cx="762000" cy="259045"/>
    <xdr:sp macro="" textlink="">
      <xdr:nvSpPr>
        <xdr:cNvPr id="339" name="テキスト ボックス 338"/>
        <xdr:cNvSpPr txBox="1"/>
      </xdr:nvSpPr>
      <xdr:spPr>
        <a:xfrm>
          <a:off x="14909800" y="1008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23825</xdr:rowOff>
    </xdr:from>
    <xdr:to>
      <xdr:col>68</xdr:col>
      <xdr:colOff>203200</xdr:colOff>
      <xdr:row>60</xdr:row>
      <xdr:rowOff>125425</xdr:rowOff>
    </xdr:to>
    <xdr:sp macro="" textlink="">
      <xdr:nvSpPr>
        <xdr:cNvPr id="340" name="楕円 339"/>
        <xdr:cNvSpPr/>
      </xdr:nvSpPr>
      <xdr:spPr>
        <a:xfrm>
          <a:off x="14351000" y="103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135602</xdr:rowOff>
    </xdr:from>
    <xdr:ext cx="762000" cy="259045"/>
    <xdr:sp macro="" textlink="">
      <xdr:nvSpPr>
        <xdr:cNvPr id="341" name="テキスト ボックス 340"/>
        <xdr:cNvSpPr txBox="1"/>
      </xdr:nvSpPr>
      <xdr:spPr>
        <a:xfrm>
          <a:off x="14020800" y="1007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11519</xdr:rowOff>
    </xdr:from>
    <xdr:to>
      <xdr:col>64</xdr:col>
      <xdr:colOff>152400</xdr:colOff>
      <xdr:row>60</xdr:row>
      <xdr:rowOff>113119</xdr:rowOff>
    </xdr:to>
    <xdr:sp macro="" textlink="">
      <xdr:nvSpPr>
        <xdr:cNvPr id="342" name="楕円 341"/>
        <xdr:cNvSpPr/>
      </xdr:nvSpPr>
      <xdr:spPr>
        <a:xfrm>
          <a:off x="13462000" y="1029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123296</xdr:rowOff>
    </xdr:from>
    <xdr:ext cx="762000" cy="259045"/>
    <xdr:sp macro="" textlink="">
      <xdr:nvSpPr>
        <xdr:cNvPr id="343" name="テキスト ボックス 342"/>
        <xdr:cNvSpPr txBox="1"/>
      </xdr:nvSpPr>
      <xdr:spPr>
        <a:xfrm>
          <a:off x="13131800" y="1006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過疎対策事業債等の償還終了分が大きかったため、昨年に比べ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ポイント減少し年々実質公債費比率が改善している状況にある。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公営</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企業債の元利償還金に対する繰入金に</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ついて</a:t>
          </a:r>
          <a:r>
            <a:rPr kumimoji="1" lang="ja-JP" altLang="en-US" sz="1300">
              <a:latin typeface="ＭＳ Ｐゴシック" panose="020B0600070205080204" pitchFamily="50" charset="-128"/>
              <a:ea typeface="ＭＳ Ｐゴシック" panose="020B0600070205080204" pitchFamily="50" charset="-128"/>
            </a:rPr>
            <a:t>も償還ピークを過ぎ減少傾向にある。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計画的な事業の実施により新発債の抑制を図ることで、実質公債費比率の更なる改</a:t>
          </a:r>
          <a:r>
            <a:rPr kumimoji="1" lang="ja-JP" altLang="en-US" sz="1300">
              <a:latin typeface="ＭＳ Ｐゴシック" panose="020B0600070205080204" pitchFamily="50" charset="-128"/>
              <a:ea typeface="ＭＳ Ｐゴシック" panose="020B0600070205080204" pitchFamily="50" charset="-128"/>
            </a:rPr>
            <a:t>善に努める。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154094</xdr:rowOff>
    </xdr:to>
    <xdr:cxnSp macro="">
      <xdr:nvCxnSpPr>
        <xdr:cNvPr id="376" name="直線コネクタ 375"/>
        <xdr:cNvCxnSpPr/>
      </xdr:nvCxnSpPr>
      <xdr:spPr>
        <a:xfrm flipV="1">
          <a:off x="16179800" y="730673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42</xdr:row>
      <xdr:rowOff>162137</xdr:rowOff>
    </xdr:to>
    <xdr:cxnSp macro="">
      <xdr:nvCxnSpPr>
        <xdr:cNvPr id="379" name="直線コネクタ 378"/>
        <xdr:cNvCxnSpPr/>
      </xdr:nvCxnSpPr>
      <xdr:spPr>
        <a:xfrm flipV="1">
          <a:off x="15290800" y="73549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1" name="テキスト ボックス 380"/>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38946</xdr:rowOff>
    </xdr:to>
    <xdr:cxnSp macro="">
      <xdr:nvCxnSpPr>
        <xdr:cNvPr id="382" name="直線コネクタ 381"/>
        <xdr:cNvCxnSpPr/>
      </xdr:nvCxnSpPr>
      <xdr:spPr>
        <a:xfrm flipV="1">
          <a:off x="14401800" y="73630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84" name="テキスト ボックス 383"/>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79163</xdr:rowOff>
    </xdr:to>
    <xdr:cxnSp macro="">
      <xdr:nvCxnSpPr>
        <xdr:cNvPr id="385" name="直線コネクタ 384"/>
        <xdr:cNvCxnSpPr/>
      </xdr:nvCxnSpPr>
      <xdr:spPr>
        <a:xfrm flipV="1">
          <a:off x="13512800" y="74112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7" name="テキスト ボックス 386"/>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11447</xdr:rowOff>
    </xdr:from>
    <xdr:ext cx="762000" cy="259045"/>
    <xdr:sp macro="" textlink="">
      <xdr:nvSpPr>
        <xdr:cNvPr id="389" name="テキスト ボックス 388"/>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395" name="楕円 394"/>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396" name="公債費負担の状況該当値テキスト"/>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397" name="楕円 396"/>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398" name="テキスト ボックス 397"/>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399" name="楕円 398"/>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00" name="テキスト ボックス 399"/>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401" name="楕円 400"/>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02" name="テキスト ボックス 401"/>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28363</xdr:rowOff>
    </xdr:from>
    <xdr:to>
      <xdr:col>64</xdr:col>
      <xdr:colOff>152400</xdr:colOff>
      <xdr:row>43</xdr:row>
      <xdr:rowOff>129963</xdr:rowOff>
    </xdr:to>
    <xdr:sp macro="" textlink="">
      <xdr:nvSpPr>
        <xdr:cNvPr id="403" name="楕円 402"/>
        <xdr:cNvSpPr/>
      </xdr:nvSpPr>
      <xdr:spPr>
        <a:xfrm>
          <a:off x="13462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114740</xdr:rowOff>
    </xdr:from>
    <xdr:ext cx="762000" cy="259045"/>
    <xdr:sp macro="" textlink="">
      <xdr:nvSpPr>
        <xdr:cNvPr id="404" name="テキスト ボックス 403"/>
        <xdr:cNvSpPr txBox="1"/>
      </xdr:nvSpPr>
      <xdr:spPr>
        <a:xfrm>
          <a:off x="13131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学校給食共同調理場改修事業に係る過疎対策事業債の発行による地方債残高が増加したこと、及び財政調整基金を取り崩したことによる充当可能財源の減少により昨年度に比べ</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計画的な事業の実施により新発債の抑制を図ることで、</a:t>
          </a:r>
          <a:r>
            <a:rPr kumimoji="1" lang="ja-JP" altLang="en-US" sz="1300">
              <a:latin typeface="ＭＳ Ｐゴシック" panose="020B0600070205080204" pitchFamily="50" charset="-128"/>
              <a:ea typeface="ＭＳ Ｐゴシック" panose="020B0600070205080204" pitchFamily="50" charset="-128"/>
            </a:rPr>
            <a:t>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27577</xdr:rowOff>
    </xdr:from>
    <xdr:to>
      <xdr:col>81</xdr:col>
      <xdr:colOff>44450</xdr:colOff>
      <xdr:row>15</xdr:row>
      <xdr:rowOff>72390</xdr:rowOff>
    </xdr:to>
    <xdr:cxnSp macro="">
      <xdr:nvCxnSpPr>
        <xdr:cNvPr id="440" name="直線コネクタ 439"/>
        <xdr:cNvCxnSpPr/>
      </xdr:nvCxnSpPr>
      <xdr:spPr>
        <a:xfrm>
          <a:off x="16179800" y="2599327"/>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27577</xdr:rowOff>
    </xdr:from>
    <xdr:to>
      <xdr:col>77</xdr:col>
      <xdr:colOff>44450</xdr:colOff>
      <xdr:row>15</xdr:row>
      <xdr:rowOff>29301</xdr:rowOff>
    </xdr:to>
    <xdr:cxnSp macro="">
      <xdr:nvCxnSpPr>
        <xdr:cNvPr id="443" name="直線コネクタ 442"/>
        <xdr:cNvCxnSpPr/>
      </xdr:nvCxnSpPr>
      <xdr:spPr>
        <a:xfrm flipV="1">
          <a:off x="15290800" y="2599327"/>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29301</xdr:rowOff>
    </xdr:from>
    <xdr:to>
      <xdr:col>72</xdr:col>
      <xdr:colOff>203200</xdr:colOff>
      <xdr:row>17</xdr:row>
      <xdr:rowOff>125912</xdr:rowOff>
    </xdr:to>
    <xdr:cxnSp macro="">
      <xdr:nvCxnSpPr>
        <xdr:cNvPr id="446" name="直線コネクタ 445"/>
        <xdr:cNvCxnSpPr/>
      </xdr:nvCxnSpPr>
      <xdr:spPr>
        <a:xfrm flipV="1">
          <a:off x="14401800" y="2601051"/>
          <a:ext cx="889000" cy="43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125912</xdr:rowOff>
    </xdr:from>
    <xdr:to>
      <xdr:col>68</xdr:col>
      <xdr:colOff>152400</xdr:colOff>
      <xdr:row>18</xdr:row>
      <xdr:rowOff>82006</xdr:rowOff>
    </xdr:to>
    <xdr:cxnSp macro="">
      <xdr:nvCxnSpPr>
        <xdr:cNvPr id="449" name="直線コネクタ 448"/>
        <xdr:cNvCxnSpPr/>
      </xdr:nvCxnSpPr>
      <xdr:spPr>
        <a:xfrm flipV="1">
          <a:off x="13512800" y="3040562"/>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59" name="楕円 458"/>
        <xdr:cNvSpPr/>
      </xdr:nvSpPr>
      <xdr:spPr>
        <a:xfrm>
          <a:off x="169672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165117</xdr:rowOff>
    </xdr:from>
    <xdr:ext cx="762000" cy="259045"/>
    <xdr:sp macro="" textlink="">
      <xdr:nvSpPr>
        <xdr:cNvPr id="460" name="将来負担の状況該当値テキスト"/>
        <xdr:cNvSpPr txBox="1"/>
      </xdr:nvSpPr>
      <xdr:spPr>
        <a:xfrm>
          <a:off x="17106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148227</xdr:rowOff>
    </xdr:from>
    <xdr:to>
      <xdr:col>77</xdr:col>
      <xdr:colOff>95250</xdr:colOff>
      <xdr:row>15</xdr:row>
      <xdr:rowOff>78377</xdr:rowOff>
    </xdr:to>
    <xdr:sp macro="" textlink="">
      <xdr:nvSpPr>
        <xdr:cNvPr id="461" name="楕円 460"/>
        <xdr:cNvSpPr/>
      </xdr:nvSpPr>
      <xdr:spPr>
        <a:xfrm>
          <a:off x="161290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63154</xdr:rowOff>
    </xdr:from>
    <xdr:ext cx="736600" cy="259045"/>
    <xdr:sp macro="" textlink="">
      <xdr:nvSpPr>
        <xdr:cNvPr id="462" name="テキスト ボックス 461"/>
        <xdr:cNvSpPr txBox="1"/>
      </xdr:nvSpPr>
      <xdr:spPr>
        <a:xfrm>
          <a:off x="15798800" y="2634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149951</xdr:rowOff>
    </xdr:from>
    <xdr:to>
      <xdr:col>73</xdr:col>
      <xdr:colOff>44450</xdr:colOff>
      <xdr:row>15</xdr:row>
      <xdr:rowOff>80101</xdr:rowOff>
    </xdr:to>
    <xdr:sp macro="" textlink="">
      <xdr:nvSpPr>
        <xdr:cNvPr id="463" name="楕円 462"/>
        <xdr:cNvSpPr/>
      </xdr:nvSpPr>
      <xdr:spPr>
        <a:xfrm>
          <a:off x="15240000" y="255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64878</xdr:rowOff>
    </xdr:from>
    <xdr:ext cx="762000" cy="259045"/>
    <xdr:sp macro="" textlink="">
      <xdr:nvSpPr>
        <xdr:cNvPr id="464" name="テキスト ボックス 463"/>
        <xdr:cNvSpPr txBox="1"/>
      </xdr:nvSpPr>
      <xdr:spPr>
        <a:xfrm>
          <a:off x="14909800" y="263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75112</xdr:rowOff>
    </xdr:from>
    <xdr:to>
      <xdr:col>68</xdr:col>
      <xdr:colOff>203200</xdr:colOff>
      <xdr:row>18</xdr:row>
      <xdr:rowOff>5262</xdr:rowOff>
    </xdr:to>
    <xdr:sp macro="" textlink="">
      <xdr:nvSpPr>
        <xdr:cNvPr id="465" name="楕円 464"/>
        <xdr:cNvSpPr/>
      </xdr:nvSpPr>
      <xdr:spPr>
        <a:xfrm>
          <a:off x="14351000" y="298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161489</xdr:rowOff>
    </xdr:from>
    <xdr:ext cx="762000" cy="259045"/>
    <xdr:sp macro="" textlink="">
      <xdr:nvSpPr>
        <xdr:cNvPr id="466" name="テキスト ボックス 465"/>
        <xdr:cNvSpPr txBox="1"/>
      </xdr:nvSpPr>
      <xdr:spPr>
        <a:xfrm>
          <a:off x="14020800" y="307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31206</xdr:rowOff>
    </xdr:from>
    <xdr:to>
      <xdr:col>64</xdr:col>
      <xdr:colOff>152400</xdr:colOff>
      <xdr:row>18</xdr:row>
      <xdr:rowOff>132806</xdr:rowOff>
    </xdr:to>
    <xdr:sp macro="" textlink="">
      <xdr:nvSpPr>
        <xdr:cNvPr id="467" name="楕円 466"/>
        <xdr:cNvSpPr/>
      </xdr:nvSpPr>
      <xdr:spPr>
        <a:xfrm>
          <a:off x="13462000" y="31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117583</xdr:rowOff>
    </xdr:from>
    <xdr:ext cx="762000" cy="259045"/>
    <xdr:sp macro="" textlink="">
      <xdr:nvSpPr>
        <xdr:cNvPr id="468" name="テキスト ボックス 467"/>
        <xdr:cNvSpPr txBox="1"/>
      </xdr:nvSpPr>
      <xdr:spPr>
        <a:xfrm>
          <a:off x="13131800" y="320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4,554
4,536
94.54
3,647,141
3,542,165
91,409
2,118,033
3,073,222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人件費については、１人欠員となっていた議員報酬</a:t>
          </a:r>
          <a:r>
            <a:rPr kumimoji="1" lang="ja-JP" altLang="en-US" sz="1300">
              <a:solidFill>
                <a:schemeClr val="dk1"/>
              </a:solidFill>
              <a:effectLst/>
              <a:latin typeface="+mn-lt"/>
              <a:ea typeface="+mn-ea"/>
              <a:cs typeface="+mn-cs"/>
            </a:rPr>
            <a:t>が</a:t>
          </a:r>
          <a:r>
            <a:rPr kumimoji="1" lang="ja-JP" altLang="ja-JP" sz="1300">
              <a:solidFill>
                <a:sysClr val="windowText" lastClr="000000"/>
              </a:solidFill>
              <a:effectLst/>
              <a:latin typeface="+mn-lt"/>
              <a:ea typeface="+mn-ea"/>
              <a:cs typeface="+mn-cs"/>
            </a:rPr>
            <a:t>増額</a:t>
          </a:r>
          <a:r>
            <a:rPr kumimoji="1" lang="ja-JP" altLang="en-US" sz="1300">
              <a:solidFill>
                <a:sysClr val="windowText" lastClr="000000"/>
              </a:solidFill>
              <a:effectLst/>
              <a:latin typeface="+mn-lt"/>
              <a:ea typeface="+mn-ea"/>
              <a:cs typeface="+mn-cs"/>
            </a:rPr>
            <a:t>したことに加え</a:t>
          </a:r>
          <a:r>
            <a:rPr kumimoji="1" lang="ja-JP" altLang="en-US" sz="1300">
              <a:solidFill>
                <a:srgbClr val="FF0000"/>
              </a:solidFill>
              <a:effectLst/>
              <a:latin typeface="+mn-lt"/>
              <a:ea typeface="+mn-ea"/>
              <a:cs typeface="+mn-cs"/>
            </a:rPr>
            <a:t>、</a:t>
          </a:r>
          <a:r>
            <a:rPr kumimoji="1" lang="ja-JP" altLang="ja-JP" sz="1300">
              <a:solidFill>
                <a:schemeClr val="dk1"/>
              </a:solidFill>
              <a:effectLst/>
              <a:latin typeface="+mn-lt"/>
              <a:ea typeface="+mn-ea"/>
              <a:cs typeface="+mn-cs"/>
            </a:rPr>
            <a:t>衆議院議員選挙及び村議会議員選挙にかかる分が増額となった</a:t>
          </a:r>
          <a:r>
            <a:rPr kumimoji="1" lang="ja-JP" altLang="en-US" sz="1300">
              <a:solidFill>
                <a:schemeClr val="dk1"/>
              </a:solidFill>
              <a:effectLst/>
              <a:latin typeface="+mn-lt"/>
              <a:ea typeface="+mn-ea"/>
              <a:cs typeface="+mn-cs"/>
            </a:rPr>
            <a:t>ため、</a:t>
          </a:r>
          <a:r>
            <a:rPr kumimoji="1" lang="en-US" altLang="ja-JP" sz="1300">
              <a:solidFill>
                <a:schemeClr val="dk1"/>
              </a:solidFill>
              <a:effectLst/>
              <a:latin typeface="+mn-lt"/>
              <a:ea typeface="+mn-ea"/>
              <a:cs typeface="+mn-cs"/>
            </a:rPr>
            <a:t>1.0</a:t>
          </a:r>
          <a:r>
            <a:rPr kumimoji="1" lang="ja-JP" altLang="en-US" sz="1300">
              <a:solidFill>
                <a:schemeClr val="dk1"/>
              </a:solidFill>
              <a:effectLst/>
              <a:latin typeface="+mn-lt"/>
              <a:ea typeface="+mn-ea"/>
              <a:cs typeface="+mn-cs"/>
            </a:rPr>
            <a:t>ポイント増加した。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154432</xdr:rowOff>
    </xdr:to>
    <xdr:cxnSp macro="">
      <xdr:nvCxnSpPr>
        <xdr:cNvPr id="64" name="直線コネクタ 63"/>
        <xdr:cNvCxnSpPr/>
      </xdr:nvCxnSpPr>
      <xdr:spPr>
        <a:xfrm>
          <a:off x="3987800" y="62809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108712</xdr:rowOff>
    </xdr:to>
    <xdr:cxnSp macro="">
      <xdr:nvCxnSpPr>
        <xdr:cNvPr id="67" name="直線コネクタ 66"/>
        <xdr:cNvCxnSpPr/>
      </xdr:nvCxnSpPr>
      <xdr:spPr>
        <a:xfrm>
          <a:off x="3098800" y="6253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113284</xdr:rowOff>
    </xdr:to>
    <xdr:cxnSp macro="">
      <xdr:nvCxnSpPr>
        <xdr:cNvPr id="70" name="直線コネクタ 69"/>
        <xdr:cNvCxnSpPr/>
      </xdr:nvCxnSpPr>
      <xdr:spPr>
        <a:xfrm flipV="1">
          <a:off x="2209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18559</xdr:rowOff>
    </xdr:from>
    <xdr:ext cx="762000" cy="259045"/>
    <xdr:sp macro="" textlink="">
      <xdr:nvSpPr>
        <xdr:cNvPr id="72" name="テキスト ボックス 71"/>
        <xdr:cNvSpPr txBox="1"/>
      </xdr:nvSpPr>
      <xdr:spPr>
        <a:xfrm>
          <a:off x="2717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49276</xdr:rowOff>
    </xdr:from>
    <xdr:to>
      <xdr:col>11</xdr:col>
      <xdr:colOff>9525</xdr:colOff>
      <xdr:row>36</xdr:row>
      <xdr:rowOff>113284</xdr:rowOff>
    </xdr:to>
    <xdr:cxnSp macro="">
      <xdr:nvCxnSpPr>
        <xdr:cNvPr id="73" name="直線コネクタ 72"/>
        <xdr:cNvCxnSpPr/>
      </xdr:nvCxnSpPr>
      <xdr:spPr>
        <a:xfrm>
          <a:off x="1320800" y="6221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7" name="楕円 86"/>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88" name="テキスト ボックス 87"/>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90" name="テキスト ボックス 89"/>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169926</xdr:rowOff>
    </xdr:from>
    <xdr:to>
      <xdr:col>6</xdr:col>
      <xdr:colOff>171450</xdr:colOff>
      <xdr:row>36</xdr:row>
      <xdr:rowOff>100076</xdr:rowOff>
    </xdr:to>
    <xdr:sp macro="" textlink="">
      <xdr:nvSpPr>
        <xdr:cNvPr id="91" name="楕円 90"/>
        <xdr:cNvSpPr/>
      </xdr:nvSpPr>
      <xdr:spPr>
        <a:xfrm>
          <a:off x="1270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110253</xdr:rowOff>
    </xdr:from>
    <xdr:ext cx="762000" cy="259045"/>
    <xdr:sp macro="" textlink="">
      <xdr:nvSpPr>
        <xdr:cNvPr id="92" name="テキスト ボックス 91"/>
        <xdr:cNvSpPr txBox="1"/>
      </xdr:nvSpPr>
      <xdr:spPr>
        <a:xfrm>
          <a:off x="939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消防団ハッピ・活動服等、中学校教師用図書、小中学校光熱費、システム改修委託料等の減額により、昨年に比べ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ブランド構築事業</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地域活性化プロジェクト事業にかかる委託料</a:t>
          </a:r>
          <a:r>
            <a:rPr kumimoji="1" lang="ja-JP" altLang="en-US" sz="1300">
              <a:solidFill>
                <a:schemeClr val="dk1"/>
              </a:solidFill>
              <a:effectLst/>
              <a:latin typeface="+mn-lt"/>
              <a:ea typeface="+mn-ea"/>
              <a:cs typeface="+mn-cs"/>
            </a:rPr>
            <a:t>やシステム改修委託等の</a:t>
          </a:r>
          <a:r>
            <a:rPr kumimoji="1" lang="ja-JP" altLang="en-US" sz="1300">
              <a:latin typeface="ＭＳ Ｐゴシック" panose="020B0600070205080204" pitchFamily="50" charset="-128"/>
              <a:ea typeface="ＭＳ Ｐゴシック" panose="020B0600070205080204" pitchFamily="50" charset="-128"/>
            </a:rPr>
            <a:t>各種委託料については、</a:t>
          </a:r>
          <a:r>
            <a:rPr kumimoji="1" lang="ja-JP" altLang="ja-JP" sz="1300">
              <a:solidFill>
                <a:schemeClr val="dk1"/>
              </a:solidFill>
              <a:effectLst/>
              <a:latin typeface="+mn-lt"/>
              <a:ea typeface="+mn-ea"/>
              <a:cs typeface="+mn-cs"/>
            </a:rPr>
            <a:t>委託料等内容を精査しコストの低減を図</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物件</a:t>
          </a:r>
          <a:r>
            <a:rPr kumimoji="1" lang="ja-JP" altLang="en-US" sz="1300">
              <a:latin typeface="ＭＳ Ｐゴシック" panose="020B0600070205080204" pitchFamily="50" charset="-128"/>
              <a:ea typeface="ＭＳ Ｐゴシック" panose="020B0600070205080204" pitchFamily="50" charset="-128"/>
            </a:rPr>
            <a:t>費の上昇を抑えるよう努める。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51888</xdr:rowOff>
    </xdr:to>
    <xdr:cxnSp macro="">
      <xdr:nvCxnSpPr>
        <xdr:cNvPr id="127" name="直線コネクタ 126"/>
        <xdr:cNvCxnSpPr/>
      </xdr:nvCxnSpPr>
      <xdr:spPr>
        <a:xfrm flipV="1">
          <a:off x="15671800" y="2723243"/>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158024</xdr:rowOff>
    </xdr:from>
    <xdr:to>
      <xdr:col>78</xdr:col>
      <xdr:colOff>69850</xdr:colOff>
      <xdr:row>16</xdr:row>
      <xdr:rowOff>51888</xdr:rowOff>
    </xdr:to>
    <xdr:cxnSp macro="">
      <xdr:nvCxnSpPr>
        <xdr:cNvPr id="130" name="直線コネクタ 129"/>
        <xdr:cNvCxnSpPr/>
      </xdr:nvCxnSpPr>
      <xdr:spPr>
        <a:xfrm>
          <a:off x="14782800" y="272977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15</xdr:row>
      <xdr:rowOff>158024</xdr:rowOff>
    </xdr:to>
    <xdr:cxnSp macro="">
      <xdr:nvCxnSpPr>
        <xdr:cNvPr id="133" name="直線コネクタ 132"/>
        <xdr:cNvCxnSpPr/>
      </xdr:nvCxnSpPr>
      <xdr:spPr>
        <a:xfrm>
          <a:off x="13893800" y="27232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5" name="テキスト ボックス 134"/>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86179</xdr:rowOff>
    </xdr:from>
    <xdr:to>
      <xdr:col>69</xdr:col>
      <xdr:colOff>92075</xdr:colOff>
      <xdr:row>15</xdr:row>
      <xdr:rowOff>151493</xdr:rowOff>
    </xdr:to>
    <xdr:cxnSp macro="">
      <xdr:nvCxnSpPr>
        <xdr:cNvPr id="136" name="直線コネクタ 135"/>
        <xdr:cNvCxnSpPr/>
      </xdr:nvCxnSpPr>
      <xdr:spPr>
        <a:xfrm>
          <a:off x="13004800" y="26579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8" name="テキスト ボックス 137"/>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147881</xdr:rowOff>
    </xdr:from>
    <xdr:ext cx="762000" cy="259045"/>
    <xdr:sp macro="" textlink="">
      <xdr:nvSpPr>
        <xdr:cNvPr id="140" name="テキスト ボックス 139"/>
        <xdr:cNvSpPr txBox="1"/>
      </xdr:nvSpPr>
      <xdr:spPr>
        <a:xfrm>
          <a:off x="12623800" y="27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6" name="楕円 145"/>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117220</xdr:rowOff>
    </xdr:from>
    <xdr:ext cx="762000" cy="259045"/>
    <xdr:sp macro="" textlink="">
      <xdr:nvSpPr>
        <xdr:cNvPr id="147" name="物件費該当値テキスト"/>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1088</xdr:rowOff>
    </xdr:from>
    <xdr:to>
      <xdr:col>78</xdr:col>
      <xdr:colOff>120650</xdr:colOff>
      <xdr:row>16</xdr:row>
      <xdr:rowOff>102688</xdr:rowOff>
    </xdr:to>
    <xdr:sp macro="" textlink="">
      <xdr:nvSpPr>
        <xdr:cNvPr id="148" name="楕円 147"/>
        <xdr:cNvSpPr/>
      </xdr:nvSpPr>
      <xdr:spPr>
        <a:xfrm>
          <a:off x="156210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87465</xdr:rowOff>
    </xdr:from>
    <xdr:ext cx="736600" cy="259045"/>
    <xdr:sp macro="" textlink="">
      <xdr:nvSpPr>
        <xdr:cNvPr id="149" name="テキスト ボックス 148"/>
        <xdr:cNvSpPr txBox="1"/>
      </xdr:nvSpPr>
      <xdr:spPr>
        <a:xfrm>
          <a:off x="15290800" y="283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107224</xdr:rowOff>
    </xdr:from>
    <xdr:to>
      <xdr:col>74</xdr:col>
      <xdr:colOff>31750</xdr:colOff>
      <xdr:row>16</xdr:row>
      <xdr:rowOff>37374</xdr:rowOff>
    </xdr:to>
    <xdr:sp macro="" textlink="">
      <xdr:nvSpPr>
        <xdr:cNvPr id="150" name="楕円 149"/>
        <xdr:cNvSpPr/>
      </xdr:nvSpPr>
      <xdr:spPr>
        <a:xfrm>
          <a:off x="14732000" y="2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47551</xdr:rowOff>
    </xdr:from>
    <xdr:ext cx="762000" cy="259045"/>
    <xdr:sp macro="" textlink="">
      <xdr:nvSpPr>
        <xdr:cNvPr id="151" name="テキスト ボックス 150"/>
        <xdr:cNvSpPr txBox="1"/>
      </xdr:nvSpPr>
      <xdr:spPr>
        <a:xfrm>
          <a:off x="14401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2" name="楕円 151"/>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3" name="テキスト ボックス 152"/>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54" name="楕円 153"/>
        <xdr:cNvSpPr/>
      </xdr:nvSpPr>
      <xdr:spPr>
        <a:xfrm>
          <a:off x="12954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55" name="テキスト ボックス 154"/>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昨年度から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類似団体を上回る水準で推移している。要因としては、子どものための教育・保育給付費において、保育料を国基準より低く設定していることによる公費負担の増加や保育士の処遇改善加算による公費支出の増加、保育所入所児童数の増加による村負担の増加、子ども医療費助成事業を高校生まで無料化したことによる医療費の増加等が挙げられる。今後も、少子高齢化の進行による扶助費の増大が見込まれることから、住民のニーズに応じて個々の事業内容の精査を行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127000</xdr:rowOff>
    </xdr:to>
    <xdr:cxnSp macro="">
      <xdr:nvCxnSpPr>
        <xdr:cNvPr id="187" name="直線コネクタ 186"/>
        <xdr:cNvCxnSpPr/>
      </xdr:nvCxnSpPr>
      <xdr:spPr>
        <a:xfrm>
          <a:off x="3987800" y="9918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8"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76200</xdr:rowOff>
    </xdr:to>
    <xdr:cxnSp macro="">
      <xdr:nvCxnSpPr>
        <xdr:cNvPr id="190" name="直線コネクタ 189"/>
        <xdr:cNvCxnSpPr/>
      </xdr:nvCxnSpPr>
      <xdr:spPr>
        <a:xfrm flipV="1">
          <a:off x="3098800" y="9918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192" name="テキスト ボックス 191"/>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76200</xdr:rowOff>
    </xdr:from>
    <xdr:to>
      <xdr:col>15</xdr:col>
      <xdr:colOff>98425</xdr:colOff>
      <xdr:row>58</xdr:row>
      <xdr:rowOff>88900</xdr:rowOff>
    </xdr:to>
    <xdr:cxnSp macro="">
      <xdr:nvCxnSpPr>
        <xdr:cNvPr id="193" name="直線コネクタ 192"/>
        <xdr:cNvCxnSpPr/>
      </xdr:nvCxnSpPr>
      <xdr:spPr>
        <a:xfrm flipV="1">
          <a:off x="2209800" y="10020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5" name="テキスト ボックス 194"/>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88900</xdr:rowOff>
    </xdr:to>
    <xdr:cxnSp macro="">
      <xdr:nvCxnSpPr>
        <xdr:cNvPr id="196" name="直線コネクタ 195"/>
        <xdr:cNvCxnSpPr/>
      </xdr:nvCxnSpPr>
      <xdr:spPr>
        <a:xfrm>
          <a:off x="1320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8" name="テキスト ボックス 197"/>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00" name="テキスト ボックス 199"/>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6" name="楕円 205"/>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7"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8" name="楕円 207"/>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9" name="テキスト ボックス 208"/>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0" name="楕円 209"/>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1" name="テキスト ボックス 210"/>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38100</xdr:rowOff>
    </xdr:from>
    <xdr:to>
      <xdr:col>11</xdr:col>
      <xdr:colOff>60325</xdr:colOff>
      <xdr:row>58</xdr:row>
      <xdr:rowOff>139700</xdr:rowOff>
    </xdr:to>
    <xdr:sp macro="" textlink="">
      <xdr:nvSpPr>
        <xdr:cNvPr id="212" name="楕円 211"/>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213" name="テキスト ボックス 212"/>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4" name="楕円 213"/>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5" name="テキスト ボックス 214"/>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昨年度に比べ</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ポイント減少しているが、類似団体平均を大きく上回っている。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簡易水道特別会計繰出金、後期高齢者医療保険基盤安定繰出金、介護保険事務費繰出金が増加したが、農業集落排水特別会計繰出金は減額となった。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公営企業会計については、経費の削減を図るとともに独立採算の原則に立ち返り、料金見直し等による健全化を図ることにより、普通会計の負担額を減らしていくよう努める。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42418</xdr:rowOff>
    </xdr:to>
    <xdr:cxnSp macro="">
      <xdr:nvCxnSpPr>
        <xdr:cNvPr id="245" name="直線コネクタ 244"/>
        <xdr:cNvCxnSpPr/>
      </xdr:nvCxnSpPr>
      <xdr:spPr>
        <a:xfrm flipV="1">
          <a:off x="15671800" y="1002538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5842</xdr:rowOff>
    </xdr:from>
    <xdr:to>
      <xdr:col>78</xdr:col>
      <xdr:colOff>69850</xdr:colOff>
      <xdr:row>59</xdr:row>
      <xdr:rowOff>42418</xdr:rowOff>
    </xdr:to>
    <xdr:cxnSp macro="">
      <xdr:nvCxnSpPr>
        <xdr:cNvPr id="248" name="直線コネクタ 247"/>
        <xdr:cNvCxnSpPr/>
      </xdr:nvCxnSpPr>
      <xdr:spPr>
        <a:xfrm>
          <a:off x="14782800" y="101213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5842</xdr:rowOff>
    </xdr:from>
    <xdr:to>
      <xdr:col>73</xdr:col>
      <xdr:colOff>180975</xdr:colOff>
      <xdr:row>59</xdr:row>
      <xdr:rowOff>10414</xdr:rowOff>
    </xdr:to>
    <xdr:cxnSp macro="">
      <xdr:nvCxnSpPr>
        <xdr:cNvPr id="251" name="直線コネクタ 250"/>
        <xdr:cNvCxnSpPr/>
      </xdr:nvCxnSpPr>
      <xdr:spPr>
        <a:xfrm flipV="1">
          <a:off x="13893800" y="101213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136144</xdr:rowOff>
    </xdr:from>
    <xdr:to>
      <xdr:col>69</xdr:col>
      <xdr:colOff>92075</xdr:colOff>
      <xdr:row>59</xdr:row>
      <xdr:rowOff>10414</xdr:rowOff>
    </xdr:to>
    <xdr:cxnSp macro="">
      <xdr:nvCxnSpPr>
        <xdr:cNvPr id="254" name="直線コネクタ 253"/>
        <xdr:cNvCxnSpPr/>
      </xdr:nvCxnSpPr>
      <xdr:spPr>
        <a:xfrm>
          <a:off x="13004800" y="100802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8" name="テキスト ボックス 257"/>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4" name="楕円 263"/>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65" name="その他該当値テキスト"/>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163068</xdr:rowOff>
    </xdr:from>
    <xdr:to>
      <xdr:col>78</xdr:col>
      <xdr:colOff>120650</xdr:colOff>
      <xdr:row>59</xdr:row>
      <xdr:rowOff>93218</xdr:rowOff>
    </xdr:to>
    <xdr:sp macro="" textlink="">
      <xdr:nvSpPr>
        <xdr:cNvPr id="266" name="楕円 265"/>
        <xdr:cNvSpPr/>
      </xdr:nvSpPr>
      <xdr:spPr>
        <a:xfrm>
          <a:off x="15621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77995</xdr:rowOff>
    </xdr:from>
    <xdr:ext cx="736600" cy="259045"/>
    <xdr:sp macro="" textlink="">
      <xdr:nvSpPr>
        <xdr:cNvPr id="267" name="テキスト ボックス 266"/>
        <xdr:cNvSpPr txBox="1"/>
      </xdr:nvSpPr>
      <xdr:spPr>
        <a:xfrm>
          <a:off x="15290800" y="1019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126492</xdr:rowOff>
    </xdr:from>
    <xdr:to>
      <xdr:col>74</xdr:col>
      <xdr:colOff>31750</xdr:colOff>
      <xdr:row>59</xdr:row>
      <xdr:rowOff>56642</xdr:rowOff>
    </xdr:to>
    <xdr:sp macro="" textlink="">
      <xdr:nvSpPr>
        <xdr:cNvPr id="268" name="楕円 267"/>
        <xdr:cNvSpPr/>
      </xdr:nvSpPr>
      <xdr:spPr>
        <a:xfrm>
          <a:off x="14732000" y="100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41419</xdr:rowOff>
    </xdr:from>
    <xdr:ext cx="762000" cy="259045"/>
    <xdr:sp macro="" textlink="">
      <xdr:nvSpPr>
        <xdr:cNvPr id="269" name="テキスト ボックス 268"/>
        <xdr:cNvSpPr txBox="1"/>
      </xdr:nvSpPr>
      <xdr:spPr>
        <a:xfrm>
          <a:off x="14401800" y="1015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131064</xdr:rowOff>
    </xdr:from>
    <xdr:to>
      <xdr:col>69</xdr:col>
      <xdr:colOff>142875</xdr:colOff>
      <xdr:row>59</xdr:row>
      <xdr:rowOff>61214</xdr:rowOff>
    </xdr:to>
    <xdr:sp macro="" textlink="">
      <xdr:nvSpPr>
        <xdr:cNvPr id="270" name="楕円 269"/>
        <xdr:cNvSpPr/>
      </xdr:nvSpPr>
      <xdr:spPr>
        <a:xfrm>
          <a:off x="13843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45991</xdr:rowOff>
    </xdr:from>
    <xdr:ext cx="762000" cy="259045"/>
    <xdr:sp macro="" textlink="">
      <xdr:nvSpPr>
        <xdr:cNvPr id="271" name="テキスト ボックス 270"/>
        <xdr:cNvSpPr txBox="1"/>
      </xdr:nvSpPr>
      <xdr:spPr>
        <a:xfrm>
          <a:off x="13512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72" name="楕円 271"/>
        <xdr:cNvSpPr/>
      </xdr:nvSpPr>
      <xdr:spPr>
        <a:xfrm>
          <a:off x="12954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73" name="テキスト ボックス 272"/>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単県改良事業負担金、人吉球磨広域行政組合負担金、介護予防拠点整備計画補助金、上四浦地区地域振興事業補助金等の減額により、昨年度に比べ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祭りや各種団体への補助金など毎年継続しているものについては、補助金を交付するのが適当な事業を行っているかなどについて基準を設け、必要性の低い補助金については見直しを検討する。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88138</xdr:rowOff>
    </xdr:to>
    <xdr:cxnSp macro="">
      <xdr:nvCxnSpPr>
        <xdr:cNvPr id="303" name="直線コネクタ 302"/>
        <xdr:cNvCxnSpPr/>
      </xdr:nvCxnSpPr>
      <xdr:spPr>
        <a:xfrm flipV="1">
          <a:off x="15671800" y="63997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4"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88138</xdr:rowOff>
    </xdr:to>
    <xdr:cxnSp macro="">
      <xdr:nvCxnSpPr>
        <xdr:cNvPr id="306" name="直線コネクタ 305"/>
        <xdr:cNvCxnSpPr/>
      </xdr:nvCxnSpPr>
      <xdr:spPr>
        <a:xfrm>
          <a:off x="14782800" y="6367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24130</xdr:rowOff>
    </xdr:to>
    <xdr:cxnSp macro="">
      <xdr:nvCxnSpPr>
        <xdr:cNvPr id="309" name="直線コネクタ 308"/>
        <xdr:cNvCxnSpPr/>
      </xdr:nvCxnSpPr>
      <xdr:spPr>
        <a:xfrm>
          <a:off x="13893800" y="636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24130</xdr:rowOff>
    </xdr:to>
    <xdr:cxnSp macro="">
      <xdr:nvCxnSpPr>
        <xdr:cNvPr id="312" name="直線コネクタ 311"/>
        <xdr:cNvCxnSpPr/>
      </xdr:nvCxnSpPr>
      <xdr:spPr>
        <a:xfrm>
          <a:off x="13004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22" name="楕円 321"/>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23" name="補助費等該当値テキスト"/>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4" name="楕円 323"/>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5" name="テキスト ボックス 324"/>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6" name="楕円 325"/>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7" name="テキスト ボックス 326"/>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8" name="楕円 327"/>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9" name="テキスト ボックス 328"/>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0" name="楕円 329"/>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1" name="テキスト ボックス 330"/>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公債費の償還ピークを過ぎ、償還額が年々減少している。それに伴い償還額にかかる利子も減少している。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年度から数年は過疎対策事業債の償還額が増加する見込みであるが、その後減少する見込みである。今後も計画的な事業実施を行い新規発行抑制に努める。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142240</xdr:rowOff>
    </xdr:to>
    <xdr:cxnSp macro="">
      <xdr:nvCxnSpPr>
        <xdr:cNvPr id="363" name="直線コネクタ 362"/>
        <xdr:cNvCxnSpPr/>
      </xdr:nvCxnSpPr>
      <xdr:spPr>
        <a:xfrm flipV="1">
          <a:off x="3987800" y="129743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142240</xdr:rowOff>
    </xdr:from>
    <xdr:to>
      <xdr:col>19</xdr:col>
      <xdr:colOff>187325</xdr:colOff>
      <xdr:row>75</xdr:row>
      <xdr:rowOff>149861</xdr:rowOff>
    </xdr:to>
    <xdr:cxnSp macro="">
      <xdr:nvCxnSpPr>
        <xdr:cNvPr id="366" name="直線コネクタ 365"/>
        <xdr:cNvCxnSpPr/>
      </xdr:nvCxnSpPr>
      <xdr:spPr>
        <a:xfrm flipV="1">
          <a:off x="3098800" y="13000990"/>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8" name="テキスト ボックス 367"/>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149861</xdr:rowOff>
    </xdr:from>
    <xdr:to>
      <xdr:col>15</xdr:col>
      <xdr:colOff>98425</xdr:colOff>
      <xdr:row>76</xdr:row>
      <xdr:rowOff>27939</xdr:rowOff>
    </xdr:to>
    <xdr:cxnSp macro="">
      <xdr:nvCxnSpPr>
        <xdr:cNvPr id="369" name="直線コネクタ 368"/>
        <xdr:cNvCxnSpPr/>
      </xdr:nvCxnSpPr>
      <xdr:spPr>
        <a:xfrm flipV="1">
          <a:off x="2209800" y="130086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71" name="テキスト ボックス 370"/>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27939</xdr:rowOff>
    </xdr:from>
    <xdr:to>
      <xdr:col>11</xdr:col>
      <xdr:colOff>9525</xdr:colOff>
      <xdr:row>76</xdr:row>
      <xdr:rowOff>27939</xdr:rowOff>
    </xdr:to>
    <xdr:cxnSp macro="">
      <xdr:nvCxnSpPr>
        <xdr:cNvPr id="372" name="直線コネクタ 371"/>
        <xdr:cNvCxnSpPr/>
      </xdr:nvCxnSpPr>
      <xdr:spPr>
        <a:xfrm>
          <a:off x="1320800" y="13058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4" name="テキスト ボックス 373"/>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376" name="テキスト ボックス 375"/>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82" name="楕円 381"/>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83" name="公債費該当値テキスト"/>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91440</xdr:rowOff>
    </xdr:from>
    <xdr:to>
      <xdr:col>20</xdr:col>
      <xdr:colOff>38100</xdr:colOff>
      <xdr:row>76</xdr:row>
      <xdr:rowOff>21589</xdr:rowOff>
    </xdr:to>
    <xdr:sp macro="" textlink="">
      <xdr:nvSpPr>
        <xdr:cNvPr id="384" name="楕円 383"/>
        <xdr:cNvSpPr/>
      </xdr:nvSpPr>
      <xdr:spPr>
        <a:xfrm>
          <a:off x="3937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31767</xdr:rowOff>
    </xdr:from>
    <xdr:ext cx="736600" cy="259045"/>
    <xdr:sp macro="" textlink="">
      <xdr:nvSpPr>
        <xdr:cNvPr id="385" name="テキスト ボックス 384"/>
        <xdr:cNvSpPr txBox="1"/>
      </xdr:nvSpPr>
      <xdr:spPr>
        <a:xfrm>
          <a:off x="3606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99060</xdr:rowOff>
    </xdr:from>
    <xdr:to>
      <xdr:col>15</xdr:col>
      <xdr:colOff>149225</xdr:colOff>
      <xdr:row>76</xdr:row>
      <xdr:rowOff>29211</xdr:rowOff>
    </xdr:to>
    <xdr:sp macro="" textlink="">
      <xdr:nvSpPr>
        <xdr:cNvPr id="386" name="楕円 385"/>
        <xdr:cNvSpPr/>
      </xdr:nvSpPr>
      <xdr:spPr>
        <a:xfrm>
          <a:off x="3048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39387</xdr:rowOff>
    </xdr:from>
    <xdr:ext cx="762000" cy="259045"/>
    <xdr:sp macro="" textlink="">
      <xdr:nvSpPr>
        <xdr:cNvPr id="387" name="テキスト ボックス 386"/>
        <xdr:cNvSpPr txBox="1"/>
      </xdr:nvSpPr>
      <xdr:spPr>
        <a:xfrm>
          <a:off x="2717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88" name="楕円 387"/>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89" name="テキスト ボックス 388"/>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148589</xdr:rowOff>
    </xdr:from>
    <xdr:to>
      <xdr:col>6</xdr:col>
      <xdr:colOff>171450</xdr:colOff>
      <xdr:row>76</xdr:row>
      <xdr:rowOff>78739</xdr:rowOff>
    </xdr:to>
    <xdr:sp macro="" textlink="">
      <xdr:nvSpPr>
        <xdr:cNvPr id="390" name="楕円 389"/>
        <xdr:cNvSpPr/>
      </xdr:nvSpPr>
      <xdr:spPr>
        <a:xfrm>
          <a:off x="1270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88917</xdr:rowOff>
    </xdr:from>
    <xdr:ext cx="762000" cy="259045"/>
    <xdr:sp macro="" textlink="">
      <xdr:nvSpPr>
        <xdr:cNvPr id="391" name="テキスト ボックス 390"/>
        <xdr:cNvSpPr txBox="1"/>
      </xdr:nvSpPr>
      <xdr:spPr>
        <a:xfrm>
          <a:off x="939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ポイント減少したが、類似団体と比較すると</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今後も計画的な事業実施を行い、経常経費の削減、財政健全化を図るよう努める。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154758</xdr:rowOff>
    </xdr:from>
    <xdr:to>
      <xdr:col>82</xdr:col>
      <xdr:colOff>107950</xdr:colOff>
      <xdr:row>80</xdr:row>
      <xdr:rowOff>64951</xdr:rowOff>
    </xdr:to>
    <xdr:cxnSp macro="">
      <xdr:nvCxnSpPr>
        <xdr:cNvPr id="426" name="直線コネクタ 425"/>
        <xdr:cNvCxnSpPr/>
      </xdr:nvCxnSpPr>
      <xdr:spPr>
        <a:xfrm flipV="1">
          <a:off x="15671800" y="13699308"/>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138430</xdr:rowOff>
    </xdr:from>
    <xdr:to>
      <xdr:col>78</xdr:col>
      <xdr:colOff>69850</xdr:colOff>
      <xdr:row>80</xdr:row>
      <xdr:rowOff>64951</xdr:rowOff>
    </xdr:to>
    <xdr:cxnSp macro="">
      <xdr:nvCxnSpPr>
        <xdr:cNvPr id="429" name="直線コネクタ 428"/>
        <xdr:cNvCxnSpPr/>
      </xdr:nvCxnSpPr>
      <xdr:spPr>
        <a:xfrm>
          <a:off x="14782800" y="1368298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138430</xdr:rowOff>
    </xdr:from>
    <xdr:to>
      <xdr:col>73</xdr:col>
      <xdr:colOff>180975</xdr:colOff>
      <xdr:row>79</xdr:row>
      <xdr:rowOff>164556</xdr:rowOff>
    </xdr:to>
    <xdr:cxnSp macro="">
      <xdr:nvCxnSpPr>
        <xdr:cNvPr id="432" name="直線コネクタ 431"/>
        <xdr:cNvCxnSpPr/>
      </xdr:nvCxnSpPr>
      <xdr:spPr>
        <a:xfrm flipV="1">
          <a:off x="13893800" y="136829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79</xdr:row>
      <xdr:rowOff>164556</xdr:rowOff>
    </xdr:to>
    <xdr:cxnSp macro="">
      <xdr:nvCxnSpPr>
        <xdr:cNvPr id="435" name="直線コネクタ 434"/>
        <xdr:cNvCxnSpPr/>
      </xdr:nvCxnSpPr>
      <xdr:spPr>
        <a:xfrm>
          <a:off x="13004800" y="1354582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7" name="テキスト ボックス 436"/>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9" name="テキスト ボックス 438"/>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103958</xdr:rowOff>
    </xdr:from>
    <xdr:to>
      <xdr:col>82</xdr:col>
      <xdr:colOff>158750</xdr:colOff>
      <xdr:row>80</xdr:row>
      <xdr:rowOff>34108</xdr:rowOff>
    </xdr:to>
    <xdr:sp macro="" textlink="">
      <xdr:nvSpPr>
        <xdr:cNvPr id="445" name="楕円 444"/>
        <xdr:cNvSpPr/>
      </xdr:nvSpPr>
      <xdr:spPr>
        <a:xfrm>
          <a:off x="16459200" y="136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76035</xdr:rowOff>
    </xdr:from>
    <xdr:ext cx="762000" cy="259045"/>
    <xdr:sp macro="" textlink="">
      <xdr:nvSpPr>
        <xdr:cNvPr id="446" name="公債費以外該当値テキスト"/>
        <xdr:cNvSpPr txBox="1"/>
      </xdr:nvSpPr>
      <xdr:spPr>
        <a:xfrm>
          <a:off x="16598900" y="136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14151</xdr:rowOff>
    </xdr:from>
    <xdr:to>
      <xdr:col>78</xdr:col>
      <xdr:colOff>120650</xdr:colOff>
      <xdr:row>80</xdr:row>
      <xdr:rowOff>115751</xdr:rowOff>
    </xdr:to>
    <xdr:sp macro="" textlink="">
      <xdr:nvSpPr>
        <xdr:cNvPr id="447" name="楕円 446"/>
        <xdr:cNvSpPr/>
      </xdr:nvSpPr>
      <xdr:spPr>
        <a:xfrm>
          <a:off x="15621000" y="1373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100528</xdr:rowOff>
    </xdr:from>
    <xdr:ext cx="736600" cy="259045"/>
    <xdr:sp macro="" textlink="">
      <xdr:nvSpPr>
        <xdr:cNvPr id="448" name="テキスト ボックス 447"/>
        <xdr:cNvSpPr txBox="1"/>
      </xdr:nvSpPr>
      <xdr:spPr>
        <a:xfrm>
          <a:off x="15290800" y="13816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87630</xdr:rowOff>
    </xdr:from>
    <xdr:to>
      <xdr:col>74</xdr:col>
      <xdr:colOff>31750</xdr:colOff>
      <xdr:row>80</xdr:row>
      <xdr:rowOff>17780</xdr:rowOff>
    </xdr:to>
    <xdr:sp macro="" textlink="">
      <xdr:nvSpPr>
        <xdr:cNvPr id="449" name="楕円 448"/>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2557</xdr:rowOff>
    </xdr:from>
    <xdr:ext cx="762000" cy="259045"/>
    <xdr:sp macro="" textlink="">
      <xdr:nvSpPr>
        <xdr:cNvPr id="450" name="テキスト ボックス 449"/>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113756</xdr:rowOff>
    </xdr:from>
    <xdr:to>
      <xdr:col>69</xdr:col>
      <xdr:colOff>142875</xdr:colOff>
      <xdr:row>80</xdr:row>
      <xdr:rowOff>43906</xdr:rowOff>
    </xdr:to>
    <xdr:sp macro="" textlink="">
      <xdr:nvSpPr>
        <xdr:cNvPr id="451" name="楕円 450"/>
        <xdr:cNvSpPr/>
      </xdr:nvSpPr>
      <xdr:spPr>
        <a:xfrm>
          <a:off x="13843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28683</xdr:rowOff>
    </xdr:from>
    <xdr:ext cx="762000" cy="259045"/>
    <xdr:sp macro="" textlink="">
      <xdr:nvSpPr>
        <xdr:cNvPr id="452" name="テキスト ボックス 451"/>
        <xdr:cNvSpPr txBox="1"/>
      </xdr:nvSpPr>
      <xdr:spPr>
        <a:xfrm>
          <a:off x="13512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3" name="楕円 452"/>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4" name="テキスト ボックス 453"/>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159757</xdr:rowOff>
    </xdr:from>
    <xdr:to>
      <xdr:col>29</xdr:col>
      <xdr:colOff>127000</xdr:colOff>
      <xdr:row>18</xdr:row>
      <xdr:rowOff>160682</xdr:rowOff>
    </xdr:to>
    <xdr:cxnSp macro="">
      <xdr:nvCxnSpPr>
        <xdr:cNvPr id="49" name="直線コネクタ 48"/>
        <xdr:cNvCxnSpPr/>
      </xdr:nvCxnSpPr>
      <xdr:spPr bwMode="auto">
        <a:xfrm>
          <a:off x="5003800" y="3293482"/>
          <a:ext cx="647700" cy="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159757</xdr:rowOff>
    </xdr:from>
    <xdr:to>
      <xdr:col>26</xdr:col>
      <xdr:colOff>50800</xdr:colOff>
      <xdr:row>18</xdr:row>
      <xdr:rowOff>160939</xdr:rowOff>
    </xdr:to>
    <xdr:cxnSp macro="">
      <xdr:nvCxnSpPr>
        <xdr:cNvPr id="52" name="直線コネクタ 51"/>
        <xdr:cNvCxnSpPr/>
      </xdr:nvCxnSpPr>
      <xdr:spPr bwMode="auto">
        <a:xfrm flipV="1">
          <a:off x="4305300" y="3293482"/>
          <a:ext cx="698500" cy="1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160939</xdr:rowOff>
    </xdr:from>
    <xdr:to>
      <xdr:col>22</xdr:col>
      <xdr:colOff>114300</xdr:colOff>
      <xdr:row>18</xdr:row>
      <xdr:rowOff>171257</xdr:rowOff>
    </xdr:to>
    <xdr:cxnSp macro="">
      <xdr:nvCxnSpPr>
        <xdr:cNvPr id="55" name="直線コネクタ 54"/>
        <xdr:cNvCxnSpPr/>
      </xdr:nvCxnSpPr>
      <xdr:spPr bwMode="auto">
        <a:xfrm flipV="1">
          <a:off x="3606800" y="3294664"/>
          <a:ext cx="698500" cy="10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39324</xdr:rowOff>
    </xdr:from>
    <xdr:ext cx="762000" cy="259045"/>
    <xdr:sp macro="" textlink="">
      <xdr:nvSpPr>
        <xdr:cNvPr id="57" name="テキスト ボックス 56"/>
        <xdr:cNvSpPr txBox="1"/>
      </xdr:nvSpPr>
      <xdr:spPr>
        <a:xfrm>
          <a:off x="3924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171257</xdr:rowOff>
    </xdr:from>
    <xdr:to>
      <xdr:col>18</xdr:col>
      <xdr:colOff>177800</xdr:colOff>
      <xdr:row>19</xdr:row>
      <xdr:rowOff>13725</xdr:rowOff>
    </xdr:to>
    <xdr:cxnSp macro="">
      <xdr:nvCxnSpPr>
        <xdr:cNvPr id="58" name="直線コネクタ 57"/>
        <xdr:cNvCxnSpPr/>
      </xdr:nvCxnSpPr>
      <xdr:spPr bwMode="auto">
        <a:xfrm flipV="1">
          <a:off x="2908300" y="3304982"/>
          <a:ext cx="698500" cy="13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41303</xdr:rowOff>
    </xdr:from>
    <xdr:ext cx="762000" cy="259045"/>
    <xdr:sp macro="" textlink="">
      <xdr:nvSpPr>
        <xdr:cNvPr id="60" name="テキスト ボックス 59"/>
        <xdr:cNvSpPr txBox="1"/>
      </xdr:nvSpPr>
      <xdr:spPr>
        <a:xfrm>
          <a:off x="32258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60150</xdr:rowOff>
    </xdr:from>
    <xdr:ext cx="762000" cy="259045"/>
    <xdr:sp macro="" textlink="">
      <xdr:nvSpPr>
        <xdr:cNvPr id="62" name="テキスト ボックス 61"/>
        <xdr:cNvSpPr txBox="1"/>
      </xdr:nvSpPr>
      <xdr:spPr>
        <a:xfrm>
          <a:off x="2527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109882</xdr:rowOff>
    </xdr:from>
    <xdr:to>
      <xdr:col>29</xdr:col>
      <xdr:colOff>177800</xdr:colOff>
      <xdr:row>19</xdr:row>
      <xdr:rowOff>40032</xdr:rowOff>
    </xdr:to>
    <xdr:sp macro="" textlink="">
      <xdr:nvSpPr>
        <xdr:cNvPr id="68" name="楕円 67"/>
        <xdr:cNvSpPr/>
      </xdr:nvSpPr>
      <xdr:spPr bwMode="auto">
        <a:xfrm>
          <a:off x="5600700" y="324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18459</xdr:rowOff>
    </xdr:from>
    <xdr:ext cx="762000" cy="259045"/>
    <xdr:sp macro="" textlink="">
      <xdr:nvSpPr>
        <xdr:cNvPr id="69" name="人口1人当たり決算額の推移該当値テキスト130"/>
        <xdr:cNvSpPr txBox="1"/>
      </xdr:nvSpPr>
      <xdr:spPr>
        <a:xfrm>
          <a:off x="5740400" y="315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108957</xdr:rowOff>
    </xdr:from>
    <xdr:to>
      <xdr:col>26</xdr:col>
      <xdr:colOff>101600</xdr:colOff>
      <xdr:row>19</xdr:row>
      <xdr:rowOff>39107</xdr:rowOff>
    </xdr:to>
    <xdr:sp macro="" textlink="">
      <xdr:nvSpPr>
        <xdr:cNvPr id="70" name="楕円 69"/>
        <xdr:cNvSpPr/>
      </xdr:nvSpPr>
      <xdr:spPr bwMode="auto">
        <a:xfrm>
          <a:off x="4953000" y="324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23884</xdr:rowOff>
    </xdr:from>
    <xdr:ext cx="736600" cy="259045"/>
    <xdr:sp macro="" textlink="">
      <xdr:nvSpPr>
        <xdr:cNvPr id="71" name="テキスト ボックス 70"/>
        <xdr:cNvSpPr txBox="1"/>
      </xdr:nvSpPr>
      <xdr:spPr>
        <a:xfrm>
          <a:off x="4622800" y="3329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110139</xdr:rowOff>
    </xdr:from>
    <xdr:to>
      <xdr:col>22</xdr:col>
      <xdr:colOff>165100</xdr:colOff>
      <xdr:row>19</xdr:row>
      <xdr:rowOff>40289</xdr:rowOff>
    </xdr:to>
    <xdr:sp macro="" textlink="">
      <xdr:nvSpPr>
        <xdr:cNvPr id="72" name="楕円 71"/>
        <xdr:cNvSpPr/>
      </xdr:nvSpPr>
      <xdr:spPr bwMode="auto">
        <a:xfrm>
          <a:off x="4254500" y="324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25066</xdr:rowOff>
    </xdr:from>
    <xdr:ext cx="762000" cy="259045"/>
    <xdr:sp macro="" textlink="">
      <xdr:nvSpPr>
        <xdr:cNvPr id="73" name="テキスト ボックス 72"/>
        <xdr:cNvSpPr txBox="1"/>
      </xdr:nvSpPr>
      <xdr:spPr>
        <a:xfrm>
          <a:off x="3924300" y="333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120457</xdr:rowOff>
    </xdr:from>
    <xdr:to>
      <xdr:col>19</xdr:col>
      <xdr:colOff>38100</xdr:colOff>
      <xdr:row>19</xdr:row>
      <xdr:rowOff>50607</xdr:rowOff>
    </xdr:to>
    <xdr:sp macro="" textlink="">
      <xdr:nvSpPr>
        <xdr:cNvPr id="74" name="楕円 73"/>
        <xdr:cNvSpPr/>
      </xdr:nvSpPr>
      <xdr:spPr bwMode="auto">
        <a:xfrm>
          <a:off x="3556000" y="3254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35384</xdr:rowOff>
    </xdr:from>
    <xdr:ext cx="762000" cy="259045"/>
    <xdr:sp macro="" textlink="">
      <xdr:nvSpPr>
        <xdr:cNvPr id="75" name="テキスト ボックス 74"/>
        <xdr:cNvSpPr txBox="1"/>
      </xdr:nvSpPr>
      <xdr:spPr>
        <a:xfrm>
          <a:off x="3225800" y="334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134375</xdr:rowOff>
    </xdr:from>
    <xdr:to>
      <xdr:col>15</xdr:col>
      <xdr:colOff>101600</xdr:colOff>
      <xdr:row>19</xdr:row>
      <xdr:rowOff>64525</xdr:rowOff>
    </xdr:to>
    <xdr:sp macro="" textlink="">
      <xdr:nvSpPr>
        <xdr:cNvPr id="76" name="楕円 75"/>
        <xdr:cNvSpPr/>
      </xdr:nvSpPr>
      <xdr:spPr bwMode="auto">
        <a:xfrm>
          <a:off x="2857500" y="3268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49302</xdr:rowOff>
    </xdr:from>
    <xdr:ext cx="762000" cy="259045"/>
    <xdr:sp macro="" textlink="">
      <xdr:nvSpPr>
        <xdr:cNvPr id="77" name="テキスト ボックス 76"/>
        <xdr:cNvSpPr txBox="1"/>
      </xdr:nvSpPr>
      <xdr:spPr>
        <a:xfrm>
          <a:off x="2527300" y="33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237441</xdr:rowOff>
    </xdr:from>
    <xdr:to>
      <xdr:col>29</xdr:col>
      <xdr:colOff>127000</xdr:colOff>
      <xdr:row>35</xdr:row>
      <xdr:rowOff>264412</xdr:rowOff>
    </xdr:to>
    <xdr:cxnSp macro="">
      <xdr:nvCxnSpPr>
        <xdr:cNvPr id="108" name="直線コネクタ 107"/>
        <xdr:cNvCxnSpPr/>
      </xdr:nvCxnSpPr>
      <xdr:spPr bwMode="auto">
        <a:xfrm>
          <a:off x="5003800" y="6847791"/>
          <a:ext cx="647700" cy="26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237441</xdr:rowOff>
    </xdr:from>
    <xdr:to>
      <xdr:col>26</xdr:col>
      <xdr:colOff>50800</xdr:colOff>
      <xdr:row>35</xdr:row>
      <xdr:rowOff>243618</xdr:rowOff>
    </xdr:to>
    <xdr:cxnSp macro="">
      <xdr:nvCxnSpPr>
        <xdr:cNvPr id="111" name="直線コネクタ 110"/>
        <xdr:cNvCxnSpPr/>
      </xdr:nvCxnSpPr>
      <xdr:spPr bwMode="auto">
        <a:xfrm flipV="1">
          <a:off x="4305300" y="6847791"/>
          <a:ext cx="698500" cy="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239650</xdr:rowOff>
    </xdr:from>
    <xdr:to>
      <xdr:col>22</xdr:col>
      <xdr:colOff>114300</xdr:colOff>
      <xdr:row>35</xdr:row>
      <xdr:rowOff>243618</xdr:rowOff>
    </xdr:to>
    <xdr:cxnSp macro="">
      <xdr:nvCxnSpPr>
        <xdr:cNvPr id="114" name="直線コネクタ 113"/>
        <xdr:cNvCxnSpPr/>
      </xdr:nvCxnSpPr>
      <xdr:spPr bwMode="auto">
        <a:xfrm>
          <a:off x="3606800" y="6850000"/>
          <a:ext cx="698500" cy="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280153</xdr:rowOff>
    </xdr:from>
    <xdr:ext cx="762000" cy="259045"/>
    <xdr:sp macro="" textlink="">
      <xdr:nvSpPr>
        <xdr:cNvPr id="116" name="テキスト ボックス 115"/>
        <xdr:cNvSpPr txBox="1"/>
      </xdr:nvSpPr>
      <xdr:spPr>
        <a:xfrm>
          <a:off x="39243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237382</xdr:rowOff>
    </xdr:from>
    <xdr:to>
      <xdr:col>18</xdr:col>
      <xdr:colOff>177800</xdr:colOff>
      <xdr:row>35</xdr:row>
      <xdr:rowOff>239650</xdr:rowOff>
    </xdr:to>
    <xdr:cxnSp macro="">
      <xdr:nvCxnSpPr>
        <xdr:cNvPr id="117" name="直線コネクタ 116"/>
        <xdr:cNvCxnSpPr/>
      </xdr:nvCxnSpPr>
      <xdr:spPr bwMode="auto">
        <a:xfrm>
          <a:off x="2908300" y="6847732"/>
          <a:ext cx="698500" cy="2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265596</xdr:rowOff>
    </xdr:from>
    <xdr:ext cx="762000" cy="259045"/>
    <xdr:sp macro="" textlink="">
      <xdr:nvSpPr>
        <xdr:cNvPr id="119" name="テキスト ボックス 118"/>
        <xdr:cNvSpPr txBox="1"/>
      </xdr:nvSpPr>
      <xdr:spPr>
        <a:xfrm>
          <a:off x="32258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242329</xdr:rowOff>
    </xdr:from>
    <xdr:ext cx="762000" cy="259045"/>
    <xdr:sp macro="" textlink="">
      <xdr:nvSpPr>
        <xdr:cNvPr id="121" name="テキスト ボックス 120"/>
        <xdr:cNvSpPr txBox="1"/>
      </xdr:nvSpPr>
      <xdr:spPr>
        <a:xfrm>
          <a:off x="25273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213612</xdr:rowOff>
    </xdr:from>
    <xdr:to>
      <xdr:col>29</xdr:col>
      <xdr:colOff>177800</xdr:colOff>
      <xdr:row>35</xdr:row>
      <xdr:rowOff>315212</xdr:rowOff>
    </xdr:to>
    <xdr:sp macro="" textlink="">
      <xdr:nvSpPr>
        <xdr:cNvPr id="127" name="楕円 126"/>
        <xdr:cNvSpPr/>
      </xdr:nvSpPr>
      <xdr:spPr bwMode="auto">
        <a:xfrm>
          <a:off x="5600700" y="6823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185689</xdr:rowOff>
    </xdr:from>
    <xdr:ext cx="762000" cy="259045"/>
    <xdr:sp macro="" textlink="">
      <xdr:nvSpPr>
        <xdr:cNvPr id="128" name="人口1人当たり決算額の推移該当値テキスト445"/>
        <xdr:cNvSpPr txBox="1"/>
      </xdr:nvSpPr>
      <xdr:spPr>
        <a:xfrm>
          <a:off x="5740400" y="679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186641</xdr:rowOff>
    </xdr:from>
    <xdr:to>
      <xdr:col>26</xdr:col>
      <xdr:colOff>101600</xdr:colOff>
      <xdr:row>35</xdr:row>
      <xdr:rowOff>288241</xdr:rowOff>
    </xdr:to>
    <xdr:sp macro="" textlink="">
      <xdr:nvSpPr>
        <xdr:cNvPr id="129" name="楕円 128"/>
        <xdr:cNvSpPr/>
      </xdr:nvSpPr>
      <xdr:spPr bwMode="auto">
        <a:xfrm>
          <a:off x="4953000" y="6796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273018</xdr:rowOff>
    </xdr:from>
    <xdr:ext cx="736600" cy="259045"/>
    <xdr:sp macro="" textlink="">
      <xdr:nvSpPr>
        <xdr:cNvPr id="130" name="テキスト ボックス 129"/>
        <xdr:cNvSpPr txBox="1"/>
      </xdr:nvSpPr>
      <xdr:spPr>
        <a:xfrm>
          <a:off x="4622800" y="688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192818</xdr:rowOff>
    </xdr:from>
    <xdr:to>
      <xdr:col>22</xdr:col>
      <xdr:colOff>165100</xdr:colOff>
      <xdr:row>35</xdr:row>
      <xdr:rowOff>294418</xdr:rowOff>
    </xdr:to>
    <xdr:sp macro="" textlink="">
      <xdr:nvSpPr>
        <xdr:cNvPr id="131" name="楕円 130"/>
        <xdr:cNvSpPr/>
      </xdr:nvSpPr>
      <xdr:spPr bwMode="auto">
        <a:xfrm>
          <a:off x="4254500" y="6803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279195</xdr:rowOff>
    </xdr:from>
    <xdr:ext cx="762000" cy="259045"/>
    <xdr:sp macro="" textlink="">
      <xdr:nvSpPr>
        <xdr:cNvPr id="132" name="テキスト ボックス 131"/>
        <xdr:cNvSpPr txBox="1"/>
      </xdr:nvSpPr>
      <xdr:spPr>
        <a:xfrm>
          <a:off x="3924300" y="688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188850</xdr:rowOff>
    </xdr:from>
    <xdr:to>
      <xdr:col>19</xdr:col>
      <xdr:colOff>38100</xdr:colOff>
      <xdr:row>35</xdr:row>
      <xdr:rowOff>290450</xdr:rowOff>
    </xdr:to>
    <xdr:sp macro="" textlink="">
      <xdr:nvSpPr>
        <xdr:cNvPr id="133" name="楕円 132"/>
        <xdr:cNvSpPr/>
      </xdr:nvSpPr>
      <xdr:spPr bwMode="auto">
        <a:xfrm>
          <a:off x="3556000" y="6799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275227</xdr:rowOff>
    </xdr:from>
    <xdr:ext cx="762000" cy="259045"/>
    <xdr:sp macro="" textlink="">
      <xdr:nvSpPr>
        <xdr:cNvPr id="134" name="テキスト ボックス 133"/>
        <xdr:cNvSpPr txBox="1"/>
      </xdr:nvSpPr>
      <xdr:spPr>
        <a:xfrm>
          <a:off x="3225800" y="68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186582</xdr:rowOff>
    </xdr:from>
    <xdr:to>
      <xdr:col>15</xdr:col>
      <xdr:colOff>101600</xdr:colOff>
      <xdr:row>35</xdr:row>
      <xdr:rowOff>288182</xdr:rowOff>
    </xdr:to>
    <xdr:sp macro="" textlink="">
      <xdr:nvSpPr>
        <xdr:cNvPr id="135" name="楕円 134"/>
        <xdr:cNvSpPr/>
      </xdr:nvSpPr>
      <xdr:spPr bwMode="auto">
        <a:xfrm>
          <a:off x="2857500" y="6796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272959</xdr:rowOff>
    </xdr:from>
    <xdr:ext cx="762000" cy="259045"/>
    <xdr:sp macro="" textlink="">
      <xdr:nvSpPr>
        <xdr:cNvPr id="136" name="テキスト ボックス 135"/>
        <xdr:cNvSpPr txBox="1"/>
      </xdr:nvSpPr>
      <xdr:spPr>
        <a:xfrm>
          <a:off x="2527300" y="688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4,554
4,536
94.54
3,647,141
3,542,165
91,409
2,118,033
3,073,222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43151</xdr:rowOff>
    </xdr:from>
    <xdr:to>
      <xdr:col>24</xdr:col>
      <xdr:colOff>63500</xdr:colOff>
      <xdr:row>37</xdr:row>
      <xdr:rowOff>48992</xdr:rowOff>
    </xdr:to>
    <xdr:cxnSp macro="">
      <xdr:nvCxnSpPr>
        <xdr:cNvPr id="58" name="直線コネクタ 57"/>
        <xdr:cNvCxnSpPr/>
      </xdr:nvCxnSpPr>
      <xdr:spPr>
        <a:xfrm flipV="1">
          <a:off x="3797300" y="6386801"/>
          <a:ext cx="8382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45610</xdr:rowOff>
    </xdr:from>
    <xdr:to>
      <xdr:col>19</xdr:col>
      <xdr:colOff>177800</xdr:colOff>
      <xdr:row>37</xdr:row>
      <xdr:rowOff>48992</xdr:rowOff>
    </xdr:to>
    <xdr:cxnSp macro="">
      <xdr:nvCxnSpPr>
        <xdr:cNvPr id="61" name="直線コネクタ 60"/>
        <xdr:cNvCxnSpPr/>
      </xdr:nvCxnSpPr>
      <xdr:spPr>
        <a:xfrm>
          <a:off x="2908300" y="6389260"/>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45610</xdr:rowOff>
    </xdr:from>
    <xdr:to>
      <xdr:col>15</xdr:col>
      <xdr:colOff>50800</xdr:colOff>
      <xdr:row>37</xdr:row>
      <xdr:rowOff>58428</xdr:rowOff>
    </xdr:to>
    <xdr:cxnSp macro="">
      <xdr:nvCxnSpPr>
        <xdr:cNvPr id="64" name="直線コネクタ 63"/>
        <xdr:cNvCxnSpPr/>
      </xdr:nvCxnSpPr>
      <xdr:spPr>
        <a:xfrm flipV="1">
          <a:off x="2019300" y="6389260"/>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122091</xdr:rowOff>
    </xdr:from>
    <xdr:ext cx="599010" cy="259045"/>
    <xdr:sp macro="" textlink="">
      <xdr:nvSpPr>
        <xdr:cNvPr id="66" name="テキスト ボックス 65"/>
        <xdr:cNvSpPr txBox="1"/>
      </xdr:nvSpPr>
      <xdr:spPr>
        <a:xfrm>
          <a:off x="2608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58428</xdr:rowOff>
    </xdr:from>
    <xdr:to>
      <xdr:col>10</xdr:col>
      <xdr:colOff>114300</xdr:colOff>
      <xdr:row>37</xdr:row>
      <xdr:rowOff>73740</xdr:rowOff>
    </xdr:to>
    <xdr:cxnSp macro="">
      <xdr:nvCxnSpPr>
        <xdr:cNvPr id="67" name="直線コネクタ 66"/>
        <xdr:cNvCxnSpPr/>
      </xdr:nvCxnSpPr>
      <xdr:spPr>
        <a:xfrm flipV="1">
          <a:off x="1130300" y="6402078"/>
          <a:ext cx="889000" cy="1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116892</xdr:rowOff>
    </xdr:from>
    <xdr:ext cx="599010" cy="259045"/>
    <xdr:sp macro="" textlink="">
      <xdr:nvSpPr>
        <xdr:cNvPr id="69" name="テキスト ボックス 68"/>
        <xdr:cNvSpPr txBox="1"/>
      </xdr:nvSpPr>
      <xdr:spPr>
        <a:xfrm>
          <a:off x="1719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129689</xdr:rowOff>
    </xdr:from>
    <xdr:ext cx="599010" cy="259045"/>
    <xdr:sp macro="" textlink="">
      <xdr:nvSpPr>
        <xdr:cNvPr id="71" name="テキスト ボックス 70"/>
        <xdr:cNvSpPr txBox="1"/>
      </xdr:nvSpPr>
      <xdr:spPr>
        <a:xfrm>
          <a:off x="830795" y="595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163801</xdr:rowOff>
    </xdr:from>
    <xdr:to>
      <xdr:col>24</xdr:col>
      <xdr:colOff>114300</xdr:colOff>
      <xdr:row>37</xdr:row>
      <xdr:rowOff>93951</xdr:rowOff>
    </xdr:to>
    <xdr:sp macro="" textlink="">
      <xdr:nvSpPr>
        <xdr:cNvPr id="77" name="楕円 76"/>
        <xdr:cNvSpPr/>
      </xdr:nvSpPr>
      <xdr:spPr>
        <a:xfrm>
          <a:off x="4584700" y="6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78728</xdr:rowOff>
    </xdr:from>
    <xdr:ext cx="599010" cy="259045"/>
    <xdr:sp macro="" textlink="">
      <xdr:nvSpPr>
        <xdr:cNvPr id="78" name="人件費該当値テキスト"/>
        <xdr:cNvSpPr txBox="1"/>
      </xdr:nvSpPr>
      <xdr:spPr>
        <a:xfrm>
          <a:off x="4686300" y="625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169642</xdr:rowOff>
    </xdr:from>
    <xdr:to>
      <xdr:col>20</xdr:col>
      <xdr:colOff>38100</xdr:colOff>
      <xdr:row>37</xdr:row>
      <xdr:rowOff>99792</xdr:rowOff>
    </xdr:to>
    <xdr:sp macro="" textlink="">
      <xdr:nvSpPr>
        <xdr:cNvPr id="79" name="楕円 78"/>
        <xdr:cNvSpPr/>
      </xdr:nvSpPr>
      <xdr:spPr>
        <a:xfrm>
          <a:off x="3746500" y="63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90919</xdr:rowOff>
    </xdr:from>
    <xdr:ext cx="599010" cy="259045"/>
    <xdr:sp macro="" textlink="">
      <xdr:nvSpPr>
        <xdr:cNvPr id="80" name="テキスト ボックス 79"/>
        <xdr:cNvSpPr txBox="1"/>
      </xdr:nvSpPr>
      <xdr:spPr>
        <a:xfrm>
          <a:off x="3497795" y="643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166260</xdr:rowOff>
    </xdr:from>
    <xdr:to>
      <xdr:col>15</xdr:col>
      <xdr:colOff>101600</xdr:colOff>
      <xdr:row>37</xdr:row>
      <xdr:rowOff>96410</xdr:rowOff>
    </xdr:to>
    <xdr:sp macro="" textlink="">
      <xdr:nvSpPr>
        <xdr:cNvPr id="81" name="楕円 80"/>
        <xdr:cNvSpPr/>
      </xdr:nvSpPr>
      <xdr:spPr>
        <a:xfrm>
          <a:off x="2857500" y="63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87537</xdr:rowOff>
    </xdr:from>
    <xdr:ext cx="599010" cy="259045"/>
    <xdr:sp macro="" textlink="">
      <xdr:nvSpPr>
        <xdr:cNvPr id="82" name="テキスト ボックス 81"/>
        <xdr:cNvSpPr txBox="1"/>
      </xdr:nvSpPr>
      <xdr:spPr>
        <a:xfrm>
          <a:off x="2608795" y="643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7628</xdr:rowOff>
    </xdr:from>
    <xdr:to>
      <xdr:col>10</xdr:col>
      <xdr:colOff>165100</xdr:colOff>
      <xdr:row>37</xdr:row>
      <xdr:rowOff>109228</xdr:rowOff>
    </xdr:to>
    <xdr:sp macro="" textlink="">
      <xdr:nvSpPr>
        <xdr:cNvPr id="83" name="楕円 82"/>
        <xdr:cNvSpPr/>
      </xdr:nvSpPr>
      <xdr:spPr>
        <a:xfrm>
          <a:off x="1968500" y="63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100355</xdr:rowOff>
    </xdr:from>
    <xdr:ext cx="599010" cy="259045"/>
    <xdr:sp macro="" textlink="">
      <xdr:nvSpPr>
        <xdr:cNvPr id="84" name="テキスト ボックス 83"/>
        <xdr:cNvSpPr txBox="1"/>
      </xdr:nvSpPr>
      <xdr:spPr>
        <a:xfrm>
          <a:off x="1719795" y="644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22940</xdr:rowOff>
    </xdr:from>
    <xdr:to>
      <xdr:col>6</xdr:col>
      <xdr:colOff>38100</xdr:colOff>
      <xdr:row>37</xdr:row>
      <xdr:rowOff>124540</xdr:rowOff>
    </xdr:to>
    <xdr:sp macro="" textlink="">
      <xdr:nvSpPr>
        <xdr:cNvPr id="85" name="楕円 84"/>
        <xdr:cNvSpPr/>
      </xdr:nvSpPr>
      <xdr:spPr>
        <a:xfrm>
          <a:off x="1079500" y="63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115667</xdr:rowOff>
    </xdr:from>
    <xdr:ext cx="599010" cy="259045"/>
    <xdr:sp macro="" textlink="">
      <xdr:nvSpPr>
        <xdr:cNvPr id="86" name="テキスト ボックス 85"/>
        <xdr:cNvSpPr txBox="1"/>
      </xdr:nvSpPr>
      <xdr:spPr>
        <a:xfrm>
          <a:off x="830795" y="6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89829</xdr:rowOff>
    </xdr:from>
    <xdr:to>
      <xdr:col>24</xdr:col>
      <xdr:colOff>63500</xdr:colOff>
      <xdr:row>58</xdr:row>
      <xdr:rowOff>98699</xdr:rowOff>
    </xdr:to>
    <xdr:cxnSp macro="">
      <xdr:nvCxnSpPr>
        <xdr:cNvPr id="117" name="直線コネクタ 116"/>
        <xdr:cNvCxnSpPr/>
      </xdr:nvCxnSpPr>
      <xdr:spPr>
        <a:xfrm>
          <a:off x="3797300" y="10033929"/>
          <a:ext cx="8382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89829</xdr:rowOff>
    </xdr:from>
    <xdr:to>
      <xdr:col>19</xdr:col>
      <xdr:colOff>177800</xdr:colOff>
      <xdr:row>58</xdr:row>
      <xdr:rowOff>113315</xdr:rowOff>
    </xdr:to>
    <xdr:cxnSp macro="">
      <xdr:nvCxnSpPr>
        <xdr:cNvPr id="120" name="直線コネクタ 119"/>
        <xdr:cNvCxnSpPr/>
      </xdr:nvCxnSpPr>
      <xdr:spPr>
        <a:xfrm flipV="1">
          <a:off x="2908300" y="10033929"/>
          <a:ext cx="889000" cy="2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113315</xdr:rowOff>
    </xdr:from>
    <xdr:to>
      <xdr:col>15</xdr:col>
      <xdr:colOff>50800</xdr:colOff>
      <xdr:row>58</xdr:row>
      <xdr:rowOff>123016</xdr:rowOff>
    </xdr:to>
    <xdr:cxnSp macro="">
      <xdr:nvCxnSpPr>
        <xdr:cNvPr id="123" name="直線コネクタ 122"/>
        <xdr:cNvCxnSpPr/>
      </xdr:nvCxnSpPr>
      <xdr:spPr>
        <a:xfrm flipV="1">
          <a:off x="2019300" y="10057415"/>
          <a:ext cx="889000" cy="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123016</xdr:rowOff>
    </xdr:from>
    <xdr:to>
      <xdr:col>10</xdr:col>
      <xdr:colOff>114300</xdr:colOff>
      <xdr:row>58</xdr:row>
      <xdr:rowOff>139114</xdr:rowOff>
    </xdr:to>
    <xdr:cxnSp macro="">
      <xdr:nvCxnSpPr>
        <xdr:cNvPr id="126" name="直線コネクタ 125"/>
        <xdr:cNvCxnSpPr/>
      </xdr:nvCxnSpPr>
      <xdr:spPr>
        <a:xfrm flipV="1">
          <a:off x="1130300" y="10067116"/>
          <a:ext cx="889000" cy="1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28" name="テキスト ボックス 127"/>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0" name="テキスト ボックス 129"/>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47899</xdr:rowOff>
    </xdr:from>
    <xdr:to>
      <xdr:col>24</xdr:col>
      <xdr:colOff>114300</xdr:colOff>
      <xdr:row>58</xdr:row>
      <xdr:rowOff>149499</xdr:rowOff>
    </xdr:to>
    <xdr:sp macro="" textlink="">
      <xdr:nvSpPr>
        <xdr:cNvPr id="136" name="楕円 135"/>
        <xdr:cNvSpPr/>
      </xdr:nvSpPr>
      <xdr:spPr>
        <a:xfrm>
          <a:off x="4584700" y="99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134276</xdr:rowOff>
    </xdr:from>
    <xdr:ext cx="599010" cy="259045"/>
    <xdr:sp macro="" textlink="">
      <xdr:nvSpPr>
        <xdr:cNvPr id="137" name="物件費該当値テキスト"/>
        <xdr:cNvSpPr txBox="1"/>
      </xdr:nvSpPr>
      <xdr:spPr>
        <a:xfrm>
          <a:off x="4686300" y="990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39029</xdr:rowOff>
    </xdr:from>
    <xdr:to>
      <xdr:col>20</xdr:col>
      <xdr:colOff>38100</xdr:colOff>
      <xdr:row>58</xdr:row>
      <xdr:rowOff>140629</xdr:rowOff>
    </xdr:to>
    <xdr:sp macro="" textlink="">
      <xdr:nvSpPr>
        <xdr:cNvPr id="138" name="楕円 137"/>
        <xdr:cNvSpPr/>
      </xdr:nvSpPr>
      <xdr:spPr>
        <a:xfrm>
          <a:off x="3746500" y="998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131756</xdr:rowOff>
    </xdr:from>
    <xdr:ext cx="599010" cy="259045"/>
    <xdr:sp macro="" textlink="">
      <xdr:nvSpPr>
        <xdr:cNvPr id="139" name="テキスト ボックス 138"/>
        <xdr:cNvSpPr txBox="1"/>
      </xdr:nvSpPr>
      <xdr:spPr>
        <a:xfrm>
          <a:off x="3497795" y="1007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62515</xdr:rowOff>
    </xdr:from>
    <xdr:to>
      <xdr:col>15</xdr:col>
      <xdr:colOff>101600</xdr:colOff>
      <xdr:row>58</xdr:row>
      <xdr:rowOff>164115</xdr:rowOff>
    </xdr:to>
    <xdr:sp macro="" textlink="">
      <xdr:nvSpPr>
        <xdr:cNvPr id="140" name="楕円 139"/>
        <xdr:cNvSpPr/>
      </xdr:nvSpPr>
      <xdr:spPr>
        <a:xfrm>
          <a:off x="2857500" y="1000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155242</xdr:rowOff>
    </xdr:from>
    <xdr:ext cx="534377" cy="259045"/>
    <xdr:sp macro="" textlink="">
      <xdr:nvSpPr>
        <xdr:cNvPr id="141" name="テキスト ボックス 140"/>
        <xdr:cNvSpPr txBox="1"/>
      </xdr:nvSpPr>
      <xdr:spPr>
        <a:xfrm>
          <a:off x="2641111" y="1009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72216</xdr:rowOff>
    </xdr:from>
    <xdr:to>
      <xdr:col>10</xdr:col>
      <xdr:colOff>165100</xdr:colOff>
      <xdr:row>59</xdr:row>
      <xdr:rowOff>2366</xdr:rowOff>
    </xdr:to>
    <xdr:sp macro="" textlink="">
      <xdr:nvSpPr>
        <xdr:cNvPr id="142" name="楕円 141"/>
        <xdr:cNvSpPr/>
      </xdr:nvSpPr>
      <xdr:spPr>
        <a:xfrm>
          <a:off x="1968500" y="1001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164943</xdr:rowOff>
    </xdr:from>
    <xdr:ext cx="534377" cy="259045"/>
    <xdr:sp macro="" textlink="">
      <xdr:nvSpPr>
        <xdr:cNvPr id="143" name="テキスト ボックス 142"/>
        <xdr:cNvSpPr txBox="1"/>
      </xdr:nvSpPr>
      <xdr:spPr>
        <a:xfrm>
          <a:off x="1752111" y="10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88314</xdr:rowOff>
    </xdr:from>
    <xdr:to>
      <xdr:col>6</xdr:col>
      <xdr:colOff>38100</xdr:colOff>
      <xdr:row>59</xdr:row>
      <xdr:rowOff>18464</xdr:rowOff>
    </xdr:to>
    <xdr:sp macro="" textlink="">
      <xdr:nvSpPr>
        <xdr:cNvPr id="144" name="楕円 143"/>
        <xdr:cNvSpPr/>
      </xdr:nvSpPr>
      <xdr:spPr>
        <a:xfrm>
          <a:off x="1079500" y="100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9591</xdr:rowOff>
    </xdr:from>
    <xdr:ext cx="534377" cy="259045"/>
    <xdr:sp macro="" textlink="">
      <xdr:nvSpPr>
        <xdr:cNvPr id="145" name="テキスト ボックス 144"/>
        <xdr:cNvSpPr txBox="1"/>
      </xdr:nvSpPr>
      <xdr:spPr>
        <a:xfrm>
          <a:off x="863111" y="1012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124915</xdr:rowOff>
    </xdr:from>
    <xdr:to>
      <xdr:col>24</xdr:col>
      <xdr:colOff>63500</xdr:colOff>
      <xdr:row>77</xdr:row>
      <xdr:rowOff>142472</xdr:rowOff>
    </xdr:to>
    <xdr:cxnSp macro="">
      <xdr:nvCxnSpPr>
        <xdr:cNvPr id="170" name="直線コネクタ 169"/>
        <xdr:cNvCxnSpPr/>
      </xdr:nvCxnSpPr>
      <xdr:spPr>
        <a:xfrm flipV="1">
          <a:off x="3797300" y="13326565"/>
          <a:ext cx="8382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133831</xdr:rowOff>
    </xdr:from>
    <xdr:to>
      <xdr:col>19</xdr:col>
      <xdr:colOff>177800</xdr:colOff>
      <xdr:row>77</xdr:row>
      <xdr:rowOff>142472</xdr:rowOff>
    </xdr:to>
    <xdr:cxnSp macro="">
      <xdr:nvCxnSpPr>
        <xdr:cNvPr id="173" name="直線コネクタ 172"/>
        <xdr:cNvCxnSpPr/>
      </xdr:nvCxnSpPr>
      <xdr:spPr>
        <a:xfrm>
          <a:off x="2908300" y="13335481"/>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133831</xdr:rowOff>
    </xdr:from>
    <xdr:to>
      <xdr:col>15</xdr:col>
      <xdr:colOff>50800</xdr:colOff>
      <xdr:row>77</xdr:row>
      <xdr:rowOff>141768</xdr:rowOff>
    </xdr:to>
    <xdr:cxnSp macro="">
      <xdr:nvCxnSpPr>
        <xdr:cNvPr id="176" name="直線コネクタ 175"/>
        <xdr:cNvCxnSpPr/>
      </xdr:nvCxnSpPr>
      <xdr:spPr>
        <a:xfrm flipV="1">
          <a:off x="2019300" y="13335481"/>
          <a:ext cx="8890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141768</xdr:rowOff>
    </xdr:from>
    <xdr:to>
      <xdr:col>10</xdr:col>
      <xdr:colOff>114300</xdr:colOff>
      <xdr:row>77</xdr:row>
      <xdr:rowOff>151422</xdr:rowOff>
    </xdr:to>
    <xdr:cxnSp macro="">
      <xdr:nvCxnSpPr>
        <xdr:cNvPr id="179" name="直線コネクタ 178"/>
        <xdr:cNvCxnSpPr/>
      </xdr:nvCxnSpPr>
      <xdr:spPr>
        <a:xfrm flipV="1">
          <a:off x="1130300" y="13343418"/>
          <a:ext cx="889000" cy="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74115</xdr:rowOff>
    </xdr:from>
    <xdr:to>
      <xdr:col>24</xdr:col>
      <xdr:colOff>114300</xdr:colOff>
      <xdr:row>78</xdr:row>
      <xdr:rowOff>4265</xdr:rowOff>
    </xdr:to>
    <xdr:sp macro="" textlink="">
      <xdr:nvSpPr>
        <xdr:cNvPr id="189" name="楕円 188"/>
        <xdr:cNvSpPr/>
      </xdr:nvSpPr>
      <xdr:spPr>
        <a:xfrm>
          <a:off x="4584700" y="132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160492</xdr:rowOff>
    </xdr:from>
    <xdr:ext cx="534377" cy="259045"/>
    <xdr:sp macro="" textlink="">
      <xdr:nvSpPr>
        <xdr:cNvPr id="190" name="維持補修費該当値テキスト"/>
        <xdr:cNvSpPr txBox="1"/>
      </xdr:nvSpPr>
      <xdr:spPr>
        <a:xfrm>
          <a:off x="4686300" y="1319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91672</xdr:rowOff>
    </xdr:from>
    <xdr:to>
      <xdr:col>20</xdr:col>
      <xdr:colOff>38100</xdr:colOff>
      <xdr:row>78</xdr:row>
      <xdr:rowOff>21822</xdr:rowOff>
    </xdr:to>
    <xdr:sp macro="" textlink="">
      <xdr:nvSpPr>
        <xdr:cNvPr id="191" name="楕円 190"/>
        <xdr:cNvSpPr/>
      </xdr:nvSpPr>
      <xdr:spPr>
        <a:xfrm>
          <a:off x="3746500" y="1329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12949</xdr:rowOff>
    </xdr:from>
    <xdr:ext cx="469744" cy="259045"/>
    <xdr:sp macro="" textlink="">
      <xdr:nvSpPr>
        <xdr:cNvPr id="192" name="テキスト ボックス 191"/>
        <xdr:cNvSpPr txBox="1"/>
      </xdr:nvSpPr>
      <xdr:spPr>
        <a:xfrm>
          <a:off x="3562428" y="1338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83031</xdr:rowOff>
    </xdr:from>
    <xdr:to>
      <xdr:col>15</xdr:col>
      <xdr:colOff>101600</xdr:colOff>
      <xdr:row>78</xdr:row>
      <xdr:rowOff>13181</xdr:rowOff>
    </xdr:to>
    <xdr:sp macro="" textlink="">
      <xdr:nvSpPr>
        <xdr:cNvPr id="193" name="楕円 192"/>
        <xdr:cNvSpPr/>
      </xdr:nvSpPr>
      <xdr:spPr>
        <a:xfrm>
          <a:off x="2857500" y="132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4308</xdr:rowOff>
    </xdr:from>
    <xdr:ext cx="534377" cy="259045"/>
    <xdr:sp macro="" textlink="">
      <xdr:nvSpPr>
        <xdr:cNvPr id="194" name="テキスト ボックス 193"/>
        <xdr:cNvSpPr txBox="1"/>
      </xdr:nvSpPr>
      <xdr:spPr>
        <a:xfrm>
          <a:off x="2641111" y="1337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90968</xdr:rowOff>
    </xdr:from>
    <xdr:to>
      <xdr:col>10</xdr:col>
      <xdr:colOff>165100</xdr:colOff>
      <xdr:row>78</xdr:row>
      <xdr:rowOff>21118</xdr:rowOff>
    </xdr:to>
    <xdr:sp macro="" textlink="">
      <xdr:nvSpPr>
        <xdr:cNvPr id="195" name="楕円 194"/>
        <xdr:cNvSpPr/>
      </xdr:nvSpPr>
      <xdr:spPr>
        <a:xfrm>
          <a:off x="1968500" y="132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12245</xdr:rowOff>
    </xdr:from>
    <xdr:ext cx="469744" cy="259045"/>
    <xdr:sp macro="" textlink="">
      <xdr:nvSpPr>
        <xdr:cNvPr id="196" name="テキスト ボックス 195"/>
        <xdr:cNvSpPr txBox="1"/>
      </xdr:nvSpPr>
      <xdr:spPr>
        <a:xfrm>
          <a:off x="1784428" y="1338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100622</xdr:rowOff>
    </xdr:from>
    <xdr:to>
      <xdr:col>6</xdr:col>
      <xdr:colOff>38100</xdr:colOff>
      <xdr:row>78</xdr:row>
      <xdr:rowOff>30772</xdr:rowOff>
    </xdr:to>
    <xdr:sp macro="" textlink="">
      <xdr:nvSpPr>
        <xdr:cNvPr id="197" name="楕円 196"/>
        <xdr:cNvSpPr/>
      </xdr:nvSpPr>
      <xdr:spPr>
        <a:xfrm>
          <a:off x="1079500" y="133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21899</xdr:rowOff>
    </xdr:from>
    <xdr:ext cx="469744" cy="259045"/>
    <xdr:sp macro="" textlink="">
      <xdr:nvSpPr>
        <xdr:cNvPr id="198" name="テキスト ボックス 197"/>
        <xdr:cNvSpPr txBox="1"/>
      </xdr:nvSpPr>
      <xdr:spPr>
        <a:xfrm>
          <a:off x="895428" y="133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84283</xdr:rowOff>
    </xdr:from>
    <xdr:to>
      <xdr:col>24</xdr:col>
      <xdr:colOff>63500</xdr:colOff>
      <xdr:row>93</xdr:row>
      <xdr:rowOff>156741</xdr:rowOff>
    </xdr:to>
    <xdr:cxnSp macro="">
      <xdr:nvCxnSpPr>
        <xdr:cNvPr id="231" name="直線コネクタ 230"/>
        <xdr:cNvCxnSpPr/>
      </xdr:nvCxnSpPr>
      <xdr:spPr>
        <a:xfrm flipV="1">
          <a:off x="3797300" y="16029133"/>
          <a:ext cx="838200" cy="7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112837</xdr:rowOff>
    </xdr:from>
    <xdr:ext cx="534377" cy="259045"/>
    <xdr:sp macro="" textlink="">
      <xdr:nvSpPr>
        <xdr:cNvPr id="232" name="扶助費平均値テキスト"/>
        <xdr:cNvSpPr txBox="1"/>
      </xdr:nvSpPr>
      <xdr:spPr>
        <a:xfrm>
          <a:off x="4686300" y="16400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89846</xdr:rowOff>
    </xdr:from>
    <xdr:to>
      <xdr:col>19</xdr:col>
      <xdr:colOff>177800</xdr:colOff>
      <xdr:row>93</xdr:row>
      <xdr:rowOff>156741</xdr:rowOff>
    </xdr:to>
    <xdr:cxnSp macro="">
      <xdr:nvCxnSpPr>
        <xdr:cNvPr id="234" name="直線コネクタ 233"/>
        <xdr:cNvCxnSpPr/>
      </xdr:nvCxnSpPr>
      <xdr:spPr>
        <a:xfrm>
          <a:off x="2908300" y="16034696"/>
          <a:ext cx="889000" cy="6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46438</xdr:rowOff>
    </xdr:from>
    <xdr:ext cx="534377" cy="259045"/>
    <xdr:sp macro="" textlink="">
      <xdr:nvSpPr>
        <xdr:cNvPr id="236" name="テキスト ボックス 235"/>
        <xdr:cNvSpPr txBox="1"/>
      </xdr:nvSpPr>
      <xdr:spPr>
        <a:xfrm>
          <a:off x="3530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89846</xdr:rowOff>
    </xdr:from>
    <xdr:to>
      <xdr:col>15</xdr:col>
      <xdr:colOff>50800</xdr:colOff>
      <xdr:row>93</xdr:row>
      <xdr:rowOff>125488</xdr:rowOff>
    </xdr:to>
    <xdr:cxnSp macro="">
      <xdr:nvCxnSpPr>
        <xdr:cNvPr id="237" name="直線コネクタ 236"/>
        <xdr:cNvCxnSpPr/>
      </xdr:nvCxnSpPr>
      <xdr:spPr>
        <a:xfrm flipV="1">
          <a:off x="2019300" y="16034696"/>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97035</xdr:rowOff>
    </xdr:from>
    <xdr:ext cx="534377" cy="259045"/>
    <xdr:sp macro="" textlink="">
      <xdr:nvSpPr>
        <xdr:cNvPr id="239" name="テキスト ボックス 238"/>
        <xdr:cNvSpPr txBox="1"/>
      </xdr:nvSpPr>
      <xdr:spPr>
        <a:xfrm>
          <a:off x="2641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125488</xdr:rowOff>
    </xdr:from>
    <xdr:to>
      <xdr:col>10</xdr:col>
      <xdr:colOff>114300</xdr:colOff>
      <xdr:row>94</xdr:row>
      <xdr:rowOff>40554</xdr:rowOff>
    </xdr:to>
    <xdr:cxnSp macro="">
      <xdr:nvCxnSpPr>
        <xdr:cNvPr id="240" name="直線コネクタ 239"/>
        <xdr:cNvCxnSpPr/>
      </xdr:nvCxnSpPr>
      <xdr:spPr>
        <a:xfrm flipV="1">
          <a:off x="1130300" y="16070338"/>
          <a:ext cx="889000" cy="8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107666</xdr:rowOff>
    </xdr:from>
    <xdr:ext cx="534377" cy="259045"/>
    <xdr:sp macro="" textlink="">
      <xdr:nvSpPr>
        <xdr:cNvPr id="242" name="テキスト ボックス 241"/>
        <xdr:cNvSpPr txBox="1"/>
      </xdr:nvSpPr>
      <xdr:spPr>
        <a:xfrm>
          <a:off x="1752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166443</xdr:rowOff>
    </xdr:from>
    <xdr:ext cx="534377" cy="259045"/>
    <xdr:sp macro="" textlink="">
      <xdr:nvSpPr>
        <xdr:cNvPr id="244" name="テキスト ボックス 243"/>
        <xdr:cNvSpPr txBox="1"/>
      </xdr:nvSpPr>
      <xdr:spPr>
        <a:xfrm>
          <a:off x="863111" y="166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33483</xdr:rowOff>
    </xdr:from>
    <xdr:to>
      <xdr:col>24</xdr:col>
      <xdr:colOff>114300</xdr:colOff>
      <xdr:row>93</xdr:row>
      <xdr:rowOff>135083</xdr:rowOff>
    </xdr:to>
    <xdr:sp macro="" textlink="">
      <xdr:nvSpPr>
        <xdr:cNvPr id="250" name="楕円 249"/>
        <xdr:cNvSpPr/>
      </xdr:nvSpPr>
      <xdr:spPr>
        <a:xfrm>
          <a:off x="4584700" y="159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56360</xdr:rowOff>
    </xdr:from>
    <xdr:ext cx="599010" cy="259045"/>
    <xdr:sp macro="" textlink="">
      <xdr:nvSpPr>
        <xdr:cNvPr id="251" name="扶助費該当値テキスト"/>
        <xdr:cNvSpPr txBox="1"/>
      </xdr:nvSpPr>
      <xdr:spPr>
        <a:xfrm>
          <a:off x="4686300" y="1582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105941</xdr:rowOff>
    </xdr:from>
    <xdr:to>
      <xdr:col>20</xdr:col>
      <xdr:colOff>38100</xdr:colOff>
      <xdr:row>94</xdr:row>
      <xdr:rowOff>36091</xdr:rowOff>
    </xdr:to>
    <xdr:sp macro="" textlink="">
      <xdr:nvSpPr>
        <xdr:cNvPr id="252" name="楕円 251"/>
        <xdr:cNvSpPr/>
      </xdr:nvSpPr>
      <xdr:spPr>
        <a:xfrm>
          <a:off x="3746500" y="1605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52618</xdr:rowOff>
    </xdr:from>
    <xdr:ext cx="599010" cy="259045"/>
    <xdr:sp macro="" textlink="">
      <xdr:nvSpPr>
        <xdr:cNvPr id="253" name="テキスト ボックス 252"/>
        <xdr:cNvSpPr txBox="1"/>
      </xdr:nvSpPr>
      <xdr:spPr>
        <a:xfrm>
          <a:off x="3497795" y="158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39046</xdr:rowOff>
    </xdr:from>
    <xdr:to>
      <xdr:col>15</xdr:col>
      <xdr:colOff>101600</xdr:colOff>
      <xdr:row>93</xdr:row>
      <xdr:rowOff>140646</xdr:rowOff>
    </xdr:to>
    <xdr:sp macro="" textlink="">
      <xdr:nvSpPr>
        <xdr:cNvPr id="254" name="楕円 253"/>
        <xdr:cNvSpPr/>
      </xdr:nvSpPr>
      <xdr:spPr>
        <a:xfrm>
          <a:off x="2857500" y="1598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157173</xdr:rowOff>
    </xdr:from>
    <xdr:ext cx="599010" cy="259045"/>
    <xdr:sp macro="" textlink="">
      <xdr:nvSpPr>
        <xdr:cNvPr id="255" name="テキスト ボックス 254"/>
        <xdr:cNvSpPr txBox="1"/>
      </xdr:nvSpPr>
      <xdr:spPr>
        <a:xfrm>
          <a:off x="2608795" y="1575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74688</xdr:rowOff>
    </xdr:from>
    <xdr:to>
      <xdr:col>10</xdr:col>
      <xdr:colOff>165100</xdr:colOff>
      <xdr:row>94</xdr:row>
      <xdr:rowOff>4838</xdr:rowOff>
    </xdr:to>
    <xdr:sp macro="" textlink="">
      <xdr:nvSpPr>
        <xdr:cNvPr id="256" name="楕円 255"/>
        <xdr:cNvSpPr/>
      </xdr:nvSpPr>
      <xdr:spPr>
        <a:xfrm>
          <a:off x="1968500" y="160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21365</xdr:rowOff>
    </xdr:from>
    <xdr:ext cx="599010" cy="259045"/>
    <xdr:sp macro="" textlink="">
      <xdr:nvSpPr>
        <xdr:cNvPr id="257" name="テキスト ボックス 256"/>
        <xdr:cNvSpPr txBox="1"/>
      </xdr:nvSpPr>
      <xdr:spPr>
        <a:xfrm>
          <a:off x="1719795" y="1579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161204</xdr:rowOff>
    </xdr:from>
    <xdr:to>
      <xdr:col>6</xdr:col>
      <xdr:colOff>38100</xdr:colOff>
      <xdr:row>94</xdr:row>
      <xdr:rowOff>91354</xdr:rowOff>
    </xdr:to>
    <xdr:sp macro="" textlink="">
      <xdr:nvSpPr>
        <xdr:cNvPr id="258" name="楕円 257"/>
        <xdr:cNvSpPr/>
      </xdr:nvSpPr>
      <xdr:spPr>
        <a:xfrm>
          <a:off x="1079500" y="1610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107881</xdr:rowOff>
    </xdr:from>
    <xdr:ext cx="599010" cy="259045"/>
    <xdr:sp macro="" textlink="">
      <xdr:nvSpPr>
        <xdr:cNvPr id="259" name="テキスト ボックス 258"/>
        <xdr:cNvSpPr txBox="1"/>
      </xdr:nvSpPr>
      <xdr:spPr>
        <a:xfrm>
          <a:off x="830795" y="1588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67947</xdr:rowOff>
    </xdr:from>
    <xdr:to>
      <xdr:col>55</xdr:col>
      <xdr:colOff>0</xdr:colOff>
      <xdr:row>38</xdr:row>
      <xdr:rowOff>83717</xdr:rowOff>
    </xdr:to>
    <xdr:cxnSp macro="">
      <xdr:nvCxnSpPr>
        <xdr:cNvPr id="290" name="直線コネクタ 289"/>
        <xdr:cNvCxnSpPr/>
      </xdr:nvCxnSpPr>
      <xdr:spPr>
        <a:xfrm>
          <a:off x="9639300" y="6583047"/>
          <a:ext cx="838200" cy="1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67947</xdr:rowOff>
    </xdr:from>
    <xdr:to>
      <xdr:col>50</xdr:col>
      <xdr:colOff>114300</xdr:colOff>
      <xdr:row>38</xdr:row>
      <xdr:rowOff>106279</xdr:rowOff>
    </xdr:to>
    <xdr:cxnSp macro="">
      <xdr:nvCxnSpPr>
        <xdr:cNvPr id="293" name="直線コネクタ 292"/>
        <xdr:cNvCxnSpPr/>
      </xdr:nvCxnSpPr>
      <xdr:spPr>
        <a:xfrm flipV="1">
          <a:off x="8750300" y="6583047"/>
          <a:ext cx="889000" cy="3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61613</xdr:rowOff>
    </xdr:from>
    <xdr:to>
      <xdr:col>45</xdr:col>
      <xdr:colOff>177800</xdr:colOff>
      <xdr:row>38</xdr:row>
      <xdr:rowOff>106279</xdr:rowOff>
    </xdr:to>
    <xdr:cxnSp macro="">
      <xdr:nvCxnSpPr>
        <xdr:cNvPr id="296" name="直線コネクタ 295"/>
        <xdr:cNvCxnSpPr/>
      </xdr:nvCxnSpPr>
      <xdr:spPr>
        <a:xfrm>
          <a:off x="7861300" y="6576713"/>
          <a:ext cx="889000" cy="4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61613</xdr:rowOff>
    </xdr:from>
    <xdr:to>
      <xdr:col>41</xdr:col>
      <xdr:colOff>50800</xdr:colOff>
      <xdr:row>38</xdr:row>
      <xdr:rowOff>117800</xdr:rowOff>
    </xdr:to>
    <xdr:cxnSp macro="">
      <xdr:nvCxnSpPr>
        <xdr:cNvPr id="299" name="直線コネクタ 298"/>
        <xdr:cNvCxnSpPr/>
      </xdr:nvCxnSpPr>
      <xdr:spPr>
        <a:xfrm flipV="1">
          <a:off x="6972300" y="6576713"/>
          <a:ext cx="889000" cy="5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32917</xdr:rowOff>
    </xdr:from>
    <xdr:to>
      <xdr:col>55</xdr:col>
      <xdr:colOff>50800</xdr:colOff>
      <xdr:row>38</xdr:row>
      <xdr:rowOff>134517</xdr:rowOff>
    </xdr:to>
    <xdr:sp macro="" textlink="">
      <xdr:nvSpPr>
        <xdr:cNvPr id="309" name="楕円 308"/>
        <xdr:cNvSpPr/>
      </xdr:nvSpPr>
      <xdr:spPr>
        <a:xfrm>
          <a:off x="10426700" y="654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119294</xdr:rowOff>
    </xdr:from>
    <xdr:ext cx="599010" cy="259045"/>
    <xdr:sp macro="" textlink="">
      <xdr:nvSpPr>
        <xdr:cNvPr id="310" name="補助費等該当値テキスト"/>
        <xdr:cNvSpPr txBox="1"/>
      </xdr:nvSpPr>
      <xdr:spPr>
        <a:xfrm>
          <a:off x="10528300" y="646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17147</xdr:rowOff>
    </xdr:from>
    <xdr:to>
      <xdr:col>50</xdr:col>
      <xdr:colOff>165100</xdr:colOff>
      <xdr:row>38</xdr:row>
      <xdr:rowOff>118747</xdr:rowOff>
    </xdr:to>
    <xdr:sp macro="" textlink="">
      <xdr:nvSpPr>
        <xdr:cNvPr id="311" name="楕円 310"/>
        <xdr:cNvSpPr/>
      </xdr:nvSpPr>
      <xdr:spPr>
        <a:xfrm>
          <a:off x="9588500" y="6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109874</xdr:rowOff>
    </xdr:from>
    <xdr:ext cx="599010" cy="259045"/>
    <xdr:sp macro="" textlink="">
      <xdr:nvSpPr>
        <xdr:cNvPr id="312" name="テキスト ボックス 311"/>
        <xdr:cNvSpPr txBox="1"/>
      </xdr:nvSpPr>
      <xdr:spPr>
        <a:xfrm>
          <a:off x="9339795" y="662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55479</xdr:rowOff>
    </xdr:from>
    <xdr:to>
      <xdr:col>46</xdr:col>
      <xdr:colOff>38100</xdr:colOff>
      <xdr:row>38</xdr:row>
      <xdr:rowOff>157079</xdr:rowOff>
    </xdr:to>
    <xdr:sp macro="" textlink="">
      <xdr:nvSpPr>
        <xdr:cNvPr id="313" name="楕円 312"/>
        <xdr:cNvSpPr/>
      </xdr:nvSpPr>
      <xdr:spPr>
        <a:xfrm>
          <a:off x="8699500" y="65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148206</xdr:rowOff>
    </xdr:from>
    <xdr:ext cx="599010" cy="259045"/>
    <xdr:sp macro="" textlink="">
      <xdr:nvSpPr>
        <xdr:cNvPr id="314" name="テキスト ボックス 313"/>
        <xdr:cNvSpPr txBox="1"/>
      </xdr:nvSpPr>
      <xdr:spPr>
        <a:xfrm>
          <a:off x="8450795" y="666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10813</xdr:rowOff>
    </xdr:from>
    <xdr:to>
      <xdr:col>41</xdr:col>
      <xdr:colOff>101600</xdr:colOff>
      <xdr:row>38</xdr:row>
      <xdr:rowOff>112413</xdr:rowOff>
    </xdr:to>
    <xdr:sp macro="" textlink="">
      <xdr:nvSpPr>
        <xdr:cNvPr id="315" name="楕円 314"/>
        <xdr:cNvSpPr/>
      </xdr:nvSpPr>
      <xdr:spPr>
        <a:xfrm>
          <a:off x="7810500" y="65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103540</xdr:rowOff>
    </xdr:from>
    <xdr:ext cx="599010" cy="259045"/>
    <xdr:sp macro="" textlink="">
      <xdr:nvSpPr>
        <xdr:cNvPr id="316" name="テキスト ボックス 315"/>
        <xdr:cNvSpPr txBox="1"/>
      </xdr:nvSpPr>
      <xdr:spPr>
        <a:xfrm>
          <a:off x="7561795" y="661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67000</xdr:rowOff>
    </xdr:from>
    <xdr:to>
      <xdr:col>36</xdr:col>
      <xdr:colOff>165100</xdr:colOff>
      <xdr:row>38</xdr:row>
      <xdr:rowOff>168600</xdr:rowOff>
    </xdr:to>
    <xdr:sp macro="" textlink="">
      <xdr:nvSpPr>
        <xdr:cNvPr id="317" name="楕円 316"/>
        <xdr:cNvSpPr/>
      </xdr:nvSpPr>
      <xdr:spPr>
        <a:xfrm>
          <a:off x="6921500" y="65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159727</xdr:rowOff>
    </xdr:from>
    <xdr:ext cx="534377" cy="259045"/>
    <xdr:sp macro="" textlink="">
      <xdr:nvSpPr>
        <xdr:cNvPr id="318" name="テキスト ボックス 317"/>
        <xdr:cNvSpPr txBox="1"/>
      </xdr:nvSpPr>
      <xdr:spPr>
        <a:xfrm>
          <a:off x="6705111" y="667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78023</xdr:rowOff>
    </xdr:from>
    <xdr:to>
      <xdr:col>55</xdr:col>
      <xdr:colOff>0</xdr:colOff>
      <xdr:row>58</xdr:row>
      <xdr:rowOff>101129</xdr:rowOff>
    </xdr:to>
    <xdr:cxnSp macro="">
      <xdr:nvCxnSpPr>
        <xdr:cNvPr id="345" name="直線コネクタ 344"/>
        <xdr:cNvCxnSpPr/>
      </xdr:nvCxnSpPr>
      <xdr:spPr>
        <a:xfrm flipV="1">
          <a:off x="9639300" y="10022123"/>
          <a:ext cx="838200" cy="2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101129</xdr:rowOff>
    </xdr:from>
    <xdr:to>
      <xdr:col>50</xdr:col>
      <xdr:colOff>114300</xdr:colOff>
      <xdr:row>58</xdr:row>
      <xdr:rowOff>118997</xdr:rowOff>
    </xdr:to>
    <xdr:cxnSp macro="">
      <xdr:nvCxnSpPr>
        <xdr:cNvPr id="348" name="直線コネクタ 347"/>
        <xdr:cNvCxnSpPr/>
      </xdr:nvCxnSpPr>
      <xdr:spPr>
        <a:xfrm flipV="1">
          <a:off x="8750300" y="10045229"/>
          <a:ext cx="889000" cy="1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96130</xdr:rowOff>
    </xdr:from>
    <xdr:to>
      <xdr:col>45</xdr:col>
      <xdr:colOff>177800</xdr:colOff>
      <xdr:row>58</xdr:row>
      <xdr:rowOff>118997</xdr:rowOff>
    </xdr:to>
    <xdr:cxnSp macro="">
      <xdr:nvCxnSpPr>
        <xdr:cNvPr id="351" name="直線コネクタ 350"/>
        <xdr:cNvCxnSpPr/>
      </xdr:nvCxnSpPr>
      <xdr:spPr>
        <a:xfrm>
          <a:off x="7861300" y="10040230"/>
          <a:ext cx="889000" cy="2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3" name="テキスト ボックス 352"/>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90126</xdr:rowOff>
    </xdr:from>
    <xdr:to>
      <xdr:col>41</xdr:col>
      <xdr:colOff>50800</xdr:colOff>
      <xdr:row>58</xdr:row>
      <xdr:rowOff>96130</xdr:rowOff>
    </xdr:to>
    <xdr:cxnSp macro="">
      <xdr:nvCxnSpPr>
        <xdr:cNvPr id="354" name="直線コネクタ 353"/>
        <xdr:cNvCxnSpPr/>
      </xdr:nvCxnSpPr>
      <xdr:spPr>
        <a:xfrm>
          <a:off x="6972300" y="10034226"/>
          <a:ext cx="889000" cy="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54774</xdr:rowOff>
    </xdr:from>
    <xdr:ext cx="599010" cy="259045"/>
    <xdr:sp macro="" textlink="">
      <xdr:nvSpPr>
        <xdr:cNvPr id="356" name="テキスト ボックス 355"/>
        <xdr:cNvSpPr txBox="1"/>
      </xdr:nvSpPr>
      <xdr:spPr>
        <a:xfrm>
          <a:off x="7561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27223</xdr:rowOff>
    </xdr:from>
    <xdr:to>
      <xdr:col>55</xdr:col>
      <xdr:colOff>50800</xdr:colOff>
      <xdr:row>58</xdr:row>
      <xdr:rowOff>128823</xdr:rowOff>
    </xdr:to>
    <xdr:sp macro="" textlink="">
      <xdr:nvSpPr>
        <xdr:cNvPr id="364" name="楕円 363"/>
        <xdr:cNvSpPr/>
      </xdr:nvSpPr>
      <xdr:spPr>
        <a:xfrm>
          <a:off x="10426700" y="99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113600</xdr:rowOff>
    </xdr:from>
    <xdr:ext cx="599010" cy="259045"/>
    <xdr:sp macro="" textlink="">
      <xdr:nvSpPr>
        <xdr:cNvPr id="365" name="普通建設事業費該当値テキスト"/>
        <xdr:cNvSpPr txBox="1"/>
      </xdr:nvSpPr>
      <xdr:spPr>
        <a:xfrm>
          <a:off x="10528300" y="988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50329</xdr:rowOff>
    </xdr:from>
    <xdr:to>
      <xdr:col>50</xdr:col>
      <xdr:colOff>165100</xdr:colOff>
      <xdr:row>58</xdr:row>
      <xdr:rowOff>151929</xdr:rowOff>
    </xdr:to>
    <xdr:sp macro="" textlink="">
      <xdr:nvSpPr>
        <xdr:cNvPr id="366" name="楕円 365"/>
        <xdr:cNvSpPr/>
      </xdr:nvSpPr>
      <xdr:spPr>
        <a:xfrm>
          <a:off x="9588500" y="999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143056</xdr:rowOff>
    </xdr:from>
    <xdr:ext cx="534377" cy="259045"/>
    <xdr:sp macro="" textlink="">
      <xdr:nvSpPr>
        <xdr:cNvPr id="367" name="テキスト ボックス 366"/>
        <xdr:cNvSpPr txBox="1"/>
      </xdr:nvSpPr>
      <xdr:spPr>
        <a:xfrm>
          <a:off x="9372111" y="1008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68197</xdr:rowOff>
    </xdr:from>
    <xdr:to>
      <xdr:col>46</xdr:col>
      <xdr:colOff>38100</xdr:colOff>
      <xdr:row>58</xdr:row>
      <xdr:rowOff>169797</xdr:rowOff>
    </xdr:to>
    <xdr:sp macro="" textlink="">
      <xdr:nvSpPr>
        <xdr:cNvPr id="368" name="楕円 367"/>
        <xdr:cNvSpPr/>
      </xdr:nvSpPr>
      <xdr:spPr>
        <a:xfrm>
          <a:off x="8699500" y="1001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160924</xdr:rowOff>
    </xdr:from>
    <xdr:ext cx="534377" cy="259045"/>
    <xdr:sp macro="" textlink="">
      <xdr:nvSpPr>
        <xdr:cNvPr id="369" name="テキスト ボックス 368"/>
        <xdr:cNvSpPr txBox="1"/>
      </xdr:nvSpPr>
      <xdr:spPr>
        <a:xfrm>
          <a:off x="8483111" y="1010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45330</xdr:rowOff>
    </xdr:from>
    <xdr:to>
      <xdr:col>41</xdr:col>
      <xdr:colOff>101600</xdr:colOff>
      <xdr:row>58</xdr:row>
      <xdr:rowOff>146930</xdr:rowOff>
    </xdr:to>
    <xdr:sp macro="" textlink="">
      <xdr:nvSpPr>
        <xdr:cNvPr id="370" name="楕円 369"/>
        <xdr:cNvSpPr/>
      </xdr:nvSpPr>
      <xdr:spPr>
        <a:xfrm>
          <a:off x="7810500" y="998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138057</xdr:rowOff>
    </xdr:from>
    <xdr:ext cx="534377" cy="259045"/>
    <xdr:sp macro="" textlink="">
      <xdr:nvSpPr>
        <xdr:cNvPr id="371" name="テキスト ボックス 370"/>
        <xdr:cNvSpPr txBox="1"/>
      </xdr:nvSpPr>
      <xdr:spPr>
        <a:xfrm>
          <a:off x="7594111" y="100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39326</xdr:rowOff>
    </xdr:from>
    <xdr:to>
      <xdr:col>36</xdr:col>
      <xdr:colOff>165100</xdr:colOff>
      <xdr:row>58</xdr:row>
      <xdr:rowOff>140926</xdr:rowOff>
    </xdr:to>
    <xdr:sp macro="" textlink="">
      <xdr:nvSpPr>
        <xdr:cNvPr id="372" name="楕円 371"/>
        <xdr:cNvSpPr/>
      </xdr:nvSpPr>
      <xdr:spPr>
        <a:xfrm>
          <a:off x="6921500" y="99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132053</xdr:rowOff>
    </xdr:from>
    <xdr:ext cx="599010" cy="259045"/>
    <xdr:sp macro="" textlink="">
      <xdr:nvSpPr>
        <xdr:cNvPr id="373" name="テキスト ボックス 372"/>
        <xdr:cNvSpPr txBox="1"/>
      </xdr:nvSpPr>
      <xdr:spPr>
        <a:xfrm>
          <a:off x="6672795" y="1007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44216</xdr:rowOff>
    </xdr:from>
    <xdr:to>
      <xdr:col>55</xdr:col>
      <xdr:colOff>0</xdr:colOff>
      <xdr:row>79</xdr:row>
      <xdr:rowOff>72234</xdr:rowOff>
    </xdr:to>
    <xdr:cxnSp macro="">
      <xdr:nvCxnSpPr>
        <xdr:cNvPr id="404" name="直線コネクタ 403"/>
        <xdr:cNvCxnSpPr/>
      </xdr:nvCxnSpPr>
      <xdr:spPr>
        <a:xfrm flipV="1">
          <a:off x="9639300" y="13588766"/>
          <a:ext cx="838200" cy="2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72234</xdr:rowOff>
    </xdr:from>
    <xdr:to>
      <xdr:col>50</xdr:col>
      <xdr:colOff>114300</xdr:colOff>
      <xdr:row>79</xdr:row>
      <xdr:rowOff>95247</xdr:rowOff>
    </xdr:to>
    <xdr:cxnSp macro="">
      <xdr:nvCxnSpPr>
        <xdr:cNvPr id="407" name="直線コネクタ 406"/>
        <xdr:cNvCxnSpPr/>
      </xdr:nvCxnSpPr>
      <xdr:spPr>
        <a:xfrm flipV="1">
          <a:off x="8750300" y="13616784"/>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166010</xdr:rowOff>
    </xdr:from>
    <xdr:to>
      <xdr:col>45</xdr:col>
      <xdr:colOff>177800</xdr:colOff>
      <xdr:row>79</xdr:row>
      <xdr:rowOff>95247</xdr:rowOff>
    </xdr:to>
    <xdr:cxnSp macro="">
      <xdr:nvCxnSpPr>
        <xdr:cNvPr id="410" name="直線コネクタ 409"/>
        <xdr:cNvCxnSpPr/>
      </xdr:nvCxnSpPr>
      <xdr:spPr>
        <a:xfrm>
          <a:off x="7861300" y="13539110"/>
          <a:ext cx="889000" cy="10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147507</xdr:rowOff>
    </xdr:from>
    <xdr:ext cx="599010" cy="259045"/>
    <xdr:sp macro="" textlink="">
      <xdr:nvSpPr>
        <xdr:cNvPr id="412" name="テキスト ボックス 411"/>
        <xdr:cNvSpPr txBox="1"/>
      </xdr:nvSpPr>
      <xdr:spPr>
        <a:xfrm>
          <a:off x="8450795" y="1317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79794</xdr:rowOff>
    </xdr:from>
    <xdr:ext cx="599010" cy="259045"/>
    <xdr:sp macro="" textlink="">
      <xdr:nvSpPr>
        <xdr:cNvPr id="414" name="テキスト ボックス 413"/>
        <xdr:cNvSpPr txBox="1"/>
      </xdr:nvSpPr>
      <xdr:spPr>
        <a:xfrm>
          <a:off x="7561795" y="1310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164866</xdr:rowOff>
    </xdr:from>
    <xdr:to>
      <xdr:col>55</xdr:col>
      <xdr:colOff>50800</xdr:colOff>
      <xdr:row>79</xdr:row>
      <xdr:rowOff>95016</xdr:rowOff>
    </xdr:to>
    <xdr:sp macro="" textlink="">
      <xdr:nvSpPr>
        <xdr:cNvPr id="420" name="楕円 419"/>
        <xdr:cNvSpPr/>
      </xdr:nvSpPr>
      <xdr:spPr>
        <a:xfrm>
          <a:off x="10426700" y="135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79793</xdr:rowOff>
    </xdr:from>
    <xdr:ext cx="534377" cy="259045"/>
    <xdr:sp macro="" textlink="">
      <xdr:nvSpPr>
        <xdr:cNvPr id="421" name="普通建設事業費 （ うち新規整備　）該当値テキスト"/>
        <xdr:cNvSpPr txBox="1"/>
      </xdr:nvSpPr>
      <xdr:spPr>
        <a:xfrm>
          <a:off x="10528300" y="1345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21434</xdr:rowOff>
    </xdr:from>
    <xdr:to>
      <xdr:col>50</xdr:col>
      <xdr:colOff>165100</xdr:colOff>
      <xdr:row>79</xdr:row>
      <xdr:rowOff>123034</xdr:rowOff>
    </xdr:to>
    <xdr:sp macro="" textlink="">
      <xdr:nvSpPr>
        <xdr:cNvPr id="422" name="楕円 421"/>
        <xdr:cNvSpPr/>
      </xdr:nvSpPr>
      <xdr:spPr>
        <a:xfrm>
          <a:off x="9588500" y="1356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114161</xdr:rowOff>
    </xdr:from>
    <xdr:ext cx="534377" cy="259045"/>
    <xdr:sp macro="" textlink="">
      <xdr:nvSpPr>
        <xdr:cNvPr id="423" name="テキスト ボックス 422"/>
        <xdr:cNvSpPr txBox="1"/>
      </xdr:nvSpPr>
      <xdr:spPr>
        <a:xfrm>
          <a:off x="9372111" y="1365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44447</xdr:rowOff>
    </xdr:from>
    <xdr:to>
      <xdr:col>46</xdr:col>
      <xdr:colOff>38100</xdr:colOff>
      <xdr:row>79</xdr:row>
      <xdr:rowOff>146047</xdr:rowOff>
    </xdr:to>
    <xdr:sp macro="" textlink="">
      <xdr:nvSpPr>
        <xdr:cNvPr id="424" name="楕円 423"/>
        <xdr:cNvSpPr/>
      </xdr:nvSpPr>
      <xdr:spPr>
        <a:xfrm>
          <a:off x="8699500" y="1358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137174</xdr:rowOff>
    </xdr:from>
    <xdr:ext cx="469744" cy="259045"/>
    <xdr:sp macro="" textlink="">
      <xdr:nvSpPr>
        <xdr:cNvPr id="425" name="テキスト ボックス 424"/>
        <xdr:cNvSpPr txBox="1"/>
      </xdr:nvSpPr>
      <xdr:spPr>
        <a:xfrm>
          <a:off x="8515428" y="1368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115210</xdr:rowOff>
    </xdr:from>
    <xdr:to>
      <xdr:col>41</xdr:col>
      <xdr:colOff>101600</xdr:colOff>
      <xdr:row>79</xdr:row>
      <xdr:rowOff>45360</xdr:rowOff>
    </xdr:to>
    <xdr:sp macro="" textlink="">
      <xdr:nvSpPr>
        <xdr:cNvPr id="426" name="楕円 425"/>
        <xdr:cNvSpPr/>
      </xdr:nvSpPr>
      <xdr:spPr>
        <a:xfrm>
          <a:off x="7810500" y="134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36487</xdr:rowOff>
    </xdr:from>
    <xdr:ext cx="534377" cy="259045"/>
    <xdr:sp macro="" textlink="">
      <xdr:nvSpPr>
        <xdr:cNvPr id="427" name="テキスト ボックス 426"/>
        <xdr:cNvSpPr txBox="1"/>
      </xdr:nvSpPr>
      <xdr:spPr>
        <a:xfrm>
          <a:off x="7594111" y="1358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139122</xdr:rowOff>
    </xdr:from>
    <xdr:to>
      <xdr:col>55</xdr:col>
      <xdr:colOff>0</xdr:colOff>
      <xdr:row>97</xdr:row>
      <xdr:rowOff>160296</xdr:rowOff>
    </xdr:to>
    <xdr:cxnSp macro="">
      <xdr:nvCxnSpPr>
        <xdr:cNvPr id="452" name="直線コネクタ 451"/>
        <xdr:cNvCxnSpPr/>
      </xdr:nvCxnSpPr>
      <xdr:spPr>
        <a:xfrm flipV="1">
          <a:off x="9639300" y="16769772"/>
          <a:ext cx="838200" cy="2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160296</xdr:rowOff>
    </xdr:from>
    <xdr:to>
      <xdr:col>50</xdr:col>
      <xdr:colOff>114300</xdr:colOff>
      <xdr:row>98</xdr:row>
      <xdr:rowOff>792</xdr:rowOff>
    </xdr:to>
    <xdr:cxnSp macro="">
      <xdr:nvCxnSpPr>
        <xdr:cNvPr id="455" name="直線コネクタ 454"/>
        <xdr:cNvCxnSpPr/>
      </xdr:nvCxnSpPr>
      <xdr:spPr>
        <a:xfrm flipV="1">
          <a:off x="8750300" y="16790946"/>
          <a:ext cx="889000" cy="1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792</xdr:rowOff>
    </xdr:from>
    <xdr:to>
      <xdr:col>45</xdr:col>
      <xdr:colOff>177800</xdr:colOff>
      <xdr:row>98</xdr:row>
      <xdr:rowOff>7683</xdr:rowOff>
    </xdr:to>
    <xdr:cxnSp macro="">
      <xdr:nvCxnSpPr>
        <xdr:cNvPr id="458" name="直線コネクタ 457"/>
        <xdr:cNvCxnSpPr/>
      </xdr:nvCxnSpPr>
      <xdr:spPr>
        <a:xfrm flipV="1">
          <a:off x="7861300" y="16802892"/>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2" name="テキスト ボックス 461"/>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88322</xdr:rowOff>
    </xdr:from>
    <xdr:to>
      <xdr:col>55</xdr:col>
      <xdr:colOff>50800</xdr:colOff>
      <xdr:row>98</xdr:row>
      <xdr:rowOff>18472</xdr:rowOff>
    </xdr:to>
    <xdr:sp macro="" textlink="">
      <xdr:nvSpPr>
        <xdr:cNvPr id="468" name="楕円 467"/>
        <xdr:cNvSpPr/>
      </xdr:nvSpPr>
      <xdr:spPr>
        <a:xfrm>
          <a:off x="10426700" y="1671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34927</xdr:rowOff>
    </xdr:from>
    <xdr:ext cx="599010" cy="259045"/>
    <xdr:sp macro="" textlink="">
      <xdr:nvSpPr>
        <xdr:cNvPr id="469" name="普通建設事業費 （ うち更新整備　）該当値テキスト"/>
        <xdr:cNvSpPr txBox="1"/>
      </xdr:nvSpPr>
      <xdr:spPr>
        <a:xfrm>
          <a:off x="10528300" y="1666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109496</xdr:rowOff>
    </xdr:from>
    <xdr:to>
      <xdr:col>50</xdr:col>
      <xdr:colOff>165100</xdr:colOff>
      <xdr:row>98</xdr:row>
      <xdr:rowOff>39646</xdr:rowOff>
    </xdr:to>
    <xdr:sp macro="" textlink="">
      <xdr:nvSpPr>
        <xdr:cNvPr id="470" name="楕円 469"/>
        <xdr:cNvSpPr/>
      </xdr:nvSpPr>
      <xdr:spPr>
        <a:xfrm>
          <a:off x="9588500" y="1674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30773</xdr:rowOff>
    </xdr:from>
    <xdr:ext cx="534377" cy="259045"/>
    <xdr:sp macro="" textlink="">
      <xdr:nvSpPr>
        <xdr:cNvPr id="471" name="テキスト ボックス 470"/>
        <xdr:cNvSpPr txBox="1"/>
      </xdr:nvSpPr>
      <xdr:spPr>
        <a:xfrm>
          <a:off x="9372111" y="1683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121442</xdr:rowOff>
    </xdr:from>
    <xdr:to>
      <xdr:col>46</xdr:col>
      <xdr:colOff>38100</xdr:colOff>
      <xdr:row>98</xdr:row>
      <xdr:rowOff>51592</xdr:rowOff>
    </xdr:to>
    <xdr:sp macro="" textlink="">
      <xdr:nvSpPr>
        <xdr:cNvPr id="472" name="楕円 471"/>
        <xdr:cNvSpPr/>
      </xdr:nvSpPr>
      <xdr:spPr>
        <a:xfrm>
          <a:off x="8699500" y="1675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42719</xdr:rowOff>
    </xdr:from>
    <xdr:ext cx="534377" cy="259045"/>
    <xdr:sp macro="" textlink="">
      <xdr:nvSpPr>
        <xdr:cNvPr id="473" name="テキスト ボックス 472"/>
        <xdr:cNvSpPr txBox="1"/>
      </xdr:nvSpPr>
      <xdr:spPr>
        <a:xfrm>
          <a:off x="8483111" y="168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128333</xdr:rowOff>
    </xdr:from>
    <xdr:to>
      <xdr:col>41</xdr:col>
      <xdr:colOff>101600</xdr:colOff>
      <xdr:row>98</xdr:row>
      <xdr:rowOff>58483</xdr:rowOff>
    </xdr:to>
    <xdr:sp macro="" textlink="">
      <xdr:nvSpPr>
        <xdr:cNvPr id="474" name="楕円 473"/>
        <xdr:cNvSpPr/>
      </xdr:nvSpPr>
      <xdr:spPr>
        <a:xfrm>
          <a:off x="7810500" y="167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49610</xdr:rowOff>
    </xdr:from>
    <xdr:ext cx="534377" cy="259045"/>
    <xdr:sp macro="" textlink="">
      <xdr:nvSpPr>
        <xdr:cNvPr id="475" name="テキスト ボックス 474"/>
        <xdr:cNvSpPr txBox="1"/>
      </xdr:nvSpPr>
      <xdr:spPr>
        <a:xfrm>
          <a:off x="7594111" y="1685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44431</xdr:rowOff>
    </xdr:from>
    <xdr:to>
      <xdr:col>85</xdr:col>
      <xdr:colOff>127000</xdr:colOff>
      <xdr:row>39</xdr:row>
      <xdr:rowOff>44438</xdr:rowOff>
    </xdr:to>
    <xdr:cxnSp macro="">
      <xdr:nvCxnSpPr>
        <xdr:cNvPr id="504" name="直線コネクタ 503"/>
        <xdr:cNvCxnSpPr/>
      </xdr:nvCxnSpPr>
      <xdr:spPr>
        <a:xfrm flipV="1">
          <a:off x="15481300" y="6730981"/>
          <a:ext cx="8382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44434</xdr:rowOff>
    </xdr:from>
    <xdr:to>
      <xdr:col>81</xdr:col>
      <xdr:colOff>50800</xdr:colOff>
      <xdr:row>39</xdr:row>
      <xdr:rowOff>44438</xdr:rowOff>
    </xdr:to>
    <xdr:cxnSp macro="">
      <xdr:nvCxnSpPr>
        <xdr:cNvPr id="507" name="直線コネクタ 506"/>
        <xdr:cNvCxnSpPr/>
      </xdr:nvCxnSpPr>
      <xdr:spPr>
        <a:xfrm>
          <a:off x="14592300" y="6730984"/>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8792</xdr:rowOff>
    </xdr:from>
    <xdr:to>
      <xdr:col>76</xdr:col>
      <xdr:colOff>114300</xdr:colOff>
      <xdr:row>39</xdr:row>
      <xdr:rowOff>44434</xdr:rowOff>
    </xdr:to>
    <xdr:cxnSp macro="">
      <xdr:nvCxnSpPr>
        <xdr:cNvPr id="510" name="直線コネクタ 509"/>
        <xdr:cNvCxnSpPr/>
      </xdr:nvCxnSpPr>
      <xdr:spPr>
        <a:xfrm>
          <a:off x="13703300" y="6695342"/>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56399</xdr:rowOff>
    </xdr:from>
    <xdr:ext cx="534377" cy="259045"/>
    <xdr:sp macro="" textlink="">
      <xdr:nvSpPr>
        <xdr:cNvPr id="512" name="テキスト ボックス 511"/>
        <xdr:cNvSpPr txBox="1"/>
      </xdr:nvSpPr>
      <xdr:spPr>
        <a:xfrm>
          <a:off x="14325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8792</xdr:rowOff>
    </xdr:from>
    <xdr:to>
      <xdr:col>71</xdr:col>
      <xdr:colOff>177800</xdr:colOff>
      <xdr:row>39</xdr:row>
      <xdr:rowOff>33508</xdr:rowOff>
    </xdr:to>
    <xdr:cxnSp macro="">
      <xdr:nvCxnSpPr>
        <xdr:cNvPr id="513" name="直線コネクタ 512"/>
        <xdr:cNvCxnSpPr/>
      </xdr:nvCxnSpPr>
      <xdr:spPr>
        <a:xfrm flipV="1">
          <a:off x="12814300" y="6695342"/>
          <a:ext cx="889000" cy="2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42702</xdr:rowOff>
    </xdr:from>
    <xdr:ext cx="534377" cy="259045"/>
    <xdr:sp macro="" textlink="">
      <xdr:nvSpPr>
        <xdr:cNvPr id="515" name="テキスト ボックス 514"/>
        <xdr:cNvSpPr txBox="1"/>
      </xdr:nvSpPr>
      <xdr:spPr>
        <a:xfrm>
          <a:off x="13436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21396</xdr:rowOff>
    </xdr:from>
    <xdr:ext cx="534377" cy="259045"/>
    <xdr:sp macro="" textlink="">
      <xdr:nvSpPr>
        <xdr:cNvPr id="517" name="テキスト ボックス 516"/>
        <xdr:cNvSpPr txBox="1"/>
      </xdr:nvSpPr>
      <xdr:spPr>
        <a:xfrm>
          <a:off x="12547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165081</xdr:rowOff>
    </xdr:from>
    <xdr:to>
      <xdr:col>85</xdr:col>
      <xdr:colOff>177800</xdr:colOff>
      <xdr:row>39</xdr:row>
      <xdr:rowOff>95231</xdr:rowOff>
    </xdr:to>
    <xdr:sp macro="" textlink="">
      <xdr:nvSpPr>
        <xdr:cNvPr id="523" name="楕円 522"/>
        <xdr:cNvSpPr/>
      </xdr:nvSpPr>
      <xdr:spPr>
        <a:xfrm>
          <a:off x="162687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80008</xdr:rowOff>
    </xdr:from>
    <xdr:ext cx="249299" cy="259045"/>
    <xdr:sp macro="" textlink="">
      <xdr:nvSpPr>
        <xdr:cNvPr id="524" name="災害復旧事業費該当値テキスト"/>
        <xdr:cNvSpPr txBox="1"/>
      </xdr:nvSpPr>
      <xdr:spPr>
        <a:xfrm>
          <a:off x="16370300" y="65951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165088</xdr:rowOff>
    </xdr:from>
    <xdr:to>
      <xdr:col>81</xdr:col>
      <xdr:colOff>101600</xdr:colOff>
      <xdr:row>39</xdr:row>
      <xdr:rowOff>95238</xdr:rowOff>
    </xdr:to>
    <xdr:sp macro="" textlink="">
      <xdr:nvSpPr>
        <xdr:cNvPr id="525" name="楕円 524"/>
        <xdr:cNvSpPr/>
      </xdr:nvSpPr>
      <xdr:spPr>
        <a:xfrm>
          <a:off x="154305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86365</xdr:rowOff>
    </xdr:from>
    <xdr:ext cx="249299" cy="259045"/>
    <xdr:sp macro="" textlink="">
      <xdr:nvSpPr>
        <xdr:cNvPr id="526" name="テキスト ボックス 525"/>
        <xdr:cNvSpPr txBox="1"/>
      </xdr:nvSpPr>
      <xdr:spPr>
        <a:xfrm>
          <a:off x="15356650" y="67729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165084</xdr:rowOff>
    </xdr:from>
    <xdr:to>
      <xdr:col>76</xdr:col>
      <xdr:colOff>165100</xdr:colOff>
      <xdr:row>39</xdr:row>
      <xdr:rowOff>95234</xdr:rowOff>
    </xdr:to>
    <xdr:sp macro="" textlink="">
      <xdr:nvSpPr>
        <xdr:cNvPr id="527" name="楕円 526"/>
        <xdr:cNvSpPr/>
      </xdr:nvSpPr>
      <xdr:spPr>
        <a:xfrm>
          <a:off x="14541500" y="668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86361</xdr:rowOff>
    </xdr:from>
    <xdr:ext cx="249299" cy="259045"/>
    <xdr:sp macro="" textlink="">
      <xdr:nvSpPr>
        <xdr:cNvPr id="528" name="テキスト ボックス 527"/>
        <xdr:cNvSpPr txBox="1"/>
      </xdr:nvSpPr>
      <xdr:spPr>
        <a:xfrm>
          <a:off x="14467650" y="6772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129442</xdr:rowOff>
    </xdr:from>
    <xdr:to>
      <xdr:col>72</xdr:col>
      <xdr:colOff>38100</xdr:colOff>
      <xdr:row>39</xdr:row>
      <xdr:rowOff>59592</xdr:rowOff>
    </xdr:to>
    <xdr:sp macro="" textlink="">
      <xdr:nvSpPr>
        <xdr:cNvPr id="529" name="楕円 528"/>
        <xdr:cNvSpPr/>
      </xdr:nvSpPr>
      <xdr:spPr>
        <a:xfrm>
          <a:off x="13652500" y="664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50719</xdr:rowOff>
    </xdr:from>
    <xdr:ext cx="469744" cy="259045"/>
    <xdr:sp macro="" textlink="">
      <xdr:nvSpPr>
        <xdr:cNvPr id="530" name="テキスト ボックス 529"/>
        <xdr:cNvSpPr txBox="1"/>
      </xdr:nvSpPr>
      <xdr:spPr>
        <a:xfrm>
          <a:off x="13468428" y="673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154158</xdr:rowOff>
    </xdr:from>
    <xdr:to>
      <xdr:col>67</xdr:col>
      <xdr:colOff>101600</xdr:colOff>
      <xdr:row>39</xdr:row>
      <xdr:rowOff>84308</xdr:rowOff>
    </xdr:to>
    <xdr:sp macro="" textlink="">
      <xdr:nvSpPr>
        <xdr:cNvPr id="531" name="楕円 530"/>
        <xdr:cNvSpPr/>
      </xdr:nvSpPr>
      <xdr:spPr>
        <a:xfrm>
          <a:off x="12763500" y="66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75435</xdr:rowOff>
    </xdr:from>
    <xdr:ext cx="469744" cy="259045"/>
    <xdr:sp macro="" textlink="">
      <xdr:nvSpPr>
        <xdr:cNvPr id="532" name="テキスト ボックス 531"/>
        <xdr:cNvSpPr txBox="1"/>
      </xdr:nvSpPr>
      <xdr:spPr>
        <a:xfrm>
          <a:off x="12579428" y="676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92185</xdr:rowOff>
    </xdr:from>
    <xdr:to>
      <xdr:col>85</xdr:col>
      <xdr:colOff>127000</xdr:colOff>
      <xdr:row>78</xdr:row>
      <xdr:rowOff>101081</xdr:rowOff>
    </xdr:to>
    <xdr:cxnSp macro="">
      <xdr:nvCxnSpPr>
        <xdr:cNvPr id="616" name="直線コネクタ 615"/>
        <xdr:cNvCxnSpPr/>
      </xdr:nvCxnSpPr>
      <xdr:spPr>
        <a:xfrm>
          <a:off x="15481300" y="13465285"/>
          <a:ext cx="8382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90667</xdr:rowOff>
    </xdr:from>
    <xdr:to>
      <xdr:col>81</xdr:col>
      <xdr:colOff>50800</xdr:colOff>
      <xdr:row>78</xdr:row>
      <xdr:rowOff>92185</xdr:rowOff>
    </xdr:to>
    <xdr:cxnSp macro="">
      <xdr:nvCxnSpPr>
        <xdr:cNvPr id="619" name="直線コネクタ 618"/>
        <xdr:cNvCxnSpPr/>
      </xdr:nvCxnSpPr>
      <xdr:spPr>
        <a:xfrm>
          <a:off x="14592300" y="13463767"/>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85627</xdr:rowOff>
    </xdr:from>
    <xdr:to>
      <xdr:col>76</xdr:col>
      <xdr:colOff>114300</xdr:colOff>
      <xdr:row>78</xdr:row>
      <xdr:rowOff>90667</xdr:rowOff>
    </xdr:to>
    <xdr:cxnSp macro="">
      <xdr:nvCxnSpPr>
        <xdr:cNvPr id="622" name="直線コネクタ 621"/>
        <xdr:cNvCxnSpPr/>
      </xdr:nvCxnSpPr>
      <xdr:spPr>
        <a:xfrm>
          <a:off x="13703300" y="13458727"/>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81452</xdr:rowOff>
    </xdr:from>
    <xdr:to>
      <xdr:col>71</xdr:col>
      <xdr:colOff>177800</xdr:colOff>
      <xdr:row>78</xdr:row>
      <xdr:rowOff>85627</xdr:rowOff>
    </xdr:to>
    <xdr:cxnSp macro="">
      <xdr:nvCxnSpPr>
        <xdr:cNvPr id="625" name="直線コネクタ 624"/>
        <xdr:cNvCxnSpPr/>
      </xdr:nvCxnSpPr>
      <xdr:spPr>
        <a:xfrm>
          <a:off x="12814300" y="13454552"/>
          <a:ext cx="8890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7" name="テキスト ボックス 626"/>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50281</xdr:rowOff>
    </xdr:from>
    <xdr:to>
      <xdr:col>85</xdr:col>
      <xdr:colOff>177800</xdr:colOff>
      <xdr:row>78</xdr:row>
      <xdr:rowOff>151881</xdr:rowOff>
    </xdr:to>
    <xdr:sp macro="" textlink="">
      <xdr:nvSpPr>
        <xdr:cNvPr id="635" name="楕円 634"/>
        <xdr:cNvSpPr/>
      </xdr:nvSpPr>
      <xdr:spPr>
        <a:xfrm>
          <a:off x="16268700" y="134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136658</xdr:rowOff>
    </xdr:from>
    <xdr:ext cx="534377" cy="259045"/>
    <xdr:sp macro="" textlink="">
      <xdr:nvSpPr>
        <xdr:cNvPr id="636" name="公債費該当値テキスト"/>
        <xdr:cNvSpPr txBox="1"/>
      </xdr:nvSpPr>
      <xdr:spPr>
        <a:xfrm>
          <a:off x="16370300" y="13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41385</xdr:rowOff>
    </xdr:from>
    <xdr:to>
      <xdr:col>81</xdr:col>
      <xdr:colOff>101600</xdr:colOff>
      <xdr:row>78</xdr:row>
      <xdr:rowOff>142985</xdr:rowOff>
    </xdr:to>
    <xdr:sp macro="" textlink="">
      <xdr:nvSpPr>
        <xdr:cNvPr id="637" name="楕円 636"/>
        <xdr:cNvSpPr/>
      </xdr:nvSpPr>
      <xdr:spPr>
        <a:xfrm>
          <a:off x="15430500" y="134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134112</xdr:rowOff>
    </xdr:from>
    <xdr:ext cx="534377" cy="259045"/>
    <xdr:sp macro="" textlink="">
      <xdr:nvSpPr>
        <xdr:cNvPr id="638" name="テキスト ボックス 637"/>
        <xdr:cNvSpPr txBox="1"/>
      </xdr:nvSpPr>
      <xdr:spPr>
        <a:xfrm>
          <a:off x="15214111" y="135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39867</xdr:rowOff>
    </xdr:from>
    <xdr:to>
      <xdr:col>76</xdr:col>
      <xdr:colOff>165100</xdr:colOff>
      <xdr:row>78</xdr:row>
      <xdr:rowOff>141467</xdr:rowOff>
    </xdr:to>
    <xdr:sp macro="" textlink="">
      <xdr:nvSpPr>
        <xdr:cNvPr id="639" name="楕円 638"/>
        <xdr:cNvSpPr/>
      </xdr:nvSpPr>
      <xdr:spPr>
        <a:xfrm>
          <a:off x="14541500" y="134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132594</xdr:rowOff>
    </xdr:from>
    <xdr:ext cx="534377" cy="259045"/>
    <xdr:sp macro="" textlink="">
      <xdr:nvSpPr>
        <xdr:cNvPr id="640" name="テキスト ボックス 639"/>
        <xdr:cNvSpPr txBox="1"/>
      </xdr:nvSpPr>
      <xdr:spPr>
        <a:xfrm>
          <a:off x="14325111" y="1350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34827</xdr:rowOff>
    </xdr:from>
    <xdr:to>
      <xdr:col>72</xdr:col>
      <xdr:colOff>38100</xdr:colOff>
      <xdr:row>78</xdr:row>
      <xdr:rowOff>136427</xdr:rowOff>
    </xdr:to>
    <xdr:sp macro="" textlink="">
      <xdr:nvSpPr>
        <xdr:cNvPr id="641" name="楕円 640"/>
        <xdr:cNvSpPr/>
      </xdr:nvSpPr>
      <xdr:spPr>
        <a:xfrm>
          <a:off x="13652500" y="1340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127554</xdr:rowOff>
    </xdr:from>
    <xdr:ext cx="534377" cy="259045"/>
    <xdr:sp macro="" textlink="">
      <xdr:nvSpPr>
        <xdr:cNvPr id="642" name="テキスト ボックス 641"/>
        <xdr:cNvSpPr txBox="1"/>
      </xdr:nvSpPr>
      <xdr:spPr>
        <a:xfrm>
          <a:off x="13436111" y="135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30652</xdr:rowOff>
    </xdr:from>
    <xdr:to>
      <xdr:col>67</xdr:col>
      <xdr:colOff>101600</xdr:colOff>
      <xdr:row>78</xdr:row>
      <xdr:rowOff>132252</xdr:rowOff>
    </xdr:to>
    <xdr:sp macro="" textlink="">
      <xdr:nvSpPr>
        <xdr:cNvPr id="643" name="楕円 642"/>
        <xdr:cNvSpPr/>
      </xdr:nvSpPr>
      <xdr:spPr>
        <a:xfrm>
          <a:off x="12763500" y="1340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123379</xdr:rowOff>
    </xdr:from>
    <xdr:ext cx="534377" cy="259045"/>
    <xdr:sp macro="" textlink="">
      <xdr:nvSpPr>
        <xdr:cNvPr id="644" name="テキスト ボックス 643"/>
        <xdr:cNvSpPr txBox="1"/>
      </xdr:nvSpPr>
      <xdr:spPr>
        <a:xfrm>
          <a:off x="12547111" y="1349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132713</xdr:rowOff>
    </xdr:from>
    <xdr:to>
      <xdr:col>85</xdr:col>
      <xdr:colOff>127000</xdr:colOff>
      <xdr:row>98</xdr:row>
      <xdr:rowOff>138154</xdr:rowOff>
    </xdr:to>
    <xdr:cxnSp macro="">
      <xdr:nvCxnSpPr>
        <xdr:cNvPr id="671" name="直線コネクタ 670"/>
        <xdr:cNvCxnSpPr/>
      </xdr:nvCxnSpPr>
      <xdr:spPr>
        <a:xfrm flipV="1">
          <a:off x="15481300" y="16934813"/>
          <a:ext cx="8382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37456</xdr:rowOff>
    </xdr:from>
    <xdr:ext cx="534377" cy="259045"/>
    <xdr:sp macro="" textlink="">
      <xdr:nvSpPr>
        <xdr:cNvPr id="672" name="積立金平均値テキスト"/>
        <xdr:cNvSpPr txBox="1"/>
      </xdr:nvSpPr>
      <xdr:spPr>
        <a:xfrm>
          <a:off x="16370300" y="1666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95252</xdr:rowOff>
    </xdr:from>
    <xdr:to>
      <xdr:col>81</xdr:col>
      <xdr:colOff>50800</xdr:colOff>
      <xdr:row>98</xdr:row>
      <xdr:rowOff>138154</xdr:rowOff>
    </xdr:to>
    <xdr:cxnSp macro="">
      <xdr:nvCxnSpPr>
        <xdr:cNvPr id="674" name="直線コネクタ 673"/>
        <xdr:cNvCxnSpPr/>
      </xdr:nvCxnSpPr>
      <xdr:spPr>
        <a:xfrm>
          <a:off x="14592300" y="16897352"/>
          <a:ext cx="889000" cy="4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141808</xdr:rowOff>
    </xdr:from>
    <xdr:ext cx="534377" cy="259045"/>
    <xdr:sp macro="" textlink="">
      <xdr:nvSpPr>
        <xdr:cNvPr id="676" name="テキスト ボックス 675"/>
        <xdr:cNvSpPr txBox="1"/>
      </xdr:nvSpPr>
      <xdr:spPr>
        <a:xfrm>
          <a:off x="15214111" y="1660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95252</xdr:rowOff>
    </xdr:from>
    <xdr:to>
      <xdr:col>76</xdr:col>
      <xdr:colOff>114300</xdr:colOff>
      <xdr:row>98</xdr:row>
      <xdr:rowOff>128657</xdr:rowOff>
    </xdr:to>
    <xdr:cxnSp macro="">
      <xdr:nvCxnSpPr>
        <xdr:cNvPr id="677" name="直線コネクタ 676"/>
        <xdr:cNvCxnSpPr/>
      </xdr:nvCxnSpPr>
      <xdr:spPr>
        <a:xfrm flipV="1">
          <a:off x="13703300" y="16897352"/>
          <a:ext cx="889000" cy="3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95706</xdr:rowOff>
    </xdr:from>
    <xdr:to>
      <xdr:col>71</xdr:col>
      <xdr:colOff>177800</xdr:colOff>
      <xdr:row>98</xdr:row>
      <xdr:rowOff>128657</xdr:rowOff>
    </xdr:to>
    <xdr:cxnSp macro="">
      <xdr:nvCxnSpPr>
        <xdr:cNvPr id="680" name="直線コネクタ 679"/>
        <xdr:cNvCxnSpPr/>
      </xdr:nvCxnSpPr>
      <xdr:spPr>
        <a:xfrm>
          <a:off x="12814300" y="16897806"/>
          <a:ext cx="889000" cy="3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129768</xdr:rowOff>
    </xdr:from>
    <xdr:ext cx="534377" cy="259045"/>
    <xdr:sp macro="" textlink="">
      <xdr:nvSpPr>
        <xdr:cNvPr id="684" name="テキスト ボックス 683"/>
        <xdr:cNvSpPr txBox="1"/>
      </xdr:nvSpPr>
      <xdr:spPr>
        <a:xfrm>
          <a:off x="12547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81913</xdr:rowOff>
    </xdr:from>
    <xdr:to>
      <xdr:col>85</xdr:col>
      <xdr:colOff>177800</xdr:colOff>
      <xdr:row>99</xdr:row>
      <xdr:rowOff>12063</xdr:rowOff>
    </xdr:to>
    <xdr:sp macro="" textlink="">
      <xdr:nvSpPr>
        <xdr:cNvPr id="690" name="楕円 689"/>
        <xdr:cNvSpPr/>
      </xdr:nvSpPr>
      <xdr:spPr>
        <a:xfrm>
          <a:off x="16268700" y="1688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168290</xdr:rowOff>
    </xdr:from>
    <xdr:ext cx="469744" cy="259045"/>
    <xdr:sp macro="" textlink="">
      <xdr:nvSpPr>
        <xdr:cNvPr id="691" name="積立金該当値テキスト"/>
        <xdr:cNvSpPr txBox="1"/>
      </xdr:nvSpPr>
      <xdr:spPr>
        <a:xfrm>
          <a:off x="16370300" y="1679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87354</xdr:rowOff>
    </xdr:from>
    <xdr:to>
      <xdr:col>81</xdr:col>
      <xdr:colOff>101600</xdr:colOff>
      <xdr:row>99</xdr:row>
      <xdr:rowOff>17504</xdr:rowOff>
    </xdr:to>
    <xdr:sp macro="" textlink="">
      <xdr:nvSpPr>
        <xdr:cNvPr id="692" name="楕円 691"/>
        <xdr:cNvSpPr/>
      </xdr:nvSpPr>
      <xdr:spPr>
        <a:xfrm>
          <a:off x="15430500" y="1688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8631</xdr:rowOff>
    </xdr:from>
    <xdr:ext cx="469744" cy="259045"/>
    <xdr:sp macro="" textlink="">
      <xdr:nvSpPr>
        <xdr:cNvPr id="693" name="テキスト ボックス 692"/>
        <xdr:cNvSpPr txBox="1"/>
      </xdr:nvSpPr>
      <xdr:spPr>
        <a:xfrm>
          <a:off x="15246428" y="1698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44452</xdr:rowOff>
    </xdr:from>
    <xdr:to>
      <xdr:col>76</xdr:col>
      <xdr:colOff>165100</xdr:colOff>
      <xdr:row>98</xdr:row>
      <xdr:rowOff>146052</xdr:rowOff>
    </xdr:to>
    <xdr:sp macro="" textlink="">
      <xdr:nvSpPr>
        <xdr:cNvPr id="694" name="楕円 693"/>
        <xdr:cNvSpPr/>
      </xdr:nvSpPr>
      <xdr:spPr>
        <a:xfrm>
          <a:off x="14541500" y="1684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137179</xdr:rowOff>
    </xdr:from>
    <xdr:ext cx="534377" cy="259045"/>
    <xdr:sp macro="" textlink="">
      <xdr:nvSpPr>
        <xdr:cNvPr id="695" name="テキスト ボックス 694"/>
        <xdr:cNvSpPr txBox="1"/>
      </xdr:nvSpPr>
      <xdr:spPr>
        <a:xfrm>
          <a:off x="14325111" y="1693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77857</xdr:rowOff>
    </xdr:from>
    <xdr:to>
      <xdr:col>72</xdr:col>
      <xdr:colOff>38100</xdr:colOff>
      <xdr:row>99</xdr:row>
      <xdr:rowOff>8007</xdr:rowOff>
    </xdr:to>
    <xdr:sp macro="" textlink="">
      <xdr:nvSpPr>
        <xdr:cNvPr id="696" name="楕円 695"/>
        <xdr:cNvSpPr/>
      </xdr:nvSpPr>
      <xdr:spPr>
        <a:xfrm>
          <a:off x="13652500" y="168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170584</xdr:rowOff>
    </xdr:from>
    <xdr:ext cx="534377" cy="259045"/>
    <xdr:sp macro="" textlink="">
      <xdr:nvSpPr>
        <xdr:cNvPr id="697" name="テキスト ボックス 696"/>
        <xdr:cNvSpPr txBox="1"/>
      </xdr:nvSpPr>
      <xdr:spPr>
        <a:xfrm>
          <a:off x="13436111" y="1697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44906</xdr:rowOff>
    </xdr:from>
    <xdr:to>
      <xdr:col>67</xdr:col>
      <xdr:colOff>101600</xdr:colOff>
      <xdr:row>98</xdr:row>
      <xdr:rowOff>146506</xdr:rowOff>
    </xdr:to>
    <xdr:sp macro="" textlink="">
      <xdr:nvSpPr>
        <xdr:cNvPr id="698" name="楕円 697"/>
        <xdr:cNvSpPr/>
      </xdr:nvSpPr>
      <xdr:spPr>
        <a:xfrm>
          <a:off x="12763500" y="168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137633</xdr:rowOff>
    </xdr:from>
    <xdr:ext cx="534377" cy="259045"/>
    <xdr:sp macro="" textlink="">
      <xdr:nvSpPr>
        <xdr:cNvPr id="699" name="テキスト ボックス 698"/>
        <xdr:cNvSpPr txBox="1"/>
      </xdr:nvSpPr>
      <xdr:spPr>
        <a:xfrm>
          <a:off x="12547111" y="1693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9" name="直線コネクタ 78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2" name="直線コネクタ 79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9" name="テキスト ボックス 80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0" name="楕円 80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1" name="テキスト ボックス 81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132240</xdr:rowOff>
    </xdr:from>
    <xdr:to>
      <xdr:col>116</xdr:col>
      <xdr:colOff>63500</xdr:colOff>
      <xdr:row>76</xdr:row>
      <xdr:rowOff>144013</xdr:rowOff>
    </xdr:to>
    <xdr:cxnSp macro="">
      <xdr:nvCxnSpPr>
        <xdr:cNvPr id="840" name="直線コネクタ 839"/>
        <xdr:cNvCxnSpPr/>
      </xdr:nvCxnSpPr>
      <xdr:spPr>
        <a:xfrm flipV="1">
          <a:off x="21323300" y="13162440"/>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67274</xdr:rowOff>
    </xdr:from>
    <xdr:ext cx="599010" cy="259045"/>
    <xdr:sp macro="" textlink="">
      <xdr:nvSpPr>
        <xdr:cNvPr id="841" name="繰出金平均値テキスト"/>
        <xdr:cNvSpPr txBox="1"/>
      </xdr:nvSpPr>
      <xdr:spPr>
        <a:xfrm>
          <a:off x="22212300" y="13097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144013</xdr:rowOff>
    </xdr:from>
    <xdr:to>
      <xdr:col>111</xdr:col>
      <xdr:colOff>177800</xdr:colOff>
      <xdr:row>76</xdr:row>
      <xdr:rowOff>153443</xdr:rowOff>
    </xdr:to>
    <xdr:cxnSp macro="">
      <xdr:nvCxnSpPr>
        <xdr:cNvPr id="843" name="直線コネクタ 842"/>
        <xdr:cNvCxnSpPr/>
      </xdr:nvCxnSpPr>
      <xdr:spPr>
        <a:xfrm flipV="1">
          <a:off x="20434300" y="13174213"/>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19614</xdr:rowOff>
    </xdr:from>
    <xdr:ext cx="599010" cy="259045"/>
    <xdr:sp macro="" textlink="">
      <xdr:nvSpPr>
        <xdr:cNvPr id="845" name="テキスト ボックス 844"/>
        <xdr:cNvSpPr txBox="1"/>
      </xdr:nvSpPr>
      <xdr:spPr>
        <a:xfrm>
          <a:off x="21023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153443</xdr:rowOff>
    </xdr:from>
    <xdr:to>
      <xdr:col>107</xdr:col>
      <xdr:colOff>50800</xdr:colOff>
      <xdr:row>76</xdr:row>
      <xdr:rowOff>165829</xdr:rowOff>
    </xdr:to>
    <xdr:cxnSp macro="">
      <xdr:nvCxnSpPr>
        <xdr:cNvPr id="846" name="直線コネクタ 845"/>
        <xdr:cNvCxnSpPr/>
      </xdr:nvCxnSpPr>
      <xdr:spPr>
        <a:xfrm flipV="1">
          <a:off x="19545300" y="13183643"/>
          <a:ext cx="889000" cy="1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162827</xdr:rowOff>
    </xdr:from>
    <xdr:to>
      <xdr:col>102</xdr:col>
      <xdr:colOff>114300</xdr:colOff>
      <xdr:row>76</xdr:row>
      <xdr:rowOff>165829</xdr:rowOff>
    </xdr:to>
    <xdr:cxnSp macro="">
      <xdr:nvCxnSpPr>
        <xdr:cNvPr id="849" name="直線コネクタ 848"/>
        <xdr:cNvCxnSpPr/>
      </xdr:nvCxnSpPr>
      <xdr:spPr>
        <a:xfrm>
          <a:off x="18656300" y="13193027"/>
          <a:ext cx="889000" cy="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56052</xdr:rowOff>
    </xdr:from>
    <xdr:ext cx="599010" cy="259045"/>
    <xdr:sp macro="" textlink="">
      <xdr:nvSpPr>
        <xdr:cNvPr id="851" name="テキスト ボックス 850"/>
        <xdr:cNvSpPr txBox="1"/>
      </xdr:nvSpPr>
      <xdr:spPr>
        <a:xfrm>
          <a:off x="19245795"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39690</xdr:rowOff>
    </xdr:from>
    <xdr:ext cx="599010" cy="259045"/>
    <xdr:sp macro="" textlink="">
      <xdr:nvSpPr>
        <xdr:cNvPr id="853" name="テキスト ボックス 852"/>
        <xdr:cNvSpPr txBox="1"/>
      </xdr:nvSpPr>
      <xdr:spPr>
        <a:xfrm>
          <a:off x="18356795"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81440</xdr:rowOff>
    </xdr:from>
    <xdr:to>
      <xdr:col>116</xdr:col>
      <xdr:colOff>114300</xdr:colOff>
      <xdr:row>77</xdr:row>
      <xdr:rowOff>11590</xdr:rowOff>
    </xdr:to>
    <xdr:sp macro="" textlink="">
      <xdr:nvSpPr>
        <xdr:cNvPr id="859" name="楕円 858"/>
        <xdr:cNvSpPr/>
      </xdr:nvSpPr>
      <xdr:spPr>
        <a:xfrm>
          <a:off x="22110700" y="131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104317</xdr:rowOff>
    </xdr:from>
    <xdr:ext cx="599010" cy="259045"/>
    <xdr:sp macro="" textlink="">
      <xdr:nvSpPr>
        <xdr:cNvPr id="860" name="繰出金該当値テキスト"/>
        <xdr:cNvSpPr txBox="1"/>
      </xdr:nvSpPr>
      <xdr:spPr>
        <a:xfrm>
          <a:off x="22212300" y="1296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93213</xdr:rowOff>
    </xdr:from>
    <xdr:to>
      <xdr:col>112</xdr:col>
      <xdr:colOff>38100</xdr:colOff>
      <xdr:row>77</xdr:row>
      <xdr:rowOff>23363</xdr:rowOff>
    </xdr:to>
    <xdr:sp macro="" textlink="">
      <xdr:nvSpPr>
        <xdr:cNvPr id="861" name="楕円 860"/>
        <xdr:cNvSpPr/>
      </xdr:nvSpPr>
      <xdr:spPr>
        <a:xfrm>
          <a:off x="21272500" y="1312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39890</xdr:rowOff>
    </xdr:from>
    <xdr:ext cx="599010" cy="259045"/>
    <xdr:sp macro="" textlink="">
      <xdr:nvSpPr>
        <xdr:cNvPr id="862" name="テキスト ボックス 861"/>
        <xdr:cNvSpPr txBox="1"/>
      </xdr:nvSpPr>
      <xdr:spPr>
        <a:xfrm>
          <a:off x="21023795" y="1289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102643</xdr:rowOff>
    </xdr:from>
    <xdr:to>
      <xdr:col>107</xdr:col>
      <xdr:colOff>101600</xdr:colOff>
      <xdr:row>77</xdr:row>
      <xdr:rowOff>32793</xdr:rowOff>
    </xdr:to>
    <xdr:sp macro="" textlink="">
      <xdr:nvSpPr>
        <xdr:cNvPr id="863" name="楕円 862"/>
        <xdr:cNvSpPr/>
      </xdr:nvSpPr>
      <xdr:spPr>
        <a:xfrm>
          <a:off x="20383500" y="1313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23920</xdr:rowOff>
    </xdr:from>
    <xdr:ext cx="599010" cy="259045"/>
    <xdr:sp macro="" textlink="">
      <xdr:nvSpPr>
        <xdr:cNvPr id="864" name="テキスト ボックス 863"/>
        <xdr:cNvSpPr txBox="1"/>
      </xdr:nvSpPr>
      <xdr:spPr>
        <a:xfrm>
          <a:off x="20134795" y="1322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115029</xdr:rowOff>
    </xdr:from>
    <xdr:to>
      <xdr:col>102</xdr:col>
      <xdr:colOff>165100</xdr:colOff>
      <xdr:row>77</xdr:row>
      <xdr:rowOff>45179</xdr:rowOff>
    </xdr:to>
    <xdr:sp macro="" textlink="">
      <xdr:nvSpPr>
        <xdr:cNvPr id="865" name="楕円 864"/>
        <xdr:cNvSpPr/>
      </xdr:nvSpPr>
      <xdr:spPr>
        <a:xfrm>
          <a:off x="19494500" y="131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36306</xdr:rowOff>
    </xdr:from>
    <xdr:ext cx="599010" cy="259045"/>
    <xdr:sp macro="" textlink="">
      <xdr:nvSpPr>
        <xdr:cNvPr id="866" name="テキスト ボックス 865"/>
        <xdr:cNvSpPr txBox="1"/>
      </xdr:nvSpPr>
      <xdr:spPr>
        <a:xfrm>
          <a:off x="19245795" y="1323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112027</xdr:rowOff>
    </xdr:from>
    <xdr:to>
      <xdr:col>98</xdr:col>
      <xdr:colOff>38100</xdr:colOff>
      <xdr:row>77</xdr:row>
      <xdr:rowOff>42177</xdr:rowOff>
    </xdr:to>
    <xdr:sp macro="" textlink="">
      <xdr:nvSpPr>
        <xdr:cNvPr id="867" name="楕円 866"/>
        <xdr:cNvSpPr/>
      </xdr:nvSpPr>
      <xdr:spPr>
        <a:xfrm>
          <a:off x="18605500" y="1314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58703</xdr:rowOff>
    </xdr:from>
    <xdr:ext cx="599010" cy="259045"/>
    <xdr:sp macro="" textlink="">
      <xdr:nvSpPr>
        <xdr:cNvPr id="868" name="テキスト ボックス 867"/>
        <xdr:cNvSpPr txBox="1"/>
      </xdr:nvSpPr>
      <xdr:spPr>
        <a:xfrm>
          <a:off x="18356795" y="1291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・歳出決算総額は、住民１人当たり</a:t>
          </a:r>
          <a:r>
            <a:rPr kumimoji="1" lang="en-US" altLang="ja-JP" sz="1300">
              <a:latin typeface="ＭＳ Ｐゴシック" panose="020B0600070205080204" pitchFamily="50" charset="-128"/>
              <a:ea typeface="ＭＳ Ｐゴシック" panose="020B0600070205080204" pitchFamily="50" charset="-128"/>
            </a:rPr>
            <a:t>777</a:t>
          </a:r>
          <a:r>
            <a:rPr kumimoji="1" lang="ja-JP" altLang="en-US" sz="1300">
              <a:latin typeface="ＭＳ Ｐゴシック" panose="020B0600070205080204" pitchFamily="50" charset="-128"/>
              <a:ea typeface="ＭＳ Ｐゴシック" panose="020B0600070205080204" pitchFamily="50" charset="-128"/>
            </a:rPr>
            <a:t>千円となっており昨年度より</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千円増加した。主な構成項目である人件費は住民１人当たり</a:t>
          </a:r>
          <a:r>
            <a:rPr kumimoji="1" lang="en-US" altLang="ja-JP" sz="1300">
              <a:latin typeface="ＭＳ Ｐゴシック" panose="020B0600070205080204" pitchFamily="50" charset="-128"/>
              <a:ea typeface="ＭＳ Ｐゴシック" panose="020B0600070205080204" pitchFamily="50" charset="-128"/>
            </a:rPr>
            <a:t>117,235</a:t>
          </a:r>
          <a:r>
            <a:rPr kumimoji="1" lang="ja-JP" altLang="en-US" sz="1300">
              <a:latin typeface="ＭＳ Ｐゴシック" panose="020B0600070205080204" pitchFamily="50" charset="-128"/>
              <a:ea typeface="ＭＳ Ｐゴシック" panose="020B0600070205080204" pitchFamily="50" charset="-128"/>
            </a:rPr>
            <a:t>千円となっており、平成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年度からは</a:t>
          </a:r>
          <a:r>
            <a:rPr kumimoji="1" lang="en-US" altLang="ja-JP" sz="1300">
              <a:latin typeface="ＭＳ Ｐゴシック" panose="020B0600070205080204" pitchFamily="50" charset="-128"/>
              <a:ea typeface="ＭＳ Ｐゴシック" panose="020B0600070205080204" pitchFamily="50" charset="-128"/>
            </a:rPr>
            <a:t>110,000</a:t>
          </a:r>
          <a:r>
            <a:rPr kumimoji="1" lang="ja-JP" altLang="en-US" sz="1300">
              <a:latin typeface="ＭＳ Ｐゴシック" panose="020B0600070205080204" pitchFamily="50" charset="-128"/>
              <a:ea typeface="ＭＳ Ｐゴシック" panose="020B0600070205080204" pitchFamily="50" charset="-128"/>
            </a:rPr>
            <a:t>円程度で推移しているが、類似団体と比較し</a:t>
          </a:r>
          <a:r>
            <a:rPr kumimoji="1" lang="en-US" altLang="ja-JP" sz="1300">
              <a:latin typeface="ＭＳ Ｐゴシック" panose="020B0600070205080204" pitchFamily="50" charset="-128"/>
              <a:ea typeface="ＭＳ Ｐゴシック" panose="020B0600070205080204" pitchFamily="50" charset="-128"/>
            </a:rPr>
            <a:t>72,499</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・物件費は、住民１人当たり</a:t>
          </a:r>
          <a:r>
            <a:rPr kumimoji="1" lang="en-US" altLang="ja-JP" sz="1300">
              <a:latin typeface="ＭＳ Ｐゴシック" panose="020B0600070205080204" pitchFamily="50" charset="-128"/>
              <a:ea typeface="ＭＳ Ｐゴシック" panose="020B0600070205080204" pitchFamily="50" charset="-128"/>
            </a:rPr>
            <a:t>110,115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a:t>
          </a:r>
          <a:r>
            <a:rPr kumimoji="1" lang="en-US" altLang="ja-JP" sz="1300">
              <a:latin typeface="ＭＳ Ｐゴシック" panose="020B0600070205080204" pitchFamily="50" charset="-128"/>
              <a:ea typeface="ＭＳ Ｐゴシック" panose="020B0600070205080204" pitchFamily="50" charset="-128"/>
            </a:rPr>
            <a:t>103,079</a:t>
          </a:r>
          <a:r>
            <a:rPr kumimoji="1" lang="ja-JP" altLang="en-US" sz="1300">
              <a:latin typeface="ＭＳ Ｐゴシック" panose="020B0600070205080204" pitchFamily="50" charset="-128"/>
              <a:ea typeface="ＭＳ Ｐゴシック" panose="020B0600070205080204" pitchFamily="50" charset="-128"/>
            </a:rPr>
            <a:t>円下回っているが、</a:t>
          </a:r>
          <a:r>
            <a:rPr kumimoji="1" lang="ja-JP" altLang="ja-JP" sz="1300">
              <a:solidFill>
                <a:schemeClr val="dk1"/>
              </a:solidFill>
              <a:effectLst/>
              <a:latin typeface="+mn-lt"/>
              <a:ea typeface="+mn-ea"/>
              <a:cs typeface="+mn-cs"/>
            </a:rPr>
            <a:t>ブランド構築事業や地域活性化プロジェクト事業にかかる委託料</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電算関係システム</a:t>
          </a:r>
          <a:r>
            <a:rPr kumimoji="1" lang="ja-JP" altLang="en-US" sz="1300">
              <a:solidFill>
                <a:schemeClr val="dk1"/>
              </a:solidFill>
              <a:effectLst/>
              <a:latin typeface="+mn-lt"/>
              <a:ea typeface="+mn-ea"/>
              <a:cs typeface="+mn-cs"/>
            </a:rPr>
            <a:t>委託料、改修費用</a:t>
          </a:r>
          <a:r>
            <a:rPr kumimoji="1" lang="ja-JP" altLang="ja-JP" sz="1300">
              <a:solidFill>
                <a:schemeClr val="dk1"/>
              </a:solidFill>
              <a:effectLst/>
              <a:latin typeface="+mn-lt"/>
              <a:ea typeface="+mn-ea"/>
              <a:cs typeface="+mn-cs"/>
            </a:rPr>
            <a:t>やＩＰ告知システム機器更新等の維持管理費</a:t>
          </a:r>
          <a:r>
            <a:rPr kumimoji="1" lang="ja-JP" altLang="en-US" sz="1300">
              <a:solidFill>
                <a:schemeClr val="dk1"/>
              </a:solidFill>
              <a:effectLst/>
              <a:latin typeface="+mn-lt"/>
              <a:ea typeface="+mn-ea"/>
              <a:cs typeface="+mn-cs"/>
            </a:rPr>
            <a:t>等</a:t>
          </a:r>
          <a:r>
            <a:rPr kumimoji="1" lang="ja-JP" altLang="en-US" sz="1300">
              <a:latin typeface="ＭＳ Ｐゴシック" panose="020B0600070205080204" pitchFamily="50" charset="-128"/>
              <a:ea typeface="ＭＳ Ｐゴシック" panose="020B0600070205080204" pitchFamily="50" charset="-128"/>
            </a:rPr>
            <a:t>が多くあり年々増加傾向にある。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・普通建設事業費（うち更新整備）は昨年度に比べ</a:t>
          </a:r>
          <a:r>
            <a:rPr kumimoji="1" lang="en-US" altLang="ja-JP" sz="1300">
              <a:latin typeface="ＭＳ Ｐゴシック" panose="020B0600070205080204" pitchFamily="50" charset="-128"/>
              <a:ea typeface="ＭＳ Ｐゴシック" panose="020B0600070205080204" pitchFamily="50" charset="-128"/>
            </a:rPr>
            <a:t>37,048</a:t>
          </a:r>
          <a:r>
            <a:rPr kumimoji="1" lang="ja-JP" altLang="en-US" sz="1300">
              <a:latin typeface="ＭＳ Ｐゴシック" panose="020B0600070205080204" pitchFamily="50" charset="-128"/>
              <a:ea typeface="ＭＳ Ｐゴシック" panose="020B0600070205080204" pitchFamily="50" charset="-128"/>
            </a:rPr>
            <a:t>円増加している。これは学校給食共同調理場新設工事や村道八ツ田井沢線（権現橋）橋梁補修工事等の工事費増加による。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・扶助費は住民１人当たり</a:t>
          </a:r>
          <a:r>
            <a:rPr kumimoji="1" lang="en-US" altLang="ja-JP" sz="1300">
              <a:latin typeface="ＭＳ Ｐゴシック" panose="020B0600070205080204" pitchFamily="50" charset="-128"/>
              <a:ea typeface="ＭＳ Ｐゴシック" panose="020B0600070205080204" pitchFamily="50" charset="-128"/>
            </a:rPr>
            <a:t>113,818</a:t>
          </a:r>
          <a:r>
            <a:rPr kumimoji="1" lang="ja-JP" altLang="en-US" sz="1300">
              <a:latin typeface="ＭＳ Ｐゴシック" panose="020B0600070205080204" pitchFamily="50" charset="-128"/>
              <a:ea typeface="ＭＳ Ｐゴシック" panose="020B0600070205080204" pitchFamily="50" charset="-128"/>
            </a:rPr>
            <a:t>円で昨年度に比べ</a:t>
          </a:r>
          <a:r>
            <a:rPr kumimoji="1" lang="en-US" altLang="ja-JP" sz="1300">
              <a:latin typeface="ＭＳ Ｐゴシック" panose="020B0600070205080204" pitchFamily="50" charset="-128"/>
              <a:ea typeface="ＭＳ Ｐゴシック" panose="020B0600070205080204" pitchFamily="50" charset="-128"/>
            </a:rPr>
            <a:t>7,607</a:t>
          </a:r>
          <a:r>
            <a:rPr kumimoji="1" lang="ja-JP" altLang="en-US" sz="1300">
              <a:latin typeface="ＭＳ Ｐゴシック" panose="020B0600070205080204" pitchFamily="50" charset="-128"/>
              <a:ea typeface="ＭＳ Ｐゴシック" panose="020B0600070205080204" pitchFamily="50" charset="-128"/>
            </a:rPr>
            <a:t>円増加しているが、これは保育所措置事業・特別保育事業費や子ども医療費の増加による。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4,554
4,536
94.54
3,647,141
3,542,165
91,409
2,118,033
3,073,222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155702</xdr:rowOff>
    </xdr:from>
    <xdr:to>
      <xdr:col>24</xdr:col>
      <xdr:colOff>63500</xdr:colOff>
      <xdr:row>37</xdr:row>
      <xdr:rowOff>167570</xdr:rowOff>
    </xdr:to>
    <xdr:cxnSp macro="">
      <xdr:nvCxnSpPr>
        <xdr:cNvPr id="60" name="直線コネクタ 59"/>
        <xdr:cNvCxnSpPr/>
      </xdr:nvCxnSpPr>
      <xdr:spPr>
        <a:xfrm flipV="1">
          <a:off x="3797300" y="6499352"/>
          <a:ext cx="8382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131051</xdr:rowOff>
    </xdr:from>
    <xdr:to>
      <xdr:col>19</xdr:col>
      <xdr:colOff>177800</xdr:colOff>
      <xdr:row>37</xdr:row>
      <xdr:rowOff>167570</xdr:rowOff>
    </xdr:to>
    <xdr:cxnSp macro="">
      <xdr:nvCxnSpPr>
        <xdr:cNvPr id="63" name="直線コネクタ 62"/>
        <xdr:cNvCxnSpPr/>
      </xdr:nvCxnSpPr>
      <xdr:spPr>
        <a:xfrm>
          <a:off x="2908300" y="6474701"/>
          <a:ext cx="889000" cy="3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131051</xdr:rowOff>
    </xdr:from>
    <xdr:to>
      <xdr:col>15</xdr:col>
      <xdr:colOff>50800</xdr:colOff>
      <xdr:row>37</xdr:row>
      <xdr:rowOff>145091</xdr:rowOff>
    </xdr:to>
    <xdr:cxnSp macro="">
      <xdr:nvCxnSpPr>
        <xdr:cNvPr id="66" name="直線コネクタ 65"/>
        <xdr:cNvCxnSpPr/>
      </xdr:nvCxnSpPr>
      <xdr:spPr>
        <a:xfrm flipV="1">
          <a:off x="2019300" y="6474701"/>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105624</xdr:rowOff>
    </xdr:from>
    <xdr:ext cx="534377" cy="259045"/>
    <xdr:sp macro="" textlink="">
      <xdr:nvSpPr>
        <xdr:cNvPr id="68" name="テキスト ボックス 67"/>
        <xdr:cNvSpPr txBox="1"/>
      </xdr:nvSpPr>
      <xdr:spPr>
        <a:xfrm>
          <a:off x="2641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145091</xdr:rowOff>
    </xdr:from>
    <xdr:to>
      <xdr:col>10</xdr:col>
      <xdr:colOff>114300</xdr:colOff>
      <xdr:row>37</xdr:row>
      <xdr:rowOff>149682</xdr:rowOff>
    </xdr:to>
    <xdr:cxnSp macro="">
      <xdr:nvCxnSpPr>
        <xdr:cNvPr id="69" name="直線コネクタ 68"/>
        <xdr:cNvCxnSpPr/>
      </xdr:nvCxnSpPr>
      <xdr:spPr>
        <a:xfrm flipV="1">
          <a:off x="1130300" y="6488741"/>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106481</xdr:rowOff>
    </xdr:from>
    <xdr:ext cx="534377" cy="259045"/>
    <xdr:sp macro="" textlink="">
      <xdr:nvSpPr>
        <xdr:cNvPr id="71" name="テキスト ボックス 70"/>
        <xdr:cNvSpPr txBox="1"/>
      </xdr:nvSpPr>
      <xdr:spPr>
        <a:xfrm>
          <a:off x="1752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108653</xdr:rowOff>
    </xdr:from>
    <xdr:ext cx="534377" cy="259045"/>
    <xdr:sp macro="" textlink="">
      <xdr:nvSpPr>
        <xdr:cNvPr id="73" name="テキスト ボックス 72"/>
        <xdr:cNvSpPr txBox="1"/>
      </xdr:nvSpPr>
      <xdr:spPr>
        <a:xfrm>
          <a:off x="863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104902</xdr:rowOff>
    </xdr:from>
    <xdr:to>
      <xdr:col>24</xdr:col>
      <xdr:colOff>114300</xdr:colOff>
      <xdr:row>38</xdr:row>
      <xdr:rowOff>35052</xdr:rowOff>
    </xdr:to>
    <xdr:sp macro="" textlink="">
      <xdr:nvSpPr>
        <xdr:cNvPr id="79" name="楕円 78"/>
        <xdr:cNvSpPr/>
      </xdr:nvSpPr>
      <xdr:spPr>
        <a:xfrm>
          <a:off x="45847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19829</xdr:rowOff>
    </xdr:from>
    <xdr:ext cx="534377" cy="259045"/>
    <xdr:sp macro="" textlink="">
      <xdr:nvSpPr>
        <xdr:cNvPr id="80" name="議会費該当値テキスト"/>
        <xdr:cNvSpPr txBox="1"/>
      </xdr:nvSpPr>
      <xdr:spPr>
        <a:xfrm>
          <a:off x="4686300" y="636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116770</xdr:rowOff>
    </xdr:from>
    <xdr:to>
      <xdr:col>20</xdr:col>
      <xdr:colOff>38100</xdr:colOff>
      <xdr:row>38</xdr:row>
      <xdr:rowOff>46920</xdr:rowOff>
    </xdr:to>
    <xdr:sp macro="" textlink="">
      <xdr:nvSpPr>
        <xdr:cNvPr id="81" name="楕円 80"/>
        <xdr:cNvSpPr/>
      </xdr:nvSpPr>
      <xdr:spPr>
        <a:xfrm>
          <a:off x="3746500" y="64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38047</xdr:rowOff>
    </xdr:from>
    <xdr:ext cx="534377" cy="259045"/>
    <xdr:sp macro="" textlink="">
      <xdr:nvSpPr>
        <xdr:cNvPr id="82" name="テキスト ボックス 81"/>
        <xdr:cNvSpPr txBox="1"/>
      </xdr:nvSpPr>
      <xdr:spPr>
        <a:xfrm>
          <a:off x="3530111" y="65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80251</xdr:rowOff>
    </xdr:from>
    <xdr:to>
      <xdr:col>15</xdr:col>
      <xdr:colOff>101600</xdr:colOff>
      <xdr:row>38</xdr:row>
      <xdr:rowOff>10401</xdr:rowOff>
    </xdr:to>
    <xdr:sp macro="" textlink="">
      <xdr:nvSpPr>
        <xdr:cNvPr id="83" name="楕円 82"/>
        <xdr:cNvSpPr/>
      </xdr:nvSpPr>
      <xdr:spPr>
        <a:xfrm>
          <a:off x="2857500" y="64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1528</xdr:rowOff>
    </xdr:from>
    <xdr:ext cx="534377" cy="259045"/>
    <xdr:sp macro="" textlink="">
      <xdr:nvSpPr>
        <xdr:cNvPr id="84" name="テキスト ボックス 83"/>
        <xdr:cNvSpPr txBox="1"/>
      </xdr:nvSpPr>
      <xdr:spPr>
        <a:xfrm>
          <a:off x="2641111" y="651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94291</xdr:rowOff>
    </xdr:from>
    <xdr:to>
      <xdr:col>10</xdr:col>
      <xdr:colOff>165100</xdr:colOff>
      <xdr:row>38</xdr:row>
      <xdr:rowOff>24441</xdr:rowOff>
    </xdr:to>
    <xdr:sp macro="" textlink="">
      <xdr:nvSpPr>
        <xdr:cNvPr id="85" name="楕円 84"/>
        <xdr:cNvSpPr/>
      </xdr:nvSpPr>
      <xdr:spPr>
        <a:xfrm>
          <a:off x="1968500" y="64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15568</xdr:rowOff>
    </xdr:from>
    <xdr:ext cx="534377" cy="259045"/>
    <xdr:sp macro="" textlink="">
      <xdr:nvSpPr>
        <xdr:cNvPr id="86" name="テキスト ボックス 85"/>
        <xdr:cNvSpPr txBox="1"/>
      </xdr:nvSpPr>
      <xdr:spPr>
        <a:xfrm>
          <a:off x="1752111" y="65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98882</xdr:rowOff>
    </xdr:from>
    <xdr:to>
      <xdr:col>6</xdr:col>
      <xdr:colOff>38100</xdr:colOff>
      <xdr:row>38</xdr:row>
      <xdr:rowOff>29032</xdr:rowOff>
    </xdr:to>
    <xdr:sp macro="" textlink="">
      <xdr:nvSpPr>
        <xdr:cNvPr id="87" name="楕円 86"/>
        <xdr:cNvSpPr/>
      </xdr:nvSpPr>
      <xdr:spPr>
        <a:xfrm>
          <a:off x="1079500" y="644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20159</xdr:rowOff>
    </xdr:from>
    <xdr:ext cx="534377" cy="259045"/>
    <xdr:sp macro="" textlink="">
      <xdr:nvSpPr>
        <xdr:cNvPr id="88" name="テキスト ボックス 87"/>
        <xdr:cNvSpPr txBox="1"/>
      </xdr:nvSpPr>
      <xdr:spPr>
        <a:xfrm>
          <a:off x="863111" y="653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82501</xdr:rowOff>
    </xdr:from>
    <xdr:to>
      <xdr:col>24</xdr:col>
      <xdr:colOff>63500</xdr:colOff>
      <xdr:row>58</xdr:row>
      <xdr:rowOff>84633</xdr:rowOff>
    </xdr:to>
    <xdr:cxnSp macro="">
      <xdr:nvCxnSpPr>
        <xdr:cNvPr id="115" name="直線コネクタ 114"/>
        <xdr:cNvCxnSpPr/>
      </xdr:nvCxnSpPr>
      <xdr:spPr>
        <a:xfrm>
          <a:off x="3797300" y="10026601"/>
          <a:ext cx="8382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67379</xdr:rowOff>
    </xdr:from>
    <xdr:to>
      <xdr:col>19</xdr:col>
      <xdr:colOff>177800</xdr:colOff>
      <xdr:row>58</xdr:row>
      <xdr:rowOff>82501</xdr:rowOff>
    </xdr:to>
    <xdr:cxnSp macro="">
      <xdr:nvCxnSpPr>
        <xdr:cNvPr id="118" name="直線コネクタ 117"/>
        <xdr:cNvCxnSpPr/>
      </xdr:nvCxnSpPr>
      <xdr:spPr>
        <a:xfrm>
          <a:off x="2908300" y="10011479"/>
          <a:ext cx="889000" cy="1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84975</xdr:rowOff>
    </xdr:from>
    <xdr:ext cx="599010" cy="259045"/>
    <xdr:sp macro="" textlink="">
      <xdr:nvSpPr>
        <xdr:cNvPr id="120" name="テキスト ボックス 119"/>
        <xdr:cNvSpPr txBox="1"/>
      </xdr:nvSpPr>
      <xdr:spPr>
        <a:xfrm>
          <a:off x="3497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67379</xdr:rowOff>
    </xdr:from>
    <xdr:to>
      <xdr:col>15</xdr:col>
      <xdr:colOff>50800</xdr:colOff>
      <xdr:row>58</xdr:row>
      <xdr:rowOff>89185</xdr:rowOff>
    </xdr:to>
    <xdr:cxnSp macro="">
      <xdr:nvCxnSpPr>
        <xdr:cNvPr id="121" name="直線コネクタ 120"/>
        <xdr:cNvCxnSpPr/>
      </xdr:nvCxnSpPr>
      <xdr:spPr>
        <a:xfrm flipV="1">
          <a:off x="2019300" y="10011479"/>
          <a:ext cx="889000" cy="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74072</xdr:rowOff>
    </xdr:from>
    <xdr:to>
      <xdr:col>10</xdr:col>
      <xdr:colOff>114300</xdr:colOff>
      <xdr:row>58</xdr:row>
      <xdr:rowOff>89185</xdr:rowOff>
    </xdr:to>
    <xdr:cxnSp macro="">
      <xdr:nvCxnSpPr>
        <xdr:cNvPr id="124" name="直線コネクタ 123"/>
        <xdr:cNvCxnSpPr/>
      </xdr:nvCxnSpPr>
      <xdr:spPr>
        <a:xfrm>
          <a:off x="1130300" y="10018172"/>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96654</xdr:rowOff>
    </xdr:from>
    <xdr:ext cx="599010" cy="259045"/>
    <xdr:sp macro="" textlink="">
      <xdr:nvSpPr>
        <xdr:cNvPr id="126" name="テキスト ボックス 125"/>
        <xdr:cNvSpPr txBox="1"/>
      </xdr:nvSpPr>
      <xdr:spPr>
        <a:xfrm>
          <a:off x="1719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92972</xdr:rowOff>
    </xdr:from>
    <xdr:ext cx="599010" cy="259045"/>
    <xdr:sp macro="" textlink="">
      <xdr:nvSpPr>
        <xdr:cNvPr id="128" name="テキスト ボックス 127"/>
        <xdr:cNvSpPr txBox="1"/>
      </xdr:nvSpPr>
      <xdr:spPr>
        <a:xfrm>
          <a:off x="830795" y="96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33833</xdr:rowOff>
    </xdr:from>
    <xdr:to>
      <xdr:col>24</xdr:col>
      <xdr:colOff>114300</xdr:colOff>
      <xdr:row>58</xdr:row>
      <xdr:rowOff>135433</xdr:rowOff>
    </xdr:to>
    <xdr:sp macro="" textlink="">
      <xdr:nvSpPr>
        <xdr:cNvPr id="134" name="楕円 133"/>
        <xdr:cNvSpPr/>
      </xdr:nvSpPr>
      <xdr:spPr>
        <a:xfrm>
          <a:off x="4584700" y="99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120210</xdr:rowOff>
    </xdr:from>
    <xdr:ext cx="599010" cy="259045"/>
    <xdr:sp macro="" textlink="">
      <xdr:nvSpPr>
        <xdr:cNvPr id="135" name="総務費該当値テキスト"/>
        <xdr:cNvSpPr txBox="1"/>
      </xdr:nvSpPr>
      <xdr:spPr>
        <a:xfrm>
          <a:off x="4686300" y="989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31701</xdr:rowOff>
    </xdr:from>
    <xdr:to>
      <xdr:col>20</xdr:col>
      <xdr:colOff>38100</xdr:colOff>
      <xdr:row>58</xdr:row>
      <xdr:rowOff>133301</xdr:rowOff>
    </xdr:to>
    <xdr:sp macro="" textlink="">
      <xdr:nvSpPr>
        <xdr:cNvPr id="136" name="楕円 135"/>
        <xdr:cNvSpPr/>
      </xdr:nvSpPr>
      <xdr:spPr>
        <a:xfrm>
          <a:off x="3746500" y="997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124428</xdr:rowOff>
    </xdr:from>
    <xdr:ext cx="599010" cy="259045"/>
    <xdr:sp macro="" textlink="">
      <xdr:nvSpPr>
        <xdr:cNvPr id="137" name="テキスト ボックス 136"/>
        <xdr:cNvSpPr txBox="1"/>
      </xdr:nvSpPr>
      <xdr:spPr>
        <a:xfrm>
          <a:off x="3497795" y="1006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16579</xdr:rowOff>
    </xdr:from>
    <xdr:to>
      <xdr:col>15</xdr:col>
      <xdr:colOff>101600</xdr:colOff>
      <xdr:row>58</xdr:row>
      <xdr:rowOff>118179</xdr:rowOff>
    </xdr:to>
    <xdr:sp macro="" textlink="">
      <xdr:nvSpPr>
        <xdr:cNvPr id="138" name="楕円 137"/>
        <xdr:cNvSpPr/>
      </xdr:nvSpPr>
      <xdr:spPr>
        <a:xfrm>
          <a:off x="2857500" y="99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109306</xdr:rowOff>
    </xdr:from>
    <xdr:ext cx="599010" cy="259045"/>
    <xdr:sp macro="" textlink="">
      <xdr:nvSpPr>
        <xdr:cNvPr id="139" name="テキスト ボックス 138"/>
        <xdr:cNvSpPr txBox="1"/>
      </xdr:nvSpPr>
      <xdr:spPr>
        <a:xfrm>
          <a:off x="2608795" y="1005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38385</xdr:rowOff>
    </xdr:from>
    <xdr:to>
      <xdr:col>10</xdr:col>
      <xdr:colOff>165100</xdr:colOff>
      <xdr:row>58</xdr:row>
      <xdr:rowOff>139985</xdr:rowOff>
    </xdr:to>
    <xdr:sp macro="" textlink="">
      <xdr:nvSpPr>
        <xdr:cNvPr id="140" name="楕円 139"/>
        <xdr:cNvSpPr/>
      </xdr:nvSpPr>
      <xdr:spPr>
        <a:xfrm>
          <a:off x="1968500" y="99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131112</xdr:rowOff>
    </xdr:from>
    <xdr:ext cx="599010" cy="259045"/>
    <xdr:sp macro="" textlink="">
      <xdr:nvSpPr>
        <xdr:cNvPr id="141" name="テキスト ボックス 140"/>
        <xdr:cNvSpPr txBox="1"/>
      </xdr:nvSpPr>
      <xdr:spPr>
        <a:xfrm>
          <a:off x="1719795" y="1007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23272</xdr:rowOff>
    </xdr:from>
    <xdr:to>
      <xdr:col>6</xdr:col>
      <xdr:colOff>38100</xdr:colOff>
      <xdr:row>58</xdr:row>
      <xdr:rowOff>124872</xdr:rowOff>
    </xdr:to>
    <xdr:sp macro="" textlink="">
      <xdr:nvSpPr>
        <xdr:cNvPr id="142" name="楕円 141"/>
        <xdr:cNvSpPr/>
      </xdr:nvSpPr>
      <xdr:spPr>
        <a:xfrm>
          <a:off x="1079500" y="996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115999</xdr:rowOff>
    </xdr:from>
    <xdr:ext cx="599010" cy="259045"/>
    <xdr:sp macro="" textlink="">
      <xdr:nvSpPr>
        <xdr:cNvPr id="143" name="テキスト ボックス 142"/>
        <xdr:cNvSpPr txBox="1"/>
      </xdr:nvSpPr>
      <xdr:spPr>
        <a:xfrm>
          <a:off x="830795" y="1006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62049</xdr:rowOff>
    </xdr:from>
    <xdr:to>
      <xdr:col>24</xdr:col>
      <xdr:colOff>63500</xdr:colOff>
      <xdr:row>76</xdr:row>
      <xdr:rowOff>86889</xdr:rowOff>
    </xdr:to>
    <xdr:cxnSp macro="">
      <xdr:nvCxnSpPr>
        <xdr:cNvPr id="170" name="直線コネクタ 169"/>
        <xdr:cNvCxnSpPr/>
      </xdr:nvCxnSpPr>
      <xdr:spPr>
        <a:xfrm flipV="1">
          <a:off x="3797300" y="13092249"/>
          <a:ext cx="8382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74121</xdr:rowOff>
    </xdr:from>
    <xdr:to>
      <xdr:col>19</xdr:col>
      <xdr:colOff>177800</xdr:colOff>
      <xdr:row>76</xdr:row>
      <xdr:rowOff>86889</xdr:rowOff>
    </xdr:to>
    <xdr:cxnSp macro="">
      <xdr:nvCxnSpPr>
        <xdr:cNvPr id="173" name="直線コネクタ 172"/>
        <xdr:cNvCxnSpPr/>
      </xdr:nvCxnSpPr>
      <xdr:spPr>
        <a:xfrm>
          <a:off x="2908300" y="13104321"/>
          <a:ext cx="889000" cy="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74121</xdr:rowOff>
    </xdr:from>
    <xdr:to>
      <xdr:col>15</xdr:col>
      <xdr:colOff>50800</xdr:colOff>
      <xdr:row>76</xdr:row>
      <xdr:rowOff>84266</xdr:rowOff>
    </xdr:to>
    <xdr:cxnSp macro="">
      <xdr:nvCxnSpPr>
        <xdr:cNvPr id="176" name="直線コネクタ 175"/>
        <xdr:cNvCxnSpPr/>
      </xdr:nvCxnSpPr>
      <xdr:spPr>
        <a:xfrm flipV="1">
          <a:off x="2019300" y="13104321"/>
          <a:ext cx="889000" cy="1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75756</xdr:rowOff>
    </xdr:from>
    <xdr:ext cx="599010" cy="259045"/>
    <xdr:sp macro="" textlink="">
      <xdr:nvSpPr>
        <xdr:cNvPr id="178" name="テキスト ボックス 177"/>
        <xdr:cNvSpPr txBox="1"/>
      </xdr:nvSpPr>
      <xdr:spPr>
        <a:xfrm>
          <a:off x="2608795"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84266</xdr:rowOff>
    </xdr:from>
    <xdr:to>
      <xdr:col>10</xdr:col>
      <xdr:colOff>114300</xdr:colOff>
      <xdr:row>76</xdr:row>
      <xdr:rowOff>116639</xdr:rowOff>
    </xdr:to>
    <xdr:cxnSp macro="">
      <xdr:nvCxnSpPr>
        <xdr:cNvPr id="179" name="直線コネクタ 178"/>
        <xdr:cNvCxnSpPr/>
      </xdr:nvCxnSpPr>
      <xdr:spPr>
        <a:xfrm flipV="1">
          <a:off x="1130300" y="13114466"/>
          <a:ext cx="889000" cy="3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79288</xdr:rowOff>
    </xdr:from>
    <xdr:ext cx="599010" cy="259045"/>
    <xdr:sp macro="" textlink="">
      <xdr:nvSpPr>
        <xdr:cNvPr id="181" name="テキスト ボックス 180"/>
        <xdr:cNvSpPr txBox="1"/>
      </xdr:nvSpPr>
      <xdr:spPr>
        <a:xfrm>
          <a:off x="1719795"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11249</xdr:rowOff>
    </xdr:from>
    <xdr:to>
      <xdr:col>24</xdr:col>
      <xdr:colOff>114300</xdr:colOff>
      <xdr:row>76</xdr:row>
      <xdr:rowOff>112849</xdr:rowOff>
    </xdr:to>
    <xdr:sp macro="" textlink="">
      <xdr:nvSpPr>
        <xdr:cNvPr id="189" name="楕円 188"/>
        <xdr:cNvSpPr/>
      </xdr:nvSpPr>
      <xdr:spPr>
        <a:xfrm>
          <a:off x="4584700" y="130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161126</xdr:rowOff>
    </xdr:from>
    <xdr:ext cx="599010" cy="259045"/>
    <xdr:sp macro="" textlink="">
      <xdr:nvSpPr>
        <xdr:cNvPr id="190" name="民生費該当値テキスト"/>
        <xdr:cNvSpPr txBox="1"/>
      </xdr:nvSpPr>
      <xdr:spPr>
        <a:xfrm>
          <a:off x="4686300" y="1301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36089</xdr:rowOff>
    </xdr:from>
    <xdr:to>
      <xdr:col>20</xdr:col>
      <xdr:colOff>38100</xdr:colOff>
      <xdr:row>76</xdr:row>
      <xdr:rowOff>137689</xdr:rowOff>
    </xdr:to>
    <xdr:sp macro="" textlink="">
      <xdr:nvSpPr>
        <xdr:cNvPr id="191" name="楕円 190"/>
        <xdr:cNvSpPr/>
      </xdr:nvSpPr>
      <xdr:spPr>
        <a:xfrm>
          <a:off x="3746500" y="130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128816</xdr:rowOff>
    </xdr:from>
    <xdr:ext cx="599010" cy="259045"/>
    <xdr:sp macro="" textlink="">
      <xdr:nvSpPr>
        <xdr:cNvPr id="192" name="テキスト ボックス 191"/>
        <xdr:cNvSpPr txBox="1"/>
      </xdr:nvSpPr>
      <xdr:spPr>
        <a:xfrm>
          <a:off x="3497795" y="1315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23321</xdr:rowOff>
    </xdr:from>
    <xdr:to>
      <xdr:col>15</xdr:col>
      <xdr:colOff>101600</xdr:colOff>
      <xdr:row>76</xdr:row>
      <xdr:rowOff>124921</xdr:rowOff>
    </xdr:to>
    <xdr:sp macro="" textlink="">
      <xdr:nvSpPr>
        <xdr:cNvPr id="193" name="楕円 192"/>
        <xdr:cNvSpPr/>
      </xdr:nvSpPr>
      <xdr:spPr>
        <a:xfrm>
          <a:off x="2857500" y="1305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116048</xdr:rowOff>
    </xdr:from>
    <xdr:ext cx="599010" cy="259045"/>
    <xdr:sp macro="" textlink="">
      <xdr:nvSpPr>
        <xdr:cNvPr id="194" name="テキスト ボックス 193"/>
        <xdr:cNvSpPr txBox="1"/>
      </xdr:nvSpPr>
      <xdr:spPr>
        <a:xfrm>
          <a:off x="2608795" y="1314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33466</xdr:rowOff>
    </xdr:from>
    <xdr:to>
      <xdr:col>10</xdr:col>
      <xdr:colOff>165100</xdr:colOff>
      <xdr:row>76</xdr:row>
      <xdr:rowOff>135066</xdr:rowOff>
    </xdr:to>
    <xdr:sp macro="" textlink="">
      <xdr:nvSpPr>
        <xdr:cNvPr id="195" name="楕円 194"/>
        <xdr:cNvSpPr/>
      </xdr:nvSpPr>
      <xdr:spPr>
        <a:xfrm>
          <a:off x="1968500" y="130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126193</xdr:rowOff>
    </xdr:from>
    <xdr:ext cx="599010" cy="259045"/>
    <xdr:sp macro="" textlink="">
      <xdr:nvSpPr>
        <xdr:cNvPr id="196" name="テキスト ボックス 195"/>
        <xdr:cNvSpPr txBox="1"/>
      </xdr:nvSpPr>
      <xdr:spPr>
        <a:xfrm>
          <a:off x="1719795" y="1315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65839</xdr:rowOff>
    </xdr:from>
    <xdr:to>
      <xdr:col>6</xdr:col>
      <xdr:colOff>38100</xdr:colOff>
      <xdr:row>76</xdr:row>
      <xdr:rowOff>167439</xdr:rowOff>
    </xdr:to>
    <xdr:sp macro="" textlink="">
      <xdr:nvSpPr>
        <xdr:cNvPr id="197" name="楕円 196"/>
        <xdr:cNvSpPr/>
      </xdr:nvSpPr>
      <xdr:spPr>
        <a:xfrm>
          <a:off x="1079500" y="1309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158566</xdr:rowOff>
    </xdr:from>
    <xdr:ext cx="599010" cy="259045"/>
    <xdr:sp macro="" textlink="">
      <xdr:nvSpPr>
        <xdr:cNvPr id="198" name="テキスト ボックス 197"/>
        <xdr:cNvSpPr txBox="1"/>
      </xdr:nvSpPr>
      <xdr:spPr>
        <a:xfrm>
          <a:off x="830795" y="1318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9158</xdr:rowOff>
    </xdr:from>
    <xdr:to>
      <xdr:col>24</xdr:col>
      <xdr:colOff>63500</xdr:colOff>
      <xdr:row>98</xdr:row>
      <xdr:rowOff>15635</xdr:rowOff>
    </xdr:to>
    <xdr:cxnSp macro="">
      <xdr:nvCxnSpPr>
        <xdr:cNvPr id="227" name="直線コネクタ 226"/>
        <xdr:cNvCxnSpPr/>
      </xdr:nvCxnSpPr>
      <xdr:spPr>
        <a:xfrm flipV="1">
          <a:off x="3797300" y="16811258"/>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15635</xdr:rowOff>
    </xdr:from>
    <xdr:to>
      <xdr:col>19</xdr:col>
      <xdr:colOff>177800</xdr:colOff>
      <xdr:row>98</xdr:row>
      <xdr:rowOff>27076</xdr:rowOff>
    </xdr:to>
    <xdr:cxnSp macro="">
      <xdr:nvCxnSpPr>
        <xdr:cNvPr id="230" name="直線コネクタ 229"/>
        <xdr:cNvCxnSpPr/>
      </xdr:nvCxnSpPr>
      <xdr:spPr>
        <a:xfrm flipV="1">
          <a:off x="2908300" y="16817735"/>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7215</xdr:rowOff>
    </xdr:from>
    <xdr:to>
      <xdr:col>15</xdr:col>
      <xdr:colOff>50800</xdr:colOff>
      <xdr:row>98</xdr:row>
      <xdr:rowOff>27076</xdr:rowOff>
    </xdr:to>
    <xdr:cxnSp macro="">
      <xdr:nvCxnSpPr>
        <xdr:cNvPr id="233" name="直線コネクタ 232"/>
        <xdr:cNvCxnSpPr/>
      </xdr:nvCxnSpPr>
      <xdr:spPr>
        <a:xfrm>
          <a:off x="2019300" y="16809315"/>
          <a:ext cx="889000" cy="1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2129</xdr:rowOff>
    </xdr:from>
    <xdr:to>
      <xdr:col>10</xdr:col>
      <xdr:colOff>114300</xdr:colOff>
      <xdr:row>98</xdr:row>
      <xdr:rowOff>7215</xdr:rowOff>
    </xdr:to>
    <xdr:cxnSp macro="">
      <xdr:nvCxnSpPr>
        <xdr:cNvPr id="236" name="直線コネクタ 235"/>
        <xdr:cNvCxnSpPr/>
      </xdr:nvCxnSpPr>
      <xdr:spPr>
        <a:xfrm>
          <a:off x="1130300" y="16804229"/>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68198</xdr:rowOff>
    </xdr:from>
    <xdr:ext cx="599010" cy="259045"/>
    <xdr:sp macro="" textlink="">
      <xdr:nvSpPr>
        <xdr:cNvPr id="240" name="テキスト ボックス 239"/>
        <xdr:cNvSpPr txBox="1"/>
      </xdr:nvSpPr>
      <xdr:spPr>
        <a:xfrm>
          <a:off x="830795"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129808</xdr:rowOff>
    </xdr:from>
    <xdr:to>
      <xdr:col>24</xdr:col>
      <xdr:colOff>114300</xdr:colOff>
      <xdr:row>98</xdr:row>
      <xdr:rowOff>59958</xdr:rowOff>
    </xdr:to>
    <xdr:sp macro="" textlink="">
      <xdr:nvSpPr>
        <xdr:cNvPr id="246" name="楕円 245"/>
        <xdr:cNvSpPr/>
      </xdr:nvSpPr>
      <xdr:spPr>
        <a:xfrm>
          <a:off x="4584700" y="167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44735</xdr:rowOff>
    </xdr:from>
    <xdr:ext cx="534377" cy="259045"/>
    <xdr:sp macro="" textlink="">
      <xdr:nvSpPr>
        <xdr:cNvPr id="247" name="衛生費該当値テキスト"/>
        <xdr:cNvSpPr txBox="1"/>
      </xdr:nvSpPr>
      <xdr:spPr>
        <a:xfrm>
          <a:off x="4686300" y="1667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136285</xdr:rowOff>
    </xdr:from>
    <xdr:to>
      <xdr:col>20</xdr:col>
      <xdr:colOff>38100</xdr:colOff>
      <xdr:row>98</xdr:row>
      <xdr:rowOff>66435</xdr:rowOff>
    </xdr:to>
    <xdr:sp macro="" textlink="">
      <xdr:nvSpPr>
        <xdr:cNvPr id="248" name="楕円 247"/>
        <xdr:cNvSpPr/>
      </xdr:nvSpPr>
      <xdr:spPr>
        <a:xfrm>
          <a:off x="3746500" y="167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57562</xdr:rowOff>
    </xdr:from>
    <xdr:ext cx="534377" cy="259045"/>
    <xdr:sp macro="" textlink="">
      <xdr:nvSpPr>
        <xdr:cNvPr id="249" name="テキスト ボックス 248"/>
        <xdr:cNvSpPr txBox="1"/>
      </xdr:nvSpPr>
      <xdr:spPr>
        <a:xfrm>
          <a:off x="3530111" y="1685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147726</xdr:rowOff>
    </xdr:from>
    <xdr:to>
      <xdr:col>15</xdr:col>
      <xdr:colOff>101600</xdr:colOff>
      <xdr:row>98</xdr:row>
      <xdr:rowOff>77876</xdr:rowOff>
    </xdr:to>
    <xdr:sp macro="" textlink="">
      <xdr:nvSpPr>
        <xdr:cNvPr id="250" name="楕円 249"/>
        <xdr:cNvSpPr/>
      </xdr:nvSpPr>
      <xdr:spPr>
        <a:xfrm>
          <a:off x="2857500" y="167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69003</xdr:rowOff>
    </xdr:from>
    <xdr:ext cx="534377" cy="259045"/>
    <xdr:sp macro="" textlink="">
      <xdr:nvSpPr>
        <xdr:cNvPr id="251" name="テキスト ボックス 250"/>
        <xdr:cNvSpPr txBox="1"/>
      </xdr:nvSpPr>
      <xdr:spPr>
        <a:xfrm>
          <a:off x="2641111" y="1687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127865</xdr:rowOff>
    </xdr:from>
    <xdr:to>
      <xdr:col>10</xdr:col>
      <xdr:colOff>165100</xdr:colOff>
      <xdr:row>98</xdr:row>
      <xdr:rowOff>58015</xdr:rowOff>
    </xdr:to>
    <xdr:sp macro="" textlink="">
      <xdr:nvSpPr>
        <xdr:cNvPr id="252" name="楕円 251"/>
        <xdr:cNvSpPr/>
      </xdr:nvSpPr>
      <xdr:spPr>
        <a:xfrm>
          <a:off x="1968500" y="167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49142</xdr:rowOff>
    </xdr:from>
    <xdr:ext cx="534377" cy="259045"/>
    <xdr:sp macro="" textlink="">
      <xdr:nvSpPr>
        <xdr:cNvPr id="253" name="テキスト ボックス 252"/>
        <xdr:cNvSpPr txBox="1"/>
      </xdr:nvSpPr>
      <xdr:spPr>
        <a:xfrm>
          <a:off x="1752111" y="1685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122779</xdr:rowOff>
    </xdr:from>
    <xdr:to>
      <xdr:col>6</xdr:col>
      <xdr:colOff>38100</xdr:colOff>
      <xdr:row>98</xdr:row>
      <xdr:rowOff>52929</xdr:rowOff>
    </xdr:to>
    <xdr:sp macro="" textlink="">
      <xdr:nvSpPr>
        <xdr:cNvPr id="254" name="楕円 253"/>
        <xdr:cNvSpPr/>
      </xdr:nvSpPr>
      <xdr:spPr>
        <a:xfrm>
          <a:off x="1079500" y="167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44056</xdr:rowOff>
    </xdr:from>
    <xdr:ext cx="534377" cy="259045"/>
    <xdr:sp macro="" textlink="">
      <xdr:nvSpPr>
        <xdr:cNvPr id="255" name="テキスト ボックス 254"/>
        <xdr:cNvSpPr txBox="1"/>
      </xdr:nvSpPr>
      <xdr:spPr>
        <a:xfrm>
          <a:off x="863111" y="168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79306</xdr:rowOff>
    </xdr:from>
    <xdr:to>
      <xdr:col>55</xdr:col>
      <xdr:colOff>0</xdr:colOff>
      <xdr:row>58</xdr:row>
      <xdr:rowOff>79880</xdr:rowOff>
    </xdr:to>
    <xdr:cxnSp macro="">
      <xdr:nvCxnSpPr>
        <xdr:cNvPr id="339" name="直線コネクタ 338"/>
        <xdr:cNvCxnSpPr/>
      </xdr:nvCxnSpPr>
      <xdr:spPr>
        <a:xfrm>
          <a:off x="9639300" y="10023406"/>
          <a:ext cx="8382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79306</xdr:rowOff>
    </xdr:from>
    <xdr:to>
      <xdr:col>50</xdr:col>
      <xdr:colOff>114300</xdr:colOff>
      <xdr:row>58</xdr:row>
      <xdr:rowOff>94776</xdr:rowOff>
    </xdr:to>
    <xdr:cxnSp macro="">
      <xdr:nvCxnSpPr>
        <xdr:cNvPr id="342" name="直線コネクタ 341"/>
        <xdr:cNvCxnSpPr/>
      </xdr:nvCxnSpPr>
      <xdr:spPr>
        <a:xfrm flipV="1">
          <a:off x="8750300" y="10023406"/>
          <a:ext cx="889000" cy="1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82503</xdr:rowOff>
    </xdr:from>
    <xdr:to>
      <xdr:col>45</xdr:col>
      <xdr:colOff>177800</xdr:colOff>
      <xdr:row>58</xdr:row>
      <xdr:rowOff>94776</xdr:rowOff>
    </xdr:to>
    <xdr:cxnSp macro="">
      <xdr:nvCxnSpPr>
        <xdr:cNvPr id="345" name="直線コネクタ 344"/>
        <xdr:cNvCxnSpPr/>
      </xdr:nvCxnSpPr>
      <xdr:spPr>
        <a:xfrm>
          <a:off x="7861300" y="10026603"/>
          <a:ext cx="889000" cy="1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82503</xdr:rowOff>
    </xdr:from>
    <xdr:to>
      <xdr:col>41</xdr:col>
      <xdr:colOff>50800</xdr:colOff>
      <xdr:row>58</xdr:row>
      <xdr:rowOff>90408</xdr:rowOff>
    </xdr:to>
    <xdr:cxnSp macro="">
      <xdr:nvCxnSpPr>
        <xdr:cNvPr id="348" name="直線コネクタ 347"/>
        <xdr:cNvCxnSpPr/>
      </xdr:nvCxnSpPr>
      <xdr:spPr>
        <a:xfrm flipV="1">
          <a:off x="6972300" y="10026603"/>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29080</xdr:rowOff>
    </xdr:from>
    <xdr:to>
      <xdr:col>55</xdr:col>
      <xdr:colOff>50800</xdr:colOff>
      <xdr:row>58</xdr:row>
      <xdr:rowOff>130680</xdr:rowOff>
    </xdr:to>
    <xdr:sp macro="" textlink="">
      <xdr:nvSpPr>
        <xdr:cNvPr id="358" name="楕円 357"/>
        <xdr:cNvSpPr/>
      </xdr:nvSpPr>
      <xdr:spPr>
        <a:xfrm>
          <a:off x="10426700" y="997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160381</xdr:rowOff>
    </xdr:from>
    <xdr:ext cx="599010" cy="259045"/>
    <xdr:sp macro="" textlink="">
      <xdr:nvSpPr>
        <xdr:cNvPr id="359" name="農林水産業費該当値テキスト"/>
        <xdr:cNvSpPr txBox="1"/>
      </xdr:nvSpPr>
      <xdr:spPr>
        <a:xfrm>
          <a:off x="10528300" y="993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28506</xdr:rowOff>
    </xdr:from>
    <xdr:to>
      <xdr:col>50</xdr:col>
      <xdr:colOff>165100</xdr:colOff>
      <xdr:row>58</xdr:row>
      <xdr:rowOff>130106</xdr:rowOff>
    </xdr:to>
    <xdr:sp macro="" textlink="">
      <xdr:nvSpPr>
        <xdr:cNvPr id="360" name="楕円 359"/>
        <xdr:cNvSpPr/>
      </xdr:nvSpPr>
      <xdr:spPr>
        <a:xfrm>
          <a:off x="9588500" y="99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121233</xdr:rowOff>
    </xdr:from>
    <xdr:ext cx="599010" cy="259045"/>
    <xdr:sp macro="" textlink="">
      <xdr:nvSpPr>
        <xdr:cNvPr id="361" name="テキスト ボックス 360"/>
        <xdr:cNvSpPr txBox="1"/>
      </xdr:nvSpPr>
      <xdr:spPr>
        <a:xfrm>
          <a:off x="9339795" y="1006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43976</xdr:rowOff>
    </xdr:from>
    <xdr:to>
      <xdr:col>46</xdr:col>
      <xdr:colOff>38100</xdr:colOff>
      <xdr:row>58</xdr:row>
      <xdr:rowOff>145576</xdr:rowOff>
    </xdr:to>
    <xdr:sp macro="" textlink="">
      <xdr:nvSpPr>
        <xdr:cNvPr id="362" name="楕円 361"/>
        <xdr:cNvSpPr/>
      </xdr:nvSpPr>
      <xdr:spPr>
        <a:xfrm>
          <a:off x="8699500" y="99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136703</xdr:rowOff>
    </xdr:from>
    <xdr:ext cx="534377" cy="259045"/>
    <xdr:sp macro="" textlink="">
      <xdr:nvSpPr>
        <xdr:cNvPr id="363" name="テキスト ボックス 362"/>
        <xdr:cNvSpPr txBox="1"/>
      </xdr:nvSpPr>
      <xdr:spPr>
        <a:xfrm>
          <a:off x="8483111" y="1008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31703</xdr:rowOff>
    </xdr:from>
    <xdr:to>
      <xdr:col>41</xdr:col>
      <xdr:colOff>101600</xdr:colOff>
      <xdr:row>58</xdr:row>
      <xdr:rowOff>133303</xdr:rowOff>
    </xdr:to>
    <xdr:sp macro="" textlink="">
      <xdr:nvSpPr>
        <xdr:cNvPr id="364" name="楕円 363"/>
        <xdr:cNvSpPr/>
      </xdr:nvSpPr>
      <xdr:spPr>
        <a:xfrm>
          <a:off x="7810500" y="997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124430</xdr:rowOff>
    </xdr:from>
    <xdr:ext cx="599010" cy="259045"/>
    <xdr:sp macro="" textlink="">
      <xdr:nvSpPr>
        <xdr:cNvPr id="365" name="テキスト ボックス 364"/>
        <xdr:cNvSpPr txBox="1"/>
      </xdr:nvSpPr>
      <xdr:spPr>
        <a:xfrm>
          <a:off x="7561795" y="1006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39608</xdr:rowOff>
    </xdr:from>
    <xdr:to>
      <xdr:col>36</xdr:col>
      <xdr:colOff>165100</xdr:colOff>
      <xdr:row>58</xdr:row>
      <xdr:rowOff>141208</xdr:rowOff>
    </xdr:to>
    <xdr:sp macro="" textlink="">
      <xdr:nvSpPr>
        <xdr:cNvPr id="366" name="楕円 365"/>
        <xdr:cNvSpPr/>
      </xdr:nvSpPr>
      <xdr:spPr>
        <a:xfrm>
          <a:off x="6921500" y="998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132335</xdr:rowOff>
    </xdr:from>
    <xdr:ext cx="599010" cy="259045"/>
    <xdr:sp macro="" textlink="">
      <xdr:nvSpPr>
        <xdr:cNvPr id="367" name="テキスト ボックス 366"/>
        <xdr:cNvSpPr txBox="1"/>
      </xdr:nvSpPr>
      <xdr:spPr>
        <a:xfrm>
          <a:off x="6672795" y="1007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30378</xdr:rowOff>
    </xdr:from>
    <xdr:to>
      <xdr:col>55</xdr:col>
      <xdr:colOff>0</xdr:colOff>
      <xdr:row>79</xdr:row>
      <xdr:rowOff>31254</xdr:rowOff>
    </xdr:to>
    <xdr:cxnSp macro="">
      <xdr:nvCxnSpPr>
        <xdr:cNvPr id="396" name="直線コネクタ 395"/>
        <xdr:cNvCxnSpPr/>
      </xdr:nvCxnSpPr>
      <xdr:spPr>
        <a:xfrm>
          <a:off x="9639300" y="13574928"/>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30378</xdr:rowOff>
    </xdr:from>
    <xdr:to>
      <xdr:col>50</xdr:col>
      <xdr:colOff>114300</xdr:colOff>
      <xdr:row>79</xdr:row>
      <xdr:rowOff>33891</xdr:rowOff>
    </xdr:to>
    <xdr:cxnSp macro="">
      <xdr:nvCxnSpPr>
        <xdr:cNvPr id="399" name="直線コネクタ 398"/>
        <xdr:cNvCxnSpPr/>
      </xdr:nvCxnSpPr>
      <xdr:spPr>
        <a:xfrm flipV="1">
          <a:off x="8750300" y="13574928"/>
          <a:ext cx="889000" cy="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33891</xdr:rowOff>
    </xdr:from>
    <xdr:to>
      <xdr:col>45</xdr:col>
      <xdr:colOff>177800</xdr:colOff>
      <xdr:row>79</xdr:row>
      <xdr:rowOff>33999</xdr:rowOff>
    </xdr:to>
    <xdr:cxnSp macro="">
      <xdr:nvCxnSpPr>
        <xdr:cNvPr id="402" name="直線コネクタ 401"/>
        <xdr:cNvCxnSpPr/>
      </xdr:nvCxnSpPr>
      <xdr:spPr>
        <a:xfrm flipV="1">
          <a:off x="7861300" y="13578441"/>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19439</xdr:rowOff>
    </xdr:from>
    <xdr:to>
      <xdr:col>41</xdr:col>
      <xdr:colOff>50800</xdr:colOff>
      <xdr:row>79</xdr:row>
      <xdr:rowOff>33999</xdr:rowOff>
    </xdr:to>
    <xdr:cxnSp macro="">
      <xdr:nvCxnSpPr>
        <xdr:cNvPr id="405" name="直線コネクタ 404"/>
        <xdr:cNvCxnSpPr/>
      </xdr:nvCxnSpPr>
      <xdr:spPr>
        <a:xfrm>
          <a:off x="6972300" y="13563989"/>
          <a:ext cx="889000" cy="1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151904</xdr:rowOff>
    </xdr:from>
    <xdr:to>
      <xdr:col>55</xdr:col>
      <xdr:colOff>50800</xdr:colOff>
      <xdr:row>79</xdr:row>
      <xdr:rowOff>82054</xdr:rowOff>
    </xdr:to>
    <xdr:sp macro="" textlink="">
      <xdr:nvSpPr>
        <xdr:cNvPr id="415" name="楕円 414"/>
        <xdr:cNvSpPr/>
      </xdr:nvSpPr>
      <xdr:spPr>
        <a:xfrm>
          <a:off x="10426700" y="1352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66831</xdr:rowOff>
    </xdr:from>
    <xdr:ext cx="469744" cy="259045"/>
    <xdr:sp macro="" textlink="">
      <xdr:nvSpPr>
        <xdr:cNvPr id="416" name="商工費該当値テキスト"/>
        <xdr:cNvSpPr txBox="1"/>
      </xdr:nvSpPr>
      <xdr:spPr>
        <a:xfrm>
          <a:off x="10528300" y="1343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151028</xdr:rowOff>
    </xdr:from>
    <xdr:to>
      <xdr:col>50</xdr:col>
      <xdr:colOff>165100</xdr:colOff>
      <xdr:row>79</xdr:row>
      <xdr:rowOff>81178</xdr:rowOff>
    </xdr:to>
    <xdr:sp macro="" textlink="">
      <xdr:nvSpPr>
        <xdr:cNvPr id="417" name="楕円 416"/>
        <xdr:cNvSpPr/>
      </xdr:nvSpPr>
      <xdr:spPr>
        <a:xfrm>
          <a:off x="9588500" y="135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72305</xdr:rowOff>
    </xdr:from>
    <xdr:ext cx="469744" cy="259045"/>
    <xdr:sp macro="" textlink="">
      <xdr:nvSpPr>
        <xdr:cNvPr id="418" name="テキスト ボックス 417"/>
        <xdr:cNvSpPr txBox="1"/>
      </xdr:nvSpPr>
      <xdr:spPr>
        <a:xfrm>
          <a:off x="9404428" y="136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154541</xdr:rowOff>
    </xdr:from>
    <xdr:to>
      <xdr:col>46</xdr:col>
      <xdr:colOff>38100</xdr:colOff>
      <xdr:row>79</xdr:row>
      <xdr:rowOff>84691</xdr:rowOff>
    </xdr:to>
    <xdr:sp macro="" textlink="">
      <xdr:nvSpPr>
        <xdr:cNvPr id="419" name="楕円 418"/>
        <xdr:cNvSpPr/>
      </xdr:nvSpPr>
      <xdr:spPr>
        <a:xfrm>
          <a:off x="8699500" y="1352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75818</xdr:rowOff>
    </xdr:from>
    <xdr:ext cx="469744" cy="259045"/>
    <xdr:sp macro="" textlink="">
      <xdr:nvSpPr>
        <xdr:cNvPr id="420" name="テキスト ボックス 419"/>
        <xdr:cNvSpPr txBox="1"/>
      </xdr:nvSpPr>
      <xdr:spPr>
        <a:xfrm>
          <a:off x="8515428" y="1362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154649</xdr:rowOff>
    </xdr:from>
    <xdr:to>
      <xdr:col>41</xdr:col>
      <xdr:colOff>101600</xdr:colOff>
      <xdr:row>79</xdr:row>
      <xdr:rowOff>84799</xdr:rowOff>
    </xdr:to>
    <xdr:sp macro="" textlink="">
      <xdr:nvSpPr>
        <xdr:cNvPr id="421" name="楕円 420"/>
        <xdr:cNvSpPr/>
      </xdr:nvSpPr>
      <xdr:spPr>
        <a:xfrm>
          <a:off x="7810500" y="135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75926</xdr:rowOff>
    </xdr:from>
    <xdr:ext cx="469744" cy="259045"/>
    <xdr:sp macro="" textlink="">
      <xdr:nvSpPr>
        <xdr:cNvPr id="422" name="テキスト ボックス 421"/>
        <xdr:cNvSpPr txBox="1"/>
      </xdr:nvSpPr>
      <xdr:spPr>
        <a:xfrm>
          <a:off x="7626428" y="1362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140089</xdr:rowOff>
    </xdr:from>
    <xdr:to>
      <xdr:col>36</xdr:col>
      <xdr:colOff>165100</xdr:colOff>
      <xdr:row>79</xdr:row>
      <xdr:rowOff>70239</xdr:rowOff>
    </xdr:to>
    <xdr:sp macro="" textlink="">
      <xdr:nvSpPr>
        <xdr:cNvPr id="423" name="楕円 422"/>
        <xdr:cNvSpPr/>
      </xdr:nvSpPr>
      <xdr:spPr>
        <a:xfrm>
          <a:off x="6921500" y="135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61366</xdr:rowOff>
    </xdr:from>
    <xdr:ext cx="534377" cy="259045"/>
    <xdr:sp macro="" textlink="">
      <xdr:nvSpPr>
        <xdr:cNvPr id="424" name="テキスト ボックス 423"/>
        <xdr:cNvSpPr txBox="1"/>
      </xdr:nvSpPr>
      <xdr:spPr>
        <a:xfrm>
          <a:off x="6705111" y="136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79279</xdr:rowOff>
    </xdr:from>
    <xdr:to>
      <xdr:col>55</xdr:col>
      <xdr:colOff>0</xdr:colOff>
      <xdr:row>98</xdr:row>
      <xdr:rowOff>104928</xdr:rowOff>
    </xdr:to>
    <xdr:cxnSp macro="">
      <xdr:nvCxnSpPr>
        <xdr:cNvPr id="451" name="直線コネクタ 450"/>
        <xdr:cNvCxnSpPr/>
      </xdr:nvCxnSpPr>
      <xdr:spPr>
        <a:xfrm flipV="1">
          <a:off x="9639300" y="16881379"/>
          <a:ext cx="838200" cy="2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103132</xdr:rowOff>
    </xdr:from>
    <xdr:to>
      <xdr:col>50</xdr:col>
      <xdr:colOff>114300</xdr:colOff>
      <xdr:row>98</xdr:row>
      <xdr:rowOff>104928</xdr:rowOff>
    </xdr:to>
    <xdr:cxnSp macro="">
      <xdr:nvCxnSpPr>
        <xdr:cNvPr id="454" name="直線コネクタ 453"/>
        <xdr:cNvCxnSpPr/>
      </xdr:nvCxnSpPr>
      <xdr:spPr>
        <a:xfrm>
          <a:off x="8750300" y="16905232"/>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70444</xdr:rowOff>
    </xdr:from>
    <xdr:to>
      <xdr:col>45</xdr:col>
      <xdr:colOff>177800</xdr:colOff>
      <xdr:row>98</xdr:row>
      <xdr:rowOff>103132</xdr:rowOff>
    </xdr:to>
    <xdr:cxnSp macro="">
      <xdr:nvCxnSpPr>
        <xdr:cNvPr id="457" name="直線コネクタ 456"/>
        <xdr:cNvCxnSpPr/>
      </xdr:nvCxnSpPr>
      <xdr:spPr>
        <a:xfrm>
          <a:off x="7861300" y="16872544"/>
          <a:ext cx="889000" cy="3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83960</xdr:rowOff>
    </xdr:from>
    <xdr:ext cx="599010" cy="259045"/>
    <xdr:sp macro="" textlink="">
      <xdr:nvSpPr>
        <xdr:cNvPr id="459" name="テキスト ボックス 458"/>
        <xdr:cNvSpPr txBox="1"/>
      </xdr:nvSpPr>
      <xdr:spPr>
        <a:xfrm>
          <a:off x="8450795" y="1654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70444</xdr:rowOff>
    </xdr:from>
    <xdr:to>
      <xdr:col>41</xdr:col>
      <xdr:colOff>50800</xdr:colOff>
      <xdr:row>98</xdr:row>
      <xdr:rowOff>75933</xdr:rowOff>
    </xdr:to>
    <xdr:cxnSp macro="">
      <xdr:nvCxnSpPr>
        <xdr:cNvPr id="460" name="直線コネクタ 459"/>
        <xdr:cNvCxnSpPr/>
      </xdr:nvCxnSpPr>
      <xdr:spPr>
        <a:xfrm flipV="1">
          <a:off x="6972300" y="16872544"/>
          <a:ext cx="889000" cy="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59594</xdr:rowOff>
    </xdr:from>
    <xdr:ext cx="599010" cy="259045"/>
    <xdr:sp macro="" textlink="">
      <xdr:nvSpPr>
        <xdr:cNvPr id="462" name="テキスト ボックス 461"/>
        <xdr:cNvSpPr txBox="1"/>
      </xdr:nvSpPr>
      <xdr:spPr>
        <a:xfrm>
          <a:off x="7561795" y="165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79306</xdr:rowOff>
    </xdr:from>
    <xdr:ext cx="599010" cy="259045"/>
    <xdr:sp macro="" textlink="">
      <xdr:nvSpPr>
        <xdr:cNvPr id="464" name="テキスト ボックス 463"/>
        <xdr:cNvSpPr txBox="1"/>
      </xdr:nvSpPr>
      <xdr:spPr>
        <a:xfrm>
          <a:off x="6672795" y="165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28479</xdr:rowOff>
    </xdr:from>
    <xdr:to>
      <xdr:col>55</xdr:col>
      <xdr:colOff>50800</xdr:colOff>
      <xdr:row>98</xdr:row>
      <xdr:rowOff>130079</xdr:rowOff>
    </xdr:to>
    <xdr:sp macro="" textlink="">
      <xdr:nvSpPr>
        <xdr:cNvPr id="470" name="楕円 469"/>
        <xdr:cNvSpPr/>
      </xdr:nvSpPr>
      <xdr:spPr>
        <a:xfrm>
          <a:off x="10426700" y="1683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114856</xdr:rowOff>
    </xdr:from>
    <xdr:ext cx="534377" cy="259045"/>
    <xdr:sp macro="" textlink="">
      <xdr:nvSpPr>
        <xdr:cNvPr id="471" name="土木費該当値テキスト"/>
        <xdr:cNvSpPr txBox="1"/>
      </xdr:nvSpPr>
      <xdr:spPr>
        <a:xfrm>
          <a:off x="10528300" y="16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54128</xdr:rowOff>
    </xdr:from>
    <xdr:to>
      <xdr:col>50</xdr:col>
      <xdr:colOff>165100</xdr:colOff>
      <xdr:row>98</xdr:row>
      <xdr:rowOff>155728</xdr:rowOff>
    </xdr:to>
    <xdr:sp macro="" textlink="">
      <xdr:nvSpPr>
        <xdr:cNvPr id="472" name="楕円 471"/>
        <xdr:cNvSpPr/>
      </xdr:nvSpPr>
      <xdr:spPr>
        <a:xfrm>
          <a:off x="9588500" y="168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146855</xdr:rowOff>
    </xdr:from>
    <xdr:ext cx="534377" cy="259045"/>
    <xdr:sp macro="" textlink="">
      <xdr:nvSpPr>
        <xdr:cNvPr id="473" name="テキスト ボックス 472"/>
        <xdr:cNvSpPr txBox="1"/>
      </xdr:nvSpPr>
      <xdr:spPr>
        <a:xfrm>
          <a:off x="9372111" y="1694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52332</xdr:rowOff>
    </xdr:from>
    <xdr:to>
      <xdr:col>46</xdr:col>
      <xdr:colOff>38100</xdr:colOff>
      <xdr:row>98</xdr:row>
      <xdr:rowOff>153932</xdr:rowOff>
    </xdr:to>
    <xdr:sp macro="" textlink="">
      <xdr:nvSpPr>
        <xdr:cNvPr id="474" name="楕円 473"/>
        <xdr:cNvSpPr/>
      </xdr:nvSpPr>
      <xdr:spPr>
        <a:xfrm>
          <a:off x="8699500" y="1685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145059</xdr:rowOff>
    </xdr:from>
    <xdr:ext cx="534377" cy="259045"/>
    <xdr:sp macro="" textlink="">
      <xdr:nvSpPr>
        <xdr:cNvPr id="475" name="テキスト ボックス 474"/>
        <xdr:cNvSpPr txBox="1"/>
      </xdr:nvSpPr>
      <xdr:spPr>
        <a:xfrm>
          <a:off x="8483111" y="1694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19644</xdr:rowOff>
    </xdr:from>
    <xdr:to>
      <xdr:col>41</xdr:col>
      <xdr:colOff>101600</xdr:colOff>
      <xdr:row>98</xdr:row>
      <xdr:rowOff>121244</xdr:rowOff>
    </xdr:to>
    <xdr:sp macro="" textlink="">
      <xdr:nvSpPr>
        <xdr:cNvPr id="476" name="楕円 475"/>
        <xdr:cNvSpPr/>
      </xdr:nvSpPr>
      <xdr:spPr>
        <a:xfrm>
          <a:off x="7810500" y="1682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112371</xdr:rowOff>
    </xdr:from>
    <xdr:ext cx="534377" cy="259045"/>
    <xdr:sp macro="" textlink="">
      <xdr:nvSpPr>
        <xdr:cNvPr id="477" name="テキスト ボックス 476"/>
        <xdr:cNvSpPr txBox="1"/>
      </xdr:nvSpPr>
      <xdr:spPr>
        <a:xfrm>
          <a:off x="7594111" y="1691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25133</xdr:rowOff>
    </xdr:from>
    <xdr:to>
      <xdr:col>36</xdr:col>
      <xdr:colOff>165100</xdr:colOff>
      <xdr:row>98</xdr:row>
      <xdr:rowOff>126733</xdr:rowOff>
    </xdr:to>
    <xdr:sp macro="" textlink="">
      <xdr:nvSpPr>
        <xdr:cNvPr id="478" name="楕円 477"/>
        <xdr:cNvSpPr/>
      </xdr:nvSpPr>
      <xdr:spPr>
        <a:xfrm>
          <a:off x="6921500" y="168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117860</xdr:rowOff>
    </xdr:from>
    <xdr:ext cx="534377" cy="259045"/>
    <xdr:sp macro="" textlink="">
      <xdr:nvSpPr>
        <xdr:cNvPr id="479" name="テキスト ボックス 478"/>
        <xdr:cNvSpPr txBox="1"/>
      </xdr:nvSpPr>
      <xdr:spPr>
        <a:xfrm>
          <a:off x="6705111" y="169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79502</xdr:rowOff>
    </xdr:from>
    <xdr:to>
      <xdr:col>85</xdr:col>
      <xdr:colOff>127000</xdr:colOff>
      <xdr:row>37</xdr:row>
      <xdr:rowOff>147152</xdr:rowOff>
    </xdr:to>
    <xdr:cxnSp macro="">
      <xdr:nvCxnSpPr>
        <xdr:cNvPr id="508" name="直線コネクタ 507"/>
        <xdr:cNvCxnSpPr/>
      </xdr:nvCxnSpPr>
      <xdr:spPr>
        <a:xfrm>
          <a:off x="15481300" y="6423152"/>
          <a:ext cx="838200" cy="6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79502</xdr:rowOff>
    </xdr:from>
    <xdr:to>
      <xdr:col>81</xdr:col>
      <xdr:colOff>50800</xdr:colOff>
      <xdr:row>37</xdr:row>
      <xdr:rowOff>157599</xdr:rowOff>
    </xdr:to>
    <xdr:cxnSp macro="">
      <xdr:nvCxnSpPr>
        <xdr:cNvPr id="511" name="直線コネクタ 510"/>
        <xdr:cNvCxnSpPr/>
      </xdr:nvCxnSpPr>
      <xdr:spPr>
        <a:xfrm flipV="1">
          <a:off x="14592300" y="6423152"/>
          <a:ext cx="889000" cy="7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157599</xdr:rowOff>
    </xdr:from>
    <xdr:to>
      <xdr:col>76</xdr:col>
      <xdr:colOff>114300</xdr:colOff>
      <xdr:row>38</xdr:row>
      <xdr:rowOff>5329</xdr:rowOff>
    </xdr:to>
    <xdr:cxnSp macro="">
      <xdr:nvCxnSpPr>
        <xdr:cNvPr id="514" name="直線コネクタ 513"/>
        <xdr:cNvCxnSpPr/>
      </xdr:nvCxnSpPr>
      <xdr:spPr>
        <a:xfrm flipV="1">
          <a:off x="13703300" y="6501249"/>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63900</xdr:rowOff>
    </xdr:from>
    <xdr:ext cx="534377" cy="259045"/>
    <xdr:sp macro="" textlink="">
      <xdr:nvSpPr>
        <xdr:cNvPr id="516" name="テキスト ボックス 515"/>
        <xdr:cNvSpPr txBox="1"/>
      </xdr:nvSpPr>
      <xdr:spPr>
        <a:xfrm>
          <a:off x="14325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5329</xdr:rowOff>
    </xdr:from>
    <xdr:to>
      <xdr:col>71</xdr:col>
      <xdr:colOff>177800</xdr:colOff>
      <xdr:row>38</xdr:row>
      <xdr:rowOff>15875</xdr:rowOff>
    </xdr:to>
    <xdr:cxnSp macro="">
      <xdr:nvCxnSpPr>
        <xdr:cNvPr id="517" name="直線コネクタ 516"/>
        <xdr:cNvCxnSpPr/>
      </xdr:nvCxnSpPr>
      <xdr:spPr>
        <a:xfrm flipV="1">
          <a:off x="12814300" y="6520429"/>
          <a:ext cx="889000" cy="1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88772</xdr:rowOff>
    </xdr:from>
    <xdr:ext cx="534377" cy="259045"/>
    <xdr:sp macro="" textlink="">
      <xdr:nvSpPr>
        <xdr:cNvPr id="521" name="テキスト ボックス 520"/>
        <xdr:cNvSpPr txBox="1"/>
      </xdr:nvSpPr>
      <xdr:spPr>
        <a:xfrm>
          <a:off x="12547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96352</xdr:rowOff>
    </xdr:from>
    <xdr:to>
      <xdr:col>85</xdr:col>
      <xdr:colOff>177800</xdr:colOff>
      <xdr:row>38</xdr:row>
      <xdr:rowOff>26502</xdr:rowOff>
    </xdr:to>
    <xdr:sp macro="" textlink="">
      <xdr:nvSpPr>
        <xdr:cNvPr id="527" name="楕円 526"/>
        <xdr:cNvSpPr/>
      </xdr:nvSpPr>
      <xdr:spPr>
        <a:xfrm>
          <a:off x="16268700" y="644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74779</xdr:rowOff>
    </xdr:from>
    <xdr:ext cx="534377" cy="259045"/>
    <xdr:sp macro="" textlink="">
      <xdr:nvSpPr>
        <xdr:cNvPr id="528" name="消防費該当値テキスト"/>
        <xdr:cNvSpPr txBox="1"/>
      </xdr:nvSpPr>
      <xdr:spPr>
        <a:xfrm>
          <a:off x="16370300" y="641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28702</xdr:rowOff>
    </xdr:from>
    <xdr:to>
      <xdr:col>81</xdr:col>
      <xdr:colOff>101600</xdr:colOff>
      <xdr:row>37</xdr:row>
      <xdr:rowOff>130302</xdr:rowOff>
    </xdr:to>
    <xdr:sp macro="" textlink="">
      <xdr:nvSpPr>
        <xdr:cNvPr id="529" name="楕円 528"/>
        <xdr:cNvSpPr/>
      </xdr:nvSpPr>
      <xdr:spPr>
        <a:xfrm>
          <a:off x="154305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121429</xdr:rowOff>
    </xdr:from>
    <xdr:ext cx="534377" cy="259045"/>
    <xdr:sp macro="" textlink="">
      <xdr:nvSpPr>
        <xdr:cNvPr id="530" name="テキスト ボックス 529"/>
        <xdr:cNvSpPr txBox="1"/>
      </xdr:nvSpPr>
      <xdr:spPr>
        <a:xfrm>
          <a:off x="15214111" y="646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106799</xdr:rowOff>
    </xdr:from>
    <xdr:to>
      <xdr:col>76</xdr:col>
      <xdr:colOff>165100</xdr:colOff>
      <xdr:row>38</xdr:row>
      <xdr:rowOff>36950</xdr:rowOff>
    </xdr:to>
    <xdr:sp macro="" textlink="">
      <xdr:nvSpPr>
        <xdr:cNvPr id="531" name="楕円 530"/>
        <xdr:cNvSpPr/>
      </xdr:nvSpPr>
      <xdr:spPr>
        <a:xfrm>
          <a:off x="14541500" y="64504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28077</xdr:rowOff>
    </xdr:from>
    <xdr:ext cx="534377" cy="259045"/>
    <xdr:sp macro="" textlink="">
      <xdr:nvSpPr>
        <xdr:cNvPr id="532" name="テキスト ボックス 531"/>
        <xdr:cNvSpPr txBox="1"/>
      </xdr:nvSpPr>
      <xdr:spPr>
        <a:xfrm>
          <a:off x="14325111" y="65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125979</xdr:rowOff>
    </xdr:from>
    <xdr:to>
      <xdr:col>72</xdr:col>
      <xdr:colOff>38100</xdr:colOff>
      <xdr:row>38</xdr:row>
      <xdr:rowOff>56128</xdr:rowOff>
    </xdr:to>
    <xdr:sp macro="" textlink="">
      <xdr:nvSpPr>
        <xdr:cNvPr id="533" name="楕円 532"/>
        <xdr:cNvSpPr/>
      </xdr:nvSpPr>
      <xdr:spPr>
        <a:xfrm>
          <a:off x="13652500" y="6469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47256</xdr:rowOff>
    </xdr:from>
    <xdr:ext cx="534377" cy="259045"/>
    <xdr:sp macro="" textlink="">
      <xdr:nvSpPr>
        <xdr:cNvPr id="534" name="テキスト ボックス 533"/>
        <xdr:cNvSpPr txBox="1"/>
      </xdr:nvSpPr>
      <xdr:spPr>
        <a:xfrm>
          <a:off x="13436111" y="656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136525</xdr:rowOff>
    </xdr:from>
    <xdr:to>
      <xdr:col>67</xdr:col>
      <xdr:colOff>101600</xdr:colOff>
      <xdr:row>38</xdr:row>
      <xdr:rowOff>66675</xdr:rowOff>
    </xdr:to>
    <xdr:sp macro="" textlink="">
      <xdr:nvSpPr>
        <xdr:cNvPr id="535" name="楕円 534"/>
        <xdr:cNvSpPr/>
      </xdr:nvSpPr>
      <xdr:spPr>
        <a:xfrm>
          <a:off x="12763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57802</xdr:rowOff>
    </xdr:from>
    <xdr:ext cx="534377" cy="259045"/>
    <xdr:sp macro="" textlink="">
      <xdr:nvSpPr>
        <xdr:cNvPr id="536" name="テキスト ボックス 535"/>
        <xdr:cNvSpPr txBox="1"/>
      </xdr:nvSpPr>
      <xdr:spPr>
        <a:xfrm>
          <a:off x="12547111" y="65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3807</xdr:rowOff>
    </xdr:from>
    <xdr:to>
      <xdr:col>85</xdr:col>
      <xdr:colOff>127000</xdr:colOff>
      <xdr:row>58</xdr:row>
      <xdr:rowOff>70469</xdr:rowOff>
    </xdr:to>
    <xdr:cxnSp macro="">
      <xdr:nvCxnSpPr>
        <xdr:cNvPr id="565" name="直線コネクタ 564"/>
        <xdr:cNvCxnSpPr/>
      </xdr:nvCxnSpPr>
      <xdr:spPr>
        <a:xfrm flipV="1">
          <a:off x="15481300" y="9947907"/>
          <a:ext cx="838200" cy="6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70469</xdr:rowOff>
    </xdr:from>
    <xdr:to>
      <xdr:col>81</xdr:col>
      <xdr:colOff>50800</xdr:colOff>
      <xdr:row>58</xdr:row>
      <xdr:rowOff>94928</xdr:rowOff>
    </xdr:to>
    <xdr:cxnSp macro="">
      <xdr:nvCxnSpPr>
        <xdr:cNvPr id="568" name="直線コネクタ 567"/>
        <xdr:cNvCxnSpPr/>
      </xdr:nvCxnSpPr>
      <xdr:spPr>
        <a:xfrm flipV="1">
          <a:off x="14592300" y="10014569"/>
          <a:ext cx="8890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78646</xdr:rowOff>
    </xdr:from>
    <xdr:to>
      <xdr:col>76</xdr:col>
      <xdr:colOff>114300</xdr:colOff>
      <xdr:row>58</xdr:row>
      <xdr:rowOff>94928</xdr:rowOff>
    </xdr:to>
    <xdr:cxnSp macro="">
      <xdr:nvCxnSpPr>
        <xdr:cNvPr id="571" name="直線コネクタ 570"/>
        <xdr:cNvCxnSpPr/>
      </xdr:nvCxnSpPr>
      <xdr:spPr>
        <a:xfrm>
          <a:off x="13703300" y="10022746"/>
          <a:ext cx="889000" cy="1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31249</xdr:rowOff>
    </xdr:from>
    <xdr:ext cx="599010" cy="259045"/>
    <xdr:sp macro="" textlink="">
      <xdr:nvSpPr>
        <xdr:cNvPr id="573" name="テキスト ボックス 572"/>
        <xdr:cNvSpPr txBox="1"/>
      </xdr:nvSpPr>
      <xdr:spPr>
        <a:xfrm>
          <a:off x="14292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78646</xdr:rowOff>
    </xdr:from>
    <xdr:to>
      <xdr:col>71</xdr:col>
      <xdr:colOff>177800</xdr:colOff>
      <xdr:row>58</xdr:row>
      <xdr:rowOff>109441</xdr:rowOff>
    </xdr:to>
    <xdr:cxnSp macro="">
      <xdr:nvCxnSpPr>
        <xdr:cNvPr id="574" name="直線コネクタ 573"/>
        <xdr:cNvCxnSpPr/>
      </xdr:nvCxnSpPr>
      <xdr:spPr>
        <a:xfrm flipV="1">
          <a:off x="12814300" y="10022746"/>
          <a:ext cx="889000" cy="3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40145</xdr:rowOff>
    </xdr:from>
    <xdr:ext cx="599010" cy="259045"/>
    <xdr:sp macro="" textlink="">
      <xdr:nvSpPr>
        <xdr:cNvPr id="576" name="テキスト ボックス 575"/>
        <xdr:cNvSpPr txBox="1"/>
      </xdr:nvSpPr>
      <xdr:spPr>
        <a:xfrm>
          <a:off x="13403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124457</xdr:rowOff>
    </xdr:from>
    <xdr:to>
      <xdr:col>85</xdr:col>
      <xdr:colOff>177800</xdr:colOff>
      <xdr:row>58</xdr:row>
      <xdr:rowOff>54607</xdr:rowOff>
    </xdr:to>
    <xdr:sp macro="" textlink="">
      <xdr:nvSpPr>
        <xdr:cNvPr id="584" name="楕円 583"/>
        <xdr:cNvSpPr/>
      </xdr:nvSpPr>
      <xdr:spPr>
        <a:xfrm>
          <a:off x="16268700" y="989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67369</xdr:rowOff>
    </xdr:from>
    <xdr:ext cx="599010" cy="259045"/>
    <xdr:sp macro="" textlink="">
      <xdr:nvSpPr>
        <xdr:cNvPr id="585" name="教育費該当値テキスト"/>
        <xdr:cNvSpPr txBox="1"/>
      </xdr:nvSpPr>
      <xdr:spPr>
        <a:xfrm>
          <a:off x="16370300" y="984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19669</xdr:rowOff>
    </xdr:from>
    <xdr:to>
      <xdr:col>81</xdr:col>
      <xdr:colOff>101600</xdr:colOff>
      <xdr:row>58</xdr:row>
      <xdr:rowOff>121269</xdr:rowOff>
    </xdr:to>
    <xdr:sp macro="" textlink="">
      <xdr:nvSpPr>
        <xdr:cNvPr id="586" name="楕円 585"/>
        <xdr:cNvSpPr/>
      </xdr:nvSpPr>
      <xdr:spPr>
        <a:xfrm>
          <a:off x="15430500" y="996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112396</xdr:rowOff>
    </xdr:from>
    <xdr:ext cx="534377" cy="259045"/>
    <xdr:sp macro="" textlink="">
      <xdr:nvSpPr>
        <xdr:cNvPr id="587" name="テキスト ボックス 586"/>
        <xdr:cNvSpPr txBox="1"/>
      </xdr:nvSpPr>
      <xdr:spPr>
        <a:xfrm>
          <a:off x="15214111" y="1005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44128</xdr:rowOff>
    </xdr:from>
    <xdr:to>
      <xdr:col>76</xdr:col>
      <xdr:colOff>165100</xdr:colOff>
      <xdr:row>58</xdr:row>
      <xdr:rowOff>145728</xdr:rowOff>
    </xdr:to>
    <xdr:sp macro="" textlink="">
      <xdr:nvSpPr>
        <xdr:cNvPr id="588" name="楕円 587"/>
        <xdr:cNvSpPr/>
      </xdr:nvSpPr>
      <xdr:spPr>
        <a:xfrm>
          <a:off x="14541500" y="99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136855</xdr:rowOff>
    </xdr:from>
    <xdr:ext cx="534377" cy="259045"/>
    <xdr:sp macro="" textlink="">
      <xdr:nvSpPr>
        <xdr:cNvPr id="589" name="テキスト ボックス 588"/>
        <xdr:cNvSpPr txBox="1"/>
      </xdr:nvSpPr>
      <xdr:spPr>
        <a:xfrm>
          <a:off x="14325111" y="1008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27846</xdr:rowOff>
    </xdr:from>
    <xdr:to>
      <xdr:col>72</xdr:col>
      <xdr:colOff>38100</xdr:colOff>
      <xdr:row>58</xdr:row>
      <xdr:rowOff>129446</xdr:rowOff>
    </xdr:to>
    <xdr:sp macro="" textlink="">
      <xdr:nvSpPr>
        <xdr:cNvPr id="590" name="楕円 589"/>
        <xdr:cNvSpPr/>
      </xdr:nvSpPr>
      <xdr:spPr>
        <a:xfrm>
          <a:off x="13652500" y="99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120573</xdr:rowOff>
    </xdr:from>
    <xdr:ext cx="534377" cy="259045"/>
    <xdr:sp macro="" textlink="">
      <xdr:nvSpPr>
        <xdr:cNvPr id="591" name="テキスト ボックス 590"/>
        <xdr:cNvSpPr txBox="1"/>
      </xdr:nvSpPr>
      <xdr:spPr>
        <a:xfrm>
          <a:off x="13436111" y="1006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58641</xdr:rowOff>
    </xdr:from>
    <xdr:to>
      <xdr:col>67</xdr:col>
      <xdr:colOff>101600</xdr:colOff>
      <xdr:row>58</xdr:row>
      <xdr:rowOff>160241</xdr:rowOff>
    </xdr:to>
    <xdr:sp macro="" textlink="">
      <xdr:nvSpPr>
        <xdr:cNvPr id="592" name="楕円 591"/>
        <xdr:cNvSpPr/>
      </xdr:nvSpPr>
      <xdr:spPr>
        <a:xfrm>
          <a:off x="12763500" y="1000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151368</xdr:rowOff>
    </xdr:from>
    <xdr:ext cx="534377" cy="259045"/>
    <xdr:sp macro="" textlink="">
      <xdr:nvSpPr>
        <xdr:cNvPr id="593" name="テキスト ボックス 592"/>
        <xdr:cNvSpPr txBox="1"/>
      </xdr:nvSpPr>
      <xdr:spPr>
        <a:xfrm>
          <a:off x="12547111" y="1009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44431</xdr:rowOff>
    </xdr:from>
    <xdr:to>
      <xdr:col>85</xdr:col>
      <xdr:colOff>127000</xdr:colOff>
      <xdr:row>79</xdr:row>
      <xdr:rowOff>44439</xdr:rowOff>
    </xdr:to>
    <xdr:cxnSp macro="">
      <xdr:nvCxnSpPr>
        <xdr:cNvPr id="622" name="直線コネクタ 621"/>
        <xdr:cNvCxnSpPr/>
      </xdr:nvCxnSpPr>
      <xdr:spPr>
        <a:xfrm flipV="1">
          <a:off x="15481300" y="13588981"/>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44434</xdr:rowOff>
    </xdr:from>
    <xdr:to>
      <xdr:col>81</xdr:col>
      <xdr:colOff>50800</xdr:colOff>
      <xdr:row>79</xdr:row>
      <xdr:rowOff>44439</xdr:rowOff>
    </xdr:to>
    <xdr:cxnSp macro="">
      <xdr:nvCxnSpPr>
        <xdr:cNvPr id="625" name="直線コネクタ 624"/>
        <xdr:cNvCxnSpPr/>
      </xdr:nvCxnSpPr>
      <xdr:spPr>
        <a:xfrm>
          <a:off x="14592300" y="13588984"/>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8792</xdr:rowOff>
    </xdr:from>
    <xdr:to>
      <xdr:col>76</xdr:col>
      <xdr:colOff>114300</xdr:colOff>
      <xdr:row>79</xdr:row>
      <xdr:rowOff>44434</xdr:rowOff>
    </xdr:to>
    <xdr:cxnSp macro="">
      <xdr:nvCxnSpPr>
        <xdr:cNvPr id="628" name="直線コネクタ 627"/>
        <xdr:cNvCxnSpPr/>
      </xdr:nvCxnSpPr>
      <xdr:spPr>
        <a:xfrm>
          <a:off x="13703300" y="13553342"/>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56399</xdr:rowOff>
    </xdr:from>
    <xdr:ext cx="534377" cy="259045"/>
    <xdr:sp macro="" textlink="">
      <xdr:nvSpPr>
        <xdr:cNvPr id="630" name="テキスト ボックス 629"/>
        <xdr:cNvSpPr txBox="1"/>
      </xdr:nvSpPr>
      <xdr:spPr>
        <a:xfrm>
          <a:off x="14325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8792</xdr:rowOff>
    </xdr:from>
    <xdr:to>
      <xdr:col>71</xdr:col>
      <xdr:colOff>177800</xdr:colOff>
      <xdr:row>79</xdr:row>
      <xdr:rowOff>33508</xdr:rowOff>
    </xdr:to>
    <xdr:cxnSp macro="">
      <xdr:nvCxnSpPr>
        <xdr:cNvPr id="631" name="直線コネクタ 630"/>
        <xdr:cNvCxnSpPr/>
      </xdr:nvCxnSpPr>
      <xdr:spPr>
        <a:xfrm flipV="1">
          <a:off x="12814300" y="13553342"/>
          <a:ext cx="889000" cy="2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42637</xdr:rowOff>
    </xdr:from>
    <xdr:ext cx="534377" cy="259045"/>
    <xdr:sp macro="" textlink="">
      <xdr:nvSpPr>
        <xdr:cNvPr id="633" name="テキスト ボックス 632"/>
        <xdr:cNvSpPr txBox="1"/>
      </xdr:nvSpPr>
      <xdr:spPr>
        <a:xfrm>
          <a:off x="13436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21396</xdr:rowOff>
    </xdr:from>
    <xdr:ext cx="534377" cy="259045"/>
    <xdr:sp macro="" textlink="">
      <xdr:nvSpPr>
        <xdr:cNvPr id="635" name="テキスト ボックス 634"/>
        <xdr:cNvSpPr txBox="1"/>
      </xdr:nvSpPr>
      <xdr:spPr>
        <a:xfrm>
          <a:off x="12547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165081</xdr:rowOff>
    </xdr:from>
    <xdr:to>
      <xdr:col>85</xdr:col>
      <xdr:colOff>177800</xdr:colOff>
      <xdr:row>79</xdr:row>
      <xdr:rowOff>95231</xdr:rowOff>
    </xdr:to>
    <xdr:sp macro="" textlink="">
      <xdr:nvSpPr>
        <xdr:cNvPr id="641" name="楕円 640"/>
        <xdr:cNvSpPr/>
      </xdr:nvSpPr>
      <xdr:spPr>
        <a:xfrm>
          <a:off x="16268700" y="1353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80008</xdr:rowOff>
    </xdr:from>
    <xdr:ext cx="249299" cy="259045"/>
    <xdr:sp macro="" textlink="">
      <xdr:nvSpPr>
        <xdr:cNvPr id="642" name="災害復旧費該当値テキスト"/>
        <xdr:cNvSpPr txBox="1"/>
      </xdr:nvSpPr>
      <xdr:spPr>
        <a:xfrm>
          <a:off x="16370300" y="134531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165089</xdr:rowOff>
    </xdr:from>
    <xdr:to>
      <xdr:col>81</xdr:col>
      <xdr:colOff>101600</xdr:colOff>
      <xdr:row>79</xdr:row>
      <xdr:rowOff>95239</xdr:rowOff>
    </xdr:to>
    <xdr:sp macro="" textlink="">
      <xdr:nvSpPr>
        <xdr:cNvPr id="643" name="楕円 642"/>
        <xdr:cNvSpPr/>
      </xdr:nvSpPr>
      <xdr:spPr>
        <a:xfrm>
          <a:off x="154305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86366</xdr:rowOff>
    </xdr:from>
    <xdr:ext cx="249299" cy="259045"/>
    <xdr:sp macro="" textlink="">
      <xdr:nvSpPr>
        <xdr:cNvPr id="644" name="テキスト ボックス 643"/>
        <xdr:cNvSpPr txBox="1"/>
      </xdr:nvSpPr>
      <xdr:spPr>
        <a:xfrm>
          <a:off x="15356650" y="1363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165084</xdr:rowOff>
    </xdr:from>
    <xdr:to>
      <xdr:col>76</xdr:col>
      <xdr:colOff>165100</xdr:colOff>
      <xdr:row>79</xdr:row>
      <xdr:rowOff>95234</xdr:rowOff>
    </xdr:to>
    <xdr:sp macro="" textlink="">
      <xdr:nvSpPr>
        <xdr:cNvPr id="645" name="楕円 644"/>
        <xdr:cNvSpPr/>
      </xdr:nvSpPr>
      <xdr:spPr>
        <a:xfrm>
          <a:off x="14541500" y="1353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86361</xdr:rowOff>
    </xdr:from>
    <xdr:ext cx="249299" cy="259045"/>
    <xdr:sp macro="" textlink="">
      <xdr:nvSpPr>
        <xdr:cNvPr id="646" name="テキスト ボックス 645"/>
        <xdr:cNvSpPr txBox="1"/>
      </xdr:nvSpPr>
      <xdr:spPr>
        <a:xfrm>
          <a:off x="14467650" y="1363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129442</xdr:rowOff>
    </xdr:from>
    <xdr:to>
      <xdr:col>72</xdr:col>
      <xdr:colOff>38100</xdr:colOff>
      <xdr:row>79</xdr:row>
      <xdr:rowOff>59592</xdr:rowOff>
    </xdr:to>
    <xdr:sp macro="" textlink="">
      <xdr:nvSpPr>
        <xdr:cNvPr id="647" name="楕円 646"/>
        <xdr:cNvSpPr/>
      </xdr:nvSpPr>
      <xdr:spPr>
        <a:xfrm>
          <a:off x="13652500" y="1350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50719</xdr:rowOff>
    </xdr:from>
    <xdr:ext cx="469744" cy="259045"/>
    <xdr:sp macro="" textlink="">
      <xdr:nvSpPr>
        <xdr:cNvPr id="648" name="テキスト ボックス 647"/>
        <xdr:cNvSpPr txBox="1"/>
      </xdr:nvSpPr>
      <xdr:spPr>
        <a:xfrm>
          <a:off x="13468428" y="1359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154158</xdr:rowOff>
    </xdr:from>
    <xdr:to>
      <xdr:col>67</xdr:col>
      <xdr:colOff>101600</xdr:colOff>
      <xdr:row>79</xdr:row>
      <xdr:rowOff>84308</xdr:rowOff>
    </xdr:to>
    <xdr:sp macro="" textlink="">
      <xdr:nvSpPr>
        <xdr:cNvPr id="649" name="楕円 648"/>
        <xdr:cNvSpPr/>
      </xdr:nvSpPr>
      <xdr:spPr>
        <a:xfrm>
          <a:off x="12763500" y="135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75435</xdr:rowOff>
    </xdr:from>
    <xdr:ext cx="469744" cy="259045"/>
    <xdr:sp macro="" textlink="">
      <xdr:nvSpPr>
        <xdr:cNvPr id="650" name="テキスト ボックス 649"/>
        <xdr:cNvSpPr txBox="1"/>
      </xdr:nvSpPr>
      <xdr:spPr>
        <a:xfrm>
          <a:off x="12579428" y="1361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92185</xdr:rowOff>
    </xdr:from>
    <xdr:to>
      <xdr:col>85</xdr:col>
      <xdr:colOff>127000</xdr:colOff>
      <xdr:row>98</xdr:row>
      <xdr:rowOff>101081</xdr:rowOff>
    </xdr:to>
    <xdr:cxnSp macro="">
      <xdr:nvCxnSpPr>
        <xdr:cNvPr id="679" name="直線コネクタ 678"/>
        <xdr:cNvCxnSpPr/>
      </xdr:nvCxnSpPr>
      <xdr:spPr>
        <a:xfrm>
          <a:off x="15481300" y="16894285"/>
          <a:ext cx="8382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90667</xdr:rowOff>
    </xdr:from>
    <xdr:to>
      <xdr:col>81</xdr:col>
      <xdr:colOff>50800</xdr:colOff>
      <xdr:row>98</xdr:row>
      <xdr:rowOff>92185</xdr:rowOff>
    </xdr:to>
    <xdr:cxnSp macro="">
      <xdr:nvCxnSpPr>
        <xdr:cNvPr id="682" name="直線コネクタ 681"/>
        <xdr:cNvCxnSpPr/>
      </xdr:nvCxnSpPr>
      <xdr:spPr>
        <a:xfrm>
          <a:off x="14592300" y="16892767"/>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85627</xdr:rowOff>
    </xdr:from>
    <xdr:to>
      <xdr:col>76</xdr:col>
      <xdr:colOff>114300</xdr:colOff>
      <xdr:row>98</xdr:row>
      <xdr:rowOff>90667</xdr:rowOff>
    </xdr:to>
    <xdr:cxnSp macro="">
      <xdr:nvCxnSpPr>
        <xdr:cNvPr id="685" name="直線コネクタ 684"/>
        <xdr:cNvCxnSpPr/>
      </xdr:nvCxnSpPr>
      <xdr:spPr>
        <a:xfrm>
          <a:off x="13703300" y="16887727"/>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81452</xdr:rowOff>
    </xdr:from>
    <xdr:to>
      <xdr:col>71</xdr:col>
      <xdr:colOff>177800</xdr:colOff>
      <xdr:row>98</xdr:row>
      <xdr:rowOff>85627</xdr:rowOff>
    </xdr:to>
    <xdr:cxnSp macro="">
      <xdr:nvCxnSpPr>
        <xdr:cNvPr id="688" name="直線コネクタ 687"/>
        <xdr:cNvCxnSpPr/>
      </xdr:nvCxnSpPr>
      <xdr:spPr>
        <a:xfrm>
          <a:off x="12814300" y="16883552"/>
          <a:ext cx="8890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690" name="テキスト ボックス 689"/>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50281</xdr:rowOff>
    </xdr:from>
    <xdr:to>
      <xdr:col>85</xdr:col>
      <xdr:colOff>177800</xdr:colOff>
      <xdr:row>98</xdr:row>
      <xdr:rowOff>151881</xdr:rowOff>
    </xdr:to>
    <xdr:sp macro="" textlink="">
      <xdr:nvSpPr>
        <xdr:cNvPr id="698" name="楕円 697"/>
        <xdr:cNvSpPr/>
      </xdr:nvSpPr>
      <xdr:spPr>
        <a:xfrm>
          <a:off x="16268700" y="1685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136658</xdr:rowOff>
    </xdr:from>
    <xdr:ext cx="534377" cy="259045"/>
    <xdr:sp macro="" textlink="">
      <xdr:nvSpPr>
        <xdr:cNvPr id="699" name="公債費該当値テキスト"/>
        <xdr:cNvSpPr txBox="1"/>
      </xdr:nvSpPr>
      <xdr:spPr>
        <a:xfrm>
          <a:off x="16370300" y="1676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41385</xdr:rowOff>
    </xdr:from>
    <xdr:to>
      <xdr:col>81</xdr:col>
      <xdr:colOff>101600</xdr:colOff>
      <xdr:row>98</xdr:row>
      <xdr:rowOff>142985</xdr:rowOff>
    </xdr:to>
    <xdr:sp macro="" textlink="">
      <xdr:nvSpPr>
        <xdr:cNvPr id="700" name="楕円 699"/>
        <xdr:cNvSpPr/>
      </xdr:nvSpPr>
      <xdr:spPr>
        <a:xfrm>
          <a:off x="15430500" y="168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134112</xdr:rowOff>
    </xdr:from>
    <xdr:ext cx="534377" cy="259045"/>
    <xdr:sp macro="" textlink="">
      <xdr:nvSpPr>
        <xdr:cNvPr id="701" name="テキスト ボックス 700"/>
        <xdr:cNvSpPr txBox="1"/>
      </xdr:nvSpPr>
      <xdr:spPr>
        <a:xfrm>
          <a:off x="15214111" y="1693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39867</xdr:rowOff>
    </xdr:from>
    <xdr:to>
      <xdr:col>76</xdr:col>
      <xdr:colOff>165100</xdr:colOff>
      <xdr:row>98</xdr:row>
      <xdr:rowOff>141467</xdr:rowOff>
    </xdr:to>
    <xdr:sp macro="" textlink="">
      <xdr:nvSpPr>
        <xdr:cNvPr id="702" name="楕円 701"/>
        <xdr:cNvSpPr/>
      </xdr:nvSpPr>
      <xdr:spPr>
        <a:xfrm>
          <a:off x="14541500" y="168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132594</xdr:rowOff>
    </xdr:from>
    <xdr:ext cx="534377" cy="259045"/>
    <xdr:sp macro="" textlink="">
      <xdr:nvSpPr>
        <xdr:cNvPr id="703" name="テキスト ボックス 702"/>
        <xdr:cNvSpPr txBox="1"/>
      </xdr:nvSpPr>
      <xdr:spPr>
        <a:xfrm>
          <a:off x="14325111" y="1693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34827</xdr:rowOff>
    </xdr:from>
    <xdr:to>
      <xdr:col>72</xdr:col>
      <xdr:colOff>38100</xdr:colOff>
      <xdr:row>98</xdr:row>
      <xdr:rowOff>136427</xdr:rowOff>
    </xdr:to>
    <xdr:sp macro="" textlink="">
      <xdr:nvSpPr>
        <xdr:cNvPr id="704" name="楕円 703"/>
        <xdr:cNvSpPr/>
      </xdr:nvSpPr>
      <xdr:spPr>
        <a:xfrm>
          <a:off x="13652500" y="168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127554</xdr:rowOff>
    </xdr:from>
    <xdr:ext cx="534377" cy="259045"/>
    <xdr:sp macro="" textlink="">
      <xdr:nvSpPr>
        <xdr:cNvPr id="705" name="テキスト ボックス 704"/>
        <xdr:cNvSpPr txBox="1"/>
      </xdr:nvSpPr>
      <xdr:spPr>
        <a:xfrm>
          <a:off x="13436111" y="169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30652</xdr:rowOff>
    </xdr:from>
    <xdr:to>
      <xdr:col>67</xdr:col>
      <xdr:colOff>101600</xdr:colOff>
      <xdr:row>98</xdr:row>
      <xdr:rowOff>132252</xdr:rowOff>
    </xdr:to>
    <xdr:sp macro="" textlink="">
      <xdr:nvSpPr>
        <xdr:cNvPr id="706" name="楕円 705"/>
        <xdr:cNvSpPr/>
      </xdr:nvSpPr>
      <xdr:spPr>
        <a:xfrm>
          <a:off x="12763500" y="168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123379</xdr:rowOff>
    </xdr:from>
    <xdr:ext cx="534377" cy="259045"/>
    <xdr:sp macro="" textlink="">
      <xdr:nvSpPr>
        <xdr:cNvPr id="707" name="テキスト ボックス 706"/>
        <xdr:cNvSpPr txBox="1"/>
      </xdr:nvSpPr>
      <xdr:spPr>
        <a:xfrm>
          <a:off x="12547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91922</xdr:rowOff>
    </xdr:from>
    <xdr:to>
      <xdr:col>116</xdr:col>
      <xdr:colOff>63500</xdr:colOff>
      <xdr:row>39</xdr:row>
      <xdr:rowOff>44450</xdr:rowOff>
    </xdr:to>
    <xdr:cxnSp macro="">
      <xdr:nvCxnSpPr>
        <xdr:cNvPr id="736" name="直線コネクタ 735"/>
        <xdr:cNvCxnSpPr/>
      </xdr:nvCxnSpPr>
      <xdr:spPr>
        <a:xfrm>
          <a:off x="21323300" y="6607022"/>
          <a:ext cx="838200" cy="12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91922</xdr:rowOff>
    </xdr:from>
    <xdr:to>
      <xdr:col>111</xdr:col>
      <xdr:colOff>177800</xdr:colOff>
      <xdr:row>39</xdr:row>
      <xdr:rowOff>44450</xdr:rowOff>
    </xdr:to>
    <xdr:cxnSp macro="">
      <xdr:nvCxnSpPr>
        <xdr:cNvPr id="739" name="直線コネクタ 738"/>
        <xdr:cNvCxnSpPr/>
      </xdr:nvCxnSpPr>
      <xdr:spPr>
        <a:xfrm flipV="1">
          <a:off x="20434300" y="6607022"/>
          <a:ext cx="889000" cy="12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62793</xdr:rowOff>
    </xdr:from>
    <xdr:ext cx="378565" cy="259045"/>
    <xdr:sp macro="" textlink="">
      <xdr:nvSpPr>
        <xdr:cNvPr id="741" name="テキスト ボックス 740"/>
        <xdr:cNvSpPr txBox="1"/>
      </xdr:nvSpPr>
      <xdr:spPr>
        <a:xfrm>
          <a:off x="21134017" y="674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161417</xdr:rowOff>
    </xdr:from>
    <xdr:to>
      <xdr:col>102</xdr:col>
      <xdr:colOff>114300</xdr:colOff>
      <xdr:row>39</xdr:row>
      <xdr:rowOff>44450</xdr:rowOff>
    </xdr:to>
    <xdr:cxnSp macro="">
      <xdr:nvCxnSpPr>
        <xdr:cNvPr id="745" name="直線コネクタ 744"/>
        <xdr:cNvCxnSpPr/>
      </xdr:nvCxnSpPr>
      <xdr:spPr>
        <a:xfrm>
          <a:off x="18656300" y="6676517"/>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58450</xdr:rowOff>
    </xdr:from>
    <xdr:ext cx="378565" cy="259045"/>
    <xdr:sp macro="" textlink="">
      <xdr:nvSpPr>
        <xdr:cNvPr id="749" name="テキスト ボックス 748"/>
        <xdr:cNvSpPr txBox="1"/>
      </xdr:nvSpPr>
      <xdr:spPr>
        <a:xfrm>
          <a:off x="18467017" y="674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41122</xdr:rowOff>
    </xdr:from>
    <xdr:to>
      <xdr:col>112</xdr:col>
      <xdr:colOff>38100</xdr:colOff>
      <xdr:row>38</xdr:row>
      <xdr:rowOff>142722</xdr:rowOff>
    </xdr:to>
    <xdr:sp macro="" textlink="">
      <xdr:nvSpPr>
        <xdr:cNvPr id="757" name="楕円 756"/>
        <xdr:cNvSpPr/>
      </xdr:nvSpPr>
      <xdr:spPr>
        <a:xfrm>
          <a:off x="21272500" y="65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159250</xdr:rowOff>
    </xdr:from>
    <xdr:ext cx="469744" cy="259045"/>
    <xdr:sp macro="" textlink="">
      <xdr:nvSpPr>
        <xdr:cNvPr id="758" name="テキスト ボックス 757"/>
        <xdr:cNvSpPr txBox="1"/>
      </xdr:nvSpPr>
      <xdr:spPr>
        <a:xfrm>
          <a:off x="21088428" y="633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110617</xdr:rowOff>
    </xdr:from>
    <xdr:to>
      <xdr:col>98</xdr:col>
      <xdr:colOff>38100</xdr:colOff>
      <xdr:row>39</xdr:row>
      <xdr:rowOff>40767</xdr:rowOff>
    </xdr:to>
    <xdr:sp macro="" textlink="">
      <xdr:nvSpPr>
        <xdr:cNvPr id="763" name="楕円 762"/>
        <xdr:cNvSpPr/>
      </xdr:nvSpPr>
      <xdr:spPr>
        <a:xfrm>
          <a:off x="18605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57294</xdr:rowOff>
    </xdr:from>
    <xdr:ext cx="469744" cy="259045"/>
    <xdr:sp macro="" textlink="">
      <xdr:nvSpPr>
        <xdr:cNvPr id="764" name="テキスト ボックス 763"/>
        <xdr:cNvSpPr txBox="1"/>
      </xdr:nvSpPr>
      <xdr:spPr>
        <a:xfrm>
          <a:off x="18421428" y="640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・総務費は、ブランド構築事業業務委託費の減額、臨時福祉給付金事業の終了に伴い、昨年度より住民１人当たり</a:t>
          </a:r>
          <a:r>
            <a:rPr kumimoji="1" lang="en-US" altLang="ja-JP" sz="1300">
              <a:latin typeface="ＭＳ Ｐゴシック" panose="020B0600070205080204" pitchFamily="50" charset="-128"/>
              <a:ea typeface="ＭＳ Ｐゴシック" panose="020B0600070205080204" pitchFamily="50" charset="-128"/>
            </a:rPr>
            <a:t>4,661</a:t>
          </a:r>
          <a:r>
            <a:rPr kumimoji="1" lang="ja-JP" altLang="en-US" sz="1300">
              <a:latin typeface="ＭＳ Ｐゴシック" panose="020B0600070205080204" pitchFamily="50" charset="-128"/>
              <a:ea typeface="ＭＳ Ｐゴシック" panose="020B0600070205080204" pitchFamily="50" charset="-128"/>
            </a:rPr>
            <a:t>円減額となっている。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・民生費は、住民１人当たり</a:t>
          </a:r>
          <a:r>
            <a:rPr kumimoji="1" lang="en-US" altLang="ja-JP" sz="1300">
              <a:latin typeface="ＭＳ Ｐゴシック" panose="020B0600070205080204" pitchFamily="50" charset="-128"/>
              <a:ea typeface="ＭＳ Ｐゴシック" panose="020B0600070205080204" pitchFamily="50" charset="-128"/>
            </a:rPr>
            <a:t>183,968</a:t>
          </a:r>
          <a:r>
            <a:rPr kumimoji="1" lang="ja-JP" altLang="en-US" sz="1300">
              <a:latin typeface="ＭＳ Ｐゴシック" panose="020B0600070205080204" pitchFamily="50" charset="-128"/>
              <a:ea typeface="ＭＳ Ｐゴシック" panose="020B0600070205080204" pitchFamily="50" charset="-128"/>
            </a:rPr>
            <a:t>円となっており、昨年度より</a:t>
          </a:r>
          <a:r>
            <a:rPr kumimoji="1" lang="en-US" altLang="ja-JP" sz="1300">
              <a:latin typeface="ＭＳ Ｐゴシック" panose="020B0600070205080204" pitchFamily="50" charset="-128"/>
              <a:ea typeface="ＭＳ Ｐゴシック" panose="020B0600070205080204" pitchFamily="50" charset="-128"/>
            </a:rPr>
            <a:t>10,866</a:t>
          </a:r>
          <a:r>
            <a:rPr kumimoji="1" lang="ja-JP" altLang="en-US" sz="1300">
              <a:latin typeface="ＭＳ Ｐゴシック" panose="020B0600070205080204" pitchFamily="50" charset="-128"/>
              <a:ea typeface="ＭＳ Ｐゴシック" panose="020B0600070205080204" pitchFamily="50" charset="-128"/>
            </a:rPr>
            <a:t>円増加した。これは子どものための教育・保育給付費、介護保険事務費繰出金の増加による。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・土木費は、昨年度に比べ住民１人当たり</a:t>
          </a:r>
          <a:r>
            <a:rPr kumimoji="1" lang="en-US" altLang="ja-JP" sz="1300">
              <a:latin typeface="ＭＳ Ｐゴシック" panose="020B0600070205080204" pitchFamily="50" charset="-128"/>
              <a:ea typeface="ＭＳ Ｐゴシック" panose="020B0600070205080204" pitchFamily="50" charset="-128"/>
            </a:rPr>
            <a:t>28,052</a:t>
          </a:r>
          <a:r>
            <a:rPr kumimoji="1" lang="ja-JP" altLang="en-US" sz="1300">
              <a:latin typeface="ＭＳ Ｐゴシック" panose="020B0600070205080204" pitchFamily="50" charset="-128"/>
              <a:ea typeface="ＭＳ Ｐゴシック" panose="020B0600070205080204" pitchFamily="50" charset="-128"/>
            </a:rPr>
            <a:t>円増加している。これは村道八ツ田井沢線（権現橋）橋梁改修工事、深水地区里道改良工事の工事額増加による。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・教育費は、住民１人当たり</a:t>
          </a:r>
          <a:r>
            <a:rPr kumimoji="1" lang="en-US" altLang="ja-JP" sz="1300">
              <a:latin typeface="ＭＳ Ｐゴシック" panose="020B0600070205080204" pitchFamily="50" charset="-128"/>
              <a:ea typeface="ＭＳ Ｐゴシック" panose="020B0600070205080204" pitchFamily="50" charset="-128"/>
            </a:rPr>
            <a:t>111,335</a:t>
          </a:r>
          <a:r>
            <a:rPr kumimoji="1" lang="ja-JP" altLang="en-US" sz="1300">
              <a:latin typeface="ＭＳ Ｐゴシック" panose="020B0600070205080204" pitchFamily="50" charset="-128"/>
              <a:ea typeface="ＭＳ Ｐゴシック" panose="020B0600070205080204" pitchFamily="50" charset="-128"/>
            </a:rPr>
            <a:t>円となっており、昨年度に比べ</a:t>
          </a:r>
          <a:r>
            <a:rPr kumimoji="1" lang="en-US" altLang="ja-JP" sz="1300">
              <a:latin typeface="ＭＳ Ｐゴシック" panose="020B0600070205080204" pitchFamily="50" charset="-128"/>
              <a:ea typeface="ＭＳ Ｐゴシック" panose="020B0600070205080204" pitchFamily="50" charset="-128"/>
            </a:rPr>
            <a:t>34,993</a:t>
          </a:r>
          <a:r>
            <a:rPr kumimoji="1" lang="ja-JP" altLang="en-US" sz="1300">
              <a:latin typeface="ＭＳ Ｐゴシック" panose="020B0600070205080204" pitchFamily="50" charset="-128"/>
              <a:ea typeface="ＭＳ Ｐゴシック" panose="020B0600070205080204" pitchFamily="50" charset="-128"/>
            </a:rPr>
            <a:t>円増加している。これは</a:t>
          </a:r>
          <a:r>
            <a:rPr kumimoji="1" lang="ja-JP" altLang="ja-JP" sz="1300">
              <a:solidFill>
                <a:schemeClr val="dk1"/>
              </a:solidFill>
              <a:effectLst/>
              <a:latin typeface="+mn-lt"/>
              <a:ea typeface="+mn-ea"/>
              <a:cs typeface="+mn-cs"/>
            </a:rPr>
            <a:t>学校給食共同調理場新設工事</a:t>
          </a:r>
          <a:r>
            <a:rPr kumimoji="1" lang="ja-JP" altLang="en-US" sz="1300">
              <a:solidFill>
                <a:schemeClr val="dk1"/>
              </a:solidFill>
              <a:effectLst/>
              <a:latin typeface="+mn-lt"/>
              <a:ea typeface="+mn-ea"/>
              <a:cs typeface="+mn-cs"/>
            </a:rPr>
            <a:t>の工事費増加によるものが大きい。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年度については、実質収支、単年度収支は黒字となったが、大規模な事業を行ったことに伴う財政調整基金の取崩により実質単年度収支は赤字となっている。平成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年度と２年にわたり財政調整基金の取崩額が大きく実質単年度収支が赤字となっている。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事務事業見直しなどを行い、健全な財政運営に努めていく。</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財政調整基金は、災害など不測の事態に備えるために必要であるため、国債売却益等が出た場合には積立を行っていく予定である。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全ての会計において赤字額は発生していないものの、簡易</a:t>
          </a:r>
          <a:r>
            <a:rPr kumimoji="1" lang="ja-JP" altLang="en-US" sz="1400">
              <a:latin typeface="ＭＳ ゴシック" pitchFamily="49" charset="-128"/>
              <a:ea typeface="ＭＳ ゴシック" pitchFamily="49" charset="-128"/>
            </a:rPr>
            <a:t>水道特別会計、農業集落排水特別会計については、一般会計からの繰出金に依存している状況にある。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今後、起債の償還額が年々減少する見込みであるため一般会計繰出金も減少するが、独立採算の原則に立ち返り、使用料の見直し等を行い健全化を図る必要がある。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3647141</v>
      </c>
      <c r="BO4" s="403"/>
      <c r="BP4" s="403"/>
      <c r="BQ4" s="403"/>
      <c r="BR4" s="403"/>
      <c r="BS4" s="403"/>
      <c r="BT4" s="403"/>
      <c r="BU4" s="404"/>
      <c r="BV4" s="402">
        <v>3481355</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4.3</v>
      </c>
      <c r="CU4" s="584"/>
      <c r="CV4" s="584"/>
      <c r="CW4" s="584"/>
      <c r="CX4" s="584"/>
      <c r="CY4" s="584"/>
      <c r="CZ4" s="584"/>
      <c r="DA4" s="585"/>
      <c r="DB4" s="583">
        <v>3.8</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3542165</v>
      </c>
      <c r="BO5" s="408"/>
      <c r="BP5" s="408"/>
      <c r="BQ5" s="408"/>
      <c r="BR5" s="408"/>
      <c r="BS5" s="408"/>
      <c r="BT5" s="408"/>
      <c r="BU5" s="409"/>
      <c r="BV5" s="407">
        <v>3365051</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90.3</v>
      </c>
      <c r="CU5" s="378"/>
      <c r="CV5" s="378"/>
      <c r="CW5" s="378"/>
      <c r="CX5" s="378"/>
      <c r="CY5" s="378"/>
      <c r="CZ5" s="378"/>
      <c r="DA5" s="379"/>
      <c r="DB5" s="377">
        <v>93.5</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104976</v>
      </c>
      <c r="BO6" s="408"/>
      <c r="BP6" s="408"/>
      <c r="BQ6" s="408"/>
      <c r="BR6" s="408"/>
      <c r="BS6" s="408"/>
      <c r="BT6" s="408"/>
      <c r="BU6" s="409"/>
      <c r="BV6" s="407">
        <v>116304</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94</v>
      </c>
      <c r="CU6" s="558"/>
      <c r="CV6" s="558"/>
      <c r="CW6" s="558"/>
      <c r="CX6" s="558"/>
      <c r="CY6" s="558"/>
      <c r="CZ6" s="558"/>
      <c r="DA6" s="559"/>
      <c r="DB6" s="557">
        <v>97.2</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88</v>
      </c>
      <c r="AV7" s="465"/>
      <c r="AW7" s="465"/>
      <c r="AX7" s="465"/>
      <c r="AY7" s="387" t="s">
        <v>99</v>
      </c>
      <c r="AZ7" s="388"/>
      <c r="BA7" s="388"/>
      <c r="BB7" s="388"/>
      <c r="BC7" s="388"/>
      <c r="BD7" s="388"/>
      <c r="BE7" s="388"/>
      <c r="BF7" s="388"/>
      <c r="BG7" s="388"/>
      <c r="BH7" s="388"/>
      <c r="BI7" s="388"/>
      <c r="BJ7" s="388"/>
      <c r="BK7" s="388"/>
      <c r="BL7" s="388"/>
      <c r="BM7" s="389"/>
      <c r="BN7" s="407">
        <v>13567</v>
      </c>
      <c r="BO7" s="408"/>
      <c r="BP7" s="408"/>
      <c r="BQ7" s="408"/>
      <c r="BR7" s="408"/>
      <c r="BS7" s="408"/>
      <c r="BT7" s="408"/>
      <c r="BU7" s="409"/>
      <c r="BV7" s="407">
        <v>32503</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2118033</v>
      </c>
      <c r="CU7" s="408"/>
      <c r="CV7" s="408"/>
      <c r="CW7" s="408"/>
      <c r="CX7" s="408"/>
      <c r="CY7" s="408"/>
      <c r="CZ7" s="408"/>
      <c r="DA7" s="409"/>
      <c r="DB7" s="407">
        <v>2212787</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91409</v>
      </c>
      <c r="BO8" s="408"/>
      <c r="BP8" s="408"/>
      <c r="BQ8" s="408"/>
      <c r="BR8" s="408"/>
      <c r="BS8" s="408"/>
      <c r="BT8" s="408"/>
      <c r="BU8" s="409"/>
      <c r="BV8" s="407">
        <v>83801</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0.18</v>
      </c>
      <c r="CU8" s="521"/>
      <c r="CV8" s="521"/>
      <c r="CW8" s="521"/>
      <c r="CX8" s="521"/>
      <c r="CY8" s="521"/>
      <c r="CZ8" s="521"/>
      <c r="DA8" s="522"/>
      <c r="DB8" s="520">
        <v>0.18</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4468</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102</v>
      </c>
      <c r="AV9" s="465"/>
      <c r="AW9" s="465"/>
      <c r="AX9" s="465"/>
      <c r="AY9" s="387" t="s">
        <v>109</v>
      </c>
      <c r="AZ9" s="388"/>
      <c r="BA9" s="388"/>
      <c r="BB9" s="388"/>
      <c r="BC9" s="388"/>
      <c r="BD9" s="388"/>
      <c r="BE9" s="388"/>
      <c r="BF9" s="388"/>
      <c r="BG9" s="388"/>
      <c r="BH9" s="388"/>
      <c r="BI9" s="388"/>
      <c r="BJ9" s="388"/>
      <c r="BK9" s="388"/>
      <c r="BL9" s="388"/>
      <c r="BM9" s="389"/>
      <c r="BN9" s="407">
        <v>7608</v>
      </c>
      <c r="BO9" s="408"/>
      <c r="BP9" s="408"/>
      <c r="BQ9" s="408"/>
      <c r="BR9" s="408"/>
      <c r="BS9" s="408"/>
      <c r="BT9" s="408"/>
      <c r="BU9" s="409"/>
      <c r="BV9" s="407">
        <v>-24620</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10.5</v>
      </c>
      <c r="CU9" s="378"/>
      <c r="CV9" s="378"/>
      <c r="CW9" s="378"/>
      <c r="CX9" s="378"/>
      <c r="CY9" s="378"/>
      <c r="CZ9" s="378"/>
      <c r="DA9" s="379"/>
      <c r="DB9" s="377">
        <v>11.3</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111</v>
      </c>
      <c r="M10" s="381"/>
      <c r="N10" s="381"/>
      <c r="O10" s="381"/>
      <c r="P10" s="381"/>
      <c r="Q10" s="382"/>
      <c r="R10" s="383">
        <v>4934</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113</v>
      </c>
      <c r="AV10" s="465"/>
      <c r="AW10" s="465"/>
      <c r="AX10" s="465"/>
      <c r="AY10" s="387" t="s">
        <v>114</v>
      </c>
      <c r="AZ10" s="388"/>
      <c r="BA10" s="388"/>
      <c r="BB10" s="388"/>
      <c r="BC10" s="388"/>
      <c r="BD10" s="388"/>
      <c r="BE10" s="388"/>
      <c r="BF10" s="388"/>
      <c r="BG10" s="388"/>
      <c r="BH10" s="388"/>
      <c r="BI10" s="388"/>
      <c r="BJ10" s="388"/>
      <c r="BK10" s="388"/>
      <c r="BL10" s="388"/>
      <c r="BM10" s="389"/>
      <c r="BN10" s="407">
        <v>28848</v>
      </c>
      <c r="BO10" s="408"/>
      <c r="BP10" s="408"/>
      <c r="BQ10" s="408"/>
      <c r="BR10" s="408"/>
      <c r="BS10" s="408"/>
      <c r="BT10" s="408"/>
      <c r="BU10" s="409"/>
      <c r="BV10" s="407">
        <v>2049</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119</v>
      </c>
      <c r="AV11" s="465"/>
      <c r="AW11" s="465"/>
      <c r="AX11" s="465"/>
      <c r="AY11" s="387" t="s">
        <v>120</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123</v>
      </c>
      <c r="DC11" s="521"/>
      <c r="DD11" s="521"/>
      <c r="DE11" s="521"/>
      <c r="DF11" s="521"/>
      <c r="DG11" s="521"/>
      <c r="DH11" s="521"/>
      <c r="DI11" s="522"/>
      <c r="DJ11" s="165"/>
      <c r="DK11" s="165"/>
      <c r="DL11" s="165"/>
      <c r="DM11" s="165"/>
      <c r="DN11" s="165"/>
      <c r="DO11" s="165"/>
    </row>
    <row r="12" spans="1:119" ht="18.75" customHeight="1">
      <c r="A12" s="166"/>
      <c r="B12" s="523" t="s">
        <v>124</v>
      </c>
      <c r="C12" s="524"/>
      <c r="D12" s="524"/>
      <c r="E12" s="524"/>
      <c r="F12" s="524"/>
      <c r="G12" s="524"/>
      <c r="H12" s="524"/>
      <c r="I12" s="524"/>
      <c r="J12" s="524"/>
      <c r="K12" s="525"/>
      <c r="L12" s="532" t="s">
        <v>125</v>
      </c>
      <c r="M12" s="533"/>
      <c r="N12" s="533"/>
      <c r="O12" s="533"/>
      <c r="P12" s="533"/>
      <c r="Q12" s="534"/>
      <c r="R12" s="535">
        <v>4554</v>
      </c>
      <c r="S12" s="536"/>
      <c r="T12" s="536"/>
      <c r="U12" s="536"/>
      <c r="V12" s="537"/>
      <c r="W12" s="538" t="s">
        <v>1</v>
      </c>
      <c r="X12" s="465"/>
      <c r="Y12" s="465"/>
      <c r="Z12" s="465"/>
      <c r="AA12" s="465"/>
      <c r="AB12" s="539"/>
      <c r="AC12" s="464" t="s">
        <v>126</v>
      </c>
      <c r="AD12" s="465"/>
      <c r="AE12" s="465"/>
      <c r="AF12" s="465"/>
      <c r="AG12" s="539"/>
      <c r="AH12" s="464" t="s">
        <v>127</v>
      </c>
      <c r="AI12" s="465"/>
      <c r="AJ12" s="465"/>
      <c r="AK12" s="465"/>
      <c r="AL12" s="540"/>
      <c r="AM12" s="476" t="s">
        <v>128</v>
      </c>
      <c r="AN12" s="381"/>
      <c r="AO12" s="381"/>
      <c r="AP12" s="381"/>
      <c r="AQ12" s="381"/>
      <c r="AR12" s="381"/>
      <c r="AS12" s="381"/>
      <c r="AT12" s="382"/>
      <c r="AU12" s="464" t="s">
        <v>113</v>
      </c>
      <c r="AV12" s="465"/>
      <c r="AW12" s="465"/>
      <c r="AX12" s="465"/>
      <c r="AY12" s="387" t="s">
        <v>129</v>
      </c>
      <c r="AZ12" s="388"/>
      <c r="BA12" s="388"/>
      <c r="BB12" s="388"/>
      <c r="BC12" s="388"/>
      <c r="BD12" s="388"/>
      <c r="BE12" s="388"/>
      <c r="BF12" s="388"/>
      <c r="BG12" s="388"/>
      <c r="BH12" s="388"/>
      <c r="BI12" s="388"/>
      <c r="BJ12" s="388"/>
      <c r="BK12" s="388"/>
      <c r="BL12" s="388"/>
      <c r="BM12" s="389"/>
      <c r="BN12" s="407">
        <v>89281</v>
      </c>
      <c r="BO12" s="408"/>
      <c r="BP12" s="408"/>
      <c r="BQ12" s="408"/>
      <c r="BR12" s="408"/>
      <c r="BS12" s="408"/>
      <c r="BT12" s="408"/>
      <c r="BU12" s="409"/>
      <c r="BV12" s="407">
        <v>37486</v>
      </c>
      <c r="BW12" s="408"/>
      <c r="BX12" s="408"/>
      <c r="BY12" s="408"/>
      <c r="BZ12" s="408"/>
      <c r="CA12" s="408"/>
      <c r="CB12" s="408"/>
      <c r="CC12" s="409"/>
      <c r="CD12" s="416" t="s">
        <v>130</v>
      </c>
      <c r="CE12" s="417"/>
      <c r="CF12" s="417"/>
      <c r="CG12" s="417"/>
      <c r="CH12" s="417"/>
      <c r="CI12" s="417"/>
      <c r="CJ12" s="417"/>
      <c r="CK12" s="417"/>
      <c r="CL12" s="417"/>
      <c r="CM12" s="417"/>
      <c r="CN12" s="417"/>
      <c r="CO12" s="417"/>
      <c r="CP12" s="417"/>
      <c r="CQ12" s="417"/>
      <c r="CR12" s="417"/>
      <c r="CS12" s="418"/>
      <c r="CT12" s="520" t="s">
        <v>131</v>
      </c>
      <c r="CU12" s="521"/>
      <c r="CV12" s="521"/>
      <c r="CW12" s="521"/>
      <c r="CX12" s="521"/>
      <c r="CY12" s="521"/>
      <c r="CZ12" s="521"/>
      <c r="DA12" s="522"/>
      <c r="DB12" s="520" t="s">
        <v>123</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132</v>
      </c>
      <c r="N13" s="508"/>
      <c r="O13" s="508"/>
      <c r="P13" s="508"/>
      <c r="Q13" s="509"/>
      <c r="R13" s="510">
        <v>4536</v>
      </c>
      <c r="S13" s="511"/>
      <c r="T13" s="511"/>
      <c r="U13" s="511"/>
      <c r="V13" s="512"/>
      <c r="W13" s="498" t="s">
        <v>133</v>
      </c>
      <c r="X13" s="420"/>
      <c r="Y13" s="420"/>
      <c r="Z13" s="420"/>
      <c r="AA13" s="420"/>
      <c r="AB13" s="421"/>
      <c r="AC13" s="383">
        <v>549</v>
      </c>
      <c r="AD13" s="384"/>
      <c r="AE13" s="384"/>
      <c r="AF13" s="384"/>
      <c r="AG13" s="385"/>
      <c r="AH13" s="383">
        <v>601</v>
      </c>
      <c r="AI13" s="384"/>
      <c r="AJ13" s="384"/>
      <c r="AK13" s="384"/>
      <c r="AL13" s="386"/>
      <c r="AM13" s="476" t="s">
        <v>134</v>
      </c>
      <c r="AN13" s="381"/>
      <c r="AO13" s="381"/>
      <c r="AP13" s="381"/>
      <c r="AQ13" s="381"/>
      <c r="AR13" s="381"/>
      <c r="AS13" s="381"/>
      <c r="AT13" s="382"/>
      <c r="AU13" s="464" t="s">
        <v>113</v>
      </c>
      <c r="AV13" s="465"/>
      <c r="AW13" s="465"/>
      <c r="AX13" s="465"/>
      <c r="AY13" s="387" t="s">
        <v>135</v>
      </c>
      <c r="AZ13" s="388"/>
      <c r="BA13" s="388"/>
      <c r="BB13" s="388"/>
      <c r="BC13" s="388"/>
      <c r="BD13" s="388"/>
      <c r="BE13" s="388"/>
      <c r="BF13" s="388"/>
      <c r="BG13" s="388"/>
      <c r="BH13" s="388"/>
      <c r="BI13" s="388"/>
      <c r="BJ13" s="388"/>
      <c r="BK13" s="388"/>
      <c r="BL13" s="388"/>
      <c r="BM13" s="389"/>
      <c r="BN13" s="407">
        <v>-52825</v>
      </c>
      <c r="BO13" s="408"/>
      <c r="BP13" s="408"/>
      <c r="BQ13" s="408"/>
      <c r="BR13" s="408"/>
      <c r="BS13" s="408"/>
      <c r="BT13" s="408"/>
      <c r="BU13" s="409"/>
      <c r="BV13" s="407">
        <v>-60057</v>
      </c>
      <c r="BW13" s="408"/>
      <c r="BX13" s="408"/>
      <c r="BY13" s="408"/>
      <c r="BZ13" s="408"/>
      <c r="CA13" s="408"/>
      <c r="CB13" s="408"/>
      <c r="CC13" s="409"/>
      <c r="CD13" s="416" t="s">
        <v>136</v>
      </c>
      <c r="CE13" s="417"/>
      <c r="CF13" s="417"/>
      <c r="CG13" s="417"/>
      <c r="CH13" s="417"/>
      <c r="CI13" s="417"/>
      <c r="CJ13" s="417"/>
      <c r="CK13" s="417"/>
      <c r="CL13" s="417"/>
      <c r="CM13" s="417"/>
      <c r="CN13" s="417"/>
      <c r="CO13" s="417"/>
      <c r="CP13" s="417"/>
      <c r="CQ13" s="417"/>
      <c r="CR13" s="417"/>
      <c r="CS13" s="418"/>
      <c r="CT13" s="377">
        <v>9</v>
      </c>
      <c r="CU13" s="378"/>
      <c r="CV13" s="378"/>
      <c r="CW13" s="378"/>
      <c r="CX13" s="378"/>
      <c r="CY13" s="378"/>
      <c r="CZ13" s="378"/>
      <c r="DA13" s="379"/>
      <c r="DB13" s="377">
        <v>9.6</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137</v>
      </c>
      <c r="M14" s="541"/>
      <c r="N14" s="541"/>
      <c r="O14" s="541"/>
      <c r="P14" s="541"/>
      <c r="Q14" s="542"/>
      <c r="R14" s="510">
        <v>4643</v>
      </c>
      <c r="S14" s="511"/>
      <c r="T14" s="511"/>
      <c r="U14" s="511"/>
      <c r="V14" s="512"/>
      <c r="W14" s="513"/>
      <c r="X14" s="423"/>
      <c r="Y14" s="423"/>
      <c r="Z14" s="423"/>
      <c r="AA14" s="423"/>
      <c r="AB14" s="424"/>
      <c r="AC14" s="503">
        <v>24.3</v>
      </c>
      <c r="AD14" s="504"/>
      <c r="AE14" s="504"/>
      <c r="AF14" s="504"/>
      <c r="AG14" s="505"/>
      <c r="AH14" s="503">
        <v>25</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138</v>
      </c>
      <c r="CE14" s="414"/>
      <c r="CF14" s="414"/>
      <c r="CG14" s="414"/>
      <c r="CH14" s="414"/>
      <c r="CI14" s="414"/>
      <c r="CJ14" s="414"/>
      <c r="CK14" s="414"/>
      <c r="CL14" s="414"/>
      <c r="CM14" s="414"/>
      <c r="CN14" s="414"/>
      <c r="CO14" s="414"/>
      <c r="CP14" s="414"/>
      <c r="CQ14" s="414"/>
      <c r="CR14" s="414"/>
      <c r="CS14" s="415"/>
      <c r="CT14" s="514">
        <v>19.2</v>
      </c>
      <c r="CU14" s="515"/>
      <c r="CV14" s="515"/>
      <c r="CW14" s="515"/>
      <c r="CX14" s="515"/>
      <c r="CY14" s="515"/>
      <c r="CZ14" s="515"/>
      <c r="DA14" s="516"/>
      <c r="DB14" s="514">
        <v>16.600000000000001</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132</v>
      </c>
      <c r="N15" s="508"/>
      <c r="O15" s="508"/>
      <c r="P15" s="508"/>
      <c r="Q15" s="509"/>
      <c r="R15" s="510">
        <v>4625</v>
      </c>
      <c r="S15" s="511"/>
      <c r="T15" s="511"/>
      <c r="U15" s="511"/>
      <c r="V15" s="512"/>
      <c r="W15" s="498" t="s">
        <v>139</v>
      </c>
      <c r="X15" s="420"/>
      <c r="Y15" s="420"/>
      <c r="Z15" s="420"/>
      <c r="AA15" s="420"/>
      <c r="AB15" s="421"/>
      <c r="AC15" s="383">
        <v>513</v>
      </c>
      <c r="AD15" s="384"/>
      <c r="AE15" s="384"/>
      <c r="AF15" s="384"/>
      <c r="AG15" s="385"/>
      <c r="AH15" s="383">
        <v>538</v>
      </c>
      <c r="AI15" s="384"/>
      <c r="AJ15" s="384"/>
      <c r="AK15" s="384"/>
      <c r="AL15" s="386"/>
      <c r="AM15" s="476"/>
      <c r="AN15" s="381"/>
      <c r="AO15" s="381"/>
      <c r="AP15" s="381"/>
      <c r="AQ15" s="381"/>
      <c r="AR15" s="381"/>
      <c r="AS15" s="381"/>
      <c r="AT15" s="382"/>
      <c r="AU15" s="464"/>
      <c r="AV15" s="465"/>
      <c r="AW15" s="465"/>
      <c r="AX15" s="465"/>
      <c r="AY15" s="399" t="s">
        <v>140</v>
      </c>
      <c r="AZ15" s="400"/>
      <c r="BA15" s="400"/>
      <c r="BB15" s="400"/>
      <c r="BC15" s="400"/>
      <c r="BD15" s="400"/>
      <c r="BE15" s="400"/>
      <c r="BF15" s="400"/>
      <c r="BG15" s="400"/>
      <c r="BH15" s="400"/>
      <c r="BI15" s="400"/>
      <c r="BJ15" s="400"/>
      <c r="BK15" s="400"/>
      <c r="BL15" s="400"/>
      <c r="BM15" s="401"/>
      <c r="BN15" s="402">
        <v>369329</v>
      </c>
      <c r="BO15" s="403"/>
      <c r="BP15" s="403"/>
      <c r="BQ15" s="403"/>
      <c r="BR15" s="403"/>
      <c r="BS15" s="403"/>
      <c r="BT15" s="403"/>
      <c r="BU15" s="404"/>
      <c r="BV15" s="402">
        <v>365463</v>
      </c>
      <c r="BW15" s="403"/>
      <c r="BX15" s="403"/>
      <c r="BY15" s="403"/>
      <c r="BZ15" s="403"/>
      <c r="CA15" s="403"/>
      <c r="CB15" s="403"/>
      <c r="CC15" s="404"/>
      <c r="CD15" s="517" t="s">
        <v>141</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142</v>
      </c>
      <c r="M16" s="501"/>
      <c r="N16" s="501"/>
      <c r="O16" s="501"/>
      <c r="P16" s="501"/>
      <c r="Q16" s="502"/>
      <c r="R16" s="495" t="s">
        <v>143</v>
      </c>
      <c r="S16" s="496"/>
      <c r="T16" s="496"/>
      <c r="U16" s="496"/>
      <c r="V16" s="497"/>
      <c r="W16" s="513"/>
      <c r="X16" s="423"/>
      <c r="Y16" s="423"/>
      <c r="Z16" s="423"/>
      <c r="AA16" s="423"/>
      <c r="AB16" s="424"/>
      <c r="AC16" s="503">
        <v>22.7</v>
      </c>
      <c r="AD16" s="504"/>
      <c r="AE16" s="504"/>
      <c r="AF16" s="504"/>
      <c r="AG16" s="505"/>
      <c r="AH16" s="503">
        <v>22.4</v>
      </c>
      <c r="AI16" s="504"/>
      <c r="AJ16" s="504"/>
      <c r="AK16" s="504"/>
      <c r="AL16" s="506"/>
      <c r="AM16" s="476"/>
      <c r="AN16" s="381"/>
      <c r="AO16" s="381"/>
      <c r="AP16" s="381"/>
      <c r="AQ16" s="381"/>
      <c r="AR16" s="381"/>
      <c r="AS16" s="381"/>
      <c r="AT16" s="382"/>
      <c r="AU16" s="464"/>
      <c r="AV16" s="465"/>
      <c r="AW16" s="465"/>
      <c r="AX16" s="465"/>
      <c r="AY16" s="387" t="s">
        <v>144</v>
      </c>
      <c r="AZ16" s="388"/>
      <c r="BA16" s="388"/>
      <c r="BB16" s="388"/>
      <c r="BC16" s="388"/>
      <c r="BD16" s="388"/>
      <c r="BE16" s="388"/>
      <c r="BF16" s="388"/>
      <c r="BG16" s="388"/>
      <c r="BH16" s="388"/>
      <c r="BI16" s="388"/>
      <c r="BJ16" s="388"/>
      <c r="BK16" s="388"/>
      <c r="BL16" s="388"/>
      <c r="BM16" s="389"/>
      <c r="BN16" s="407">
        <v>1944134</v>
      </c>
      <c r="BO16" s="408"/>
      <c r="BP16" s="408"/>
      <c r="BQ16" s="408"/>
      <c r="BR16" s="408"/>
      <c r="BS16" s="408"/>
      <c r="BT16" s="408"/>
      <c r="BU16" s="409"/>
      <c r="BV16" s="407">
        <v>2042234</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145</v>
      </c>
      <c r="N17" s="493"/>
      <c r="O17" s="493"/>
      <c r="P17" s="493"/>
      <c r="Q17" s="494"/>
      <c r="R17" s="495" t="s">
        <v>146</v>
      </c>
      <c r="S17" s="496"/>
      <c r="T17" s="496"/>
      <c r="U17" s="496"/>
      <c r="V17" s="497"/>
      <c r="W17" s="498" t="s">
        <v>147</v>
      </c>
      <c r="X17" s="420"/>
      <c r="Y17" s="420"/>
      <c r="Z17" s="420"/>
      <c r="AA17" s="420"/>
      <c r="AB17" s="421"/>
      <c r="AC17" s="383">
        <v>1198</v>
      </c>
      <c r="AD17" s="384"/>
      <c r="AE17" s="384"/>
      <c r="AF17" s="384"/>
      <c r="AG17" s="385"/>
      <c r="AH17" s="383">
        <v>1264</v>
      </c>
      <c r="AI17" s="384"/>
      <c r="AJ17" s="384"/>
      <c r="AK17" s="384"/>
      <c r="AL17" s="386"/>
      <c r="AM17" s="476"/>
      <c r="AN17" s="381"/>
      <c r="AO17" s="381"/>
      <c r="AP17" s="381"/>
      <c r="AQ17" s="381"/>
      <c r="AR17" s="381"/>
      <c r="AS17" s="381"/>
      <c r="AT17" s="382"/>
      <c r="AU17" s="464"/>
      <c r="AV17" s="465"/>
      <c r="AW17" s="465"/>
      <c r="AX17" s="465"/>
      <c r="AY17" s="387" t="s">
        <v>148</v>
      </c>
      <c r="AZ17" s="388"/>
      <c r="BA17" s="388"/>
      <c r="BB17" s="388"/>
      <c r="BC17" s="388"/>
      <c r="BD17" s="388"/>
      <c r="BE17" s="388"/>
      <c r="BF17" s="388"/>
      <c r="BG17" s="388"/>
      <c r="BH17" s="388"/>
      <c r="BI17" s="388"/>
      <c r="BJ17" s="388"/>
      <c r="BK17" s="388"/>
      <c r="BL17" s="388"/>
      <c r="BM17" s="389"/>
      <c r="BN17" s="407">
        <v>461615</v>
      </c>
      <c r="BO17" s="408"/>
      <c r="BP17" s="408"/>
      <c r="BQ17" s="408"/>
      <c r="BR17" s="408"/>
      <c r="BS17" s="408"/>
      <c r="BT17" s="408"/>
      <c r="BU17" s="409"/>
      <c r="BV17" s="407">
        <v>455149</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149</v>
      </c>
      <c r="C18" s="470"/>
      <c r="D18" s="470"/>
      <c r="E18" s="471"/>
      <c r="F18" s="471"/>
      <c r="G18" s="471"/>
      <c r="H18" s="471"/>
      <c r="I18" s="471"/>
      <c r="J18" s="471"/>
      <c r="K18" s="471"/>
      <c r="L18" s="472">
        <v>94.54</v>
      </c>
      <c r="M18" s="472"/>
      <c r="N18" s="472"/>
      <c r="O18" s="472"/>
      <c r="P18" s="472"/>
      <c r="Q18" s="472"/>
      <c r="R18" s="473"/>
      <c r="S18" s="473"/>
      <c r="T18" s="473"/>
      <c r="U18" s="473"/>
      <c r="V18" s="474"/>
      <c r="W18" s="488"/>
      <c r="X18" s="489"/>
      <c r="Y18" s="489"/>
      <c r="Z18" s="489"/>
      <c r="AA18" s="489"/>
      <c r="AB18" s="499"/>
      <c r="AC18" s="371">
        <v>53</v>
      </c>
      <c r="AD18" s="372"/>
      <c r="AE18" s="372"/>
      <c r="AF18" s="372"/>
      <c r="AG18" s="475"/>
      <c r="AH18" s="371">
        <v>52.6</v>
      </c>
      <c r="AI18" s="372"/>
      <c r="AJ18" s="372"/>
      <c r="AK18" s="372"/>
      <c r="AL18" s="373"/>
      <c r="AM18" s="476"/>
      <c r="AN18" s="381"/>
      <c r="AO18" s="381"/>
      <c r="AP18" s="381"/>
      <c r="AQ18" s="381"/>
      <c r="AR18" s="381"/>
      <c r="AS18" s="381"/>
      <c r="AT18" s="382"/>
      <c r="AU18" s="464"/>
      <c r="AV18" s="465"/>
      <c r="AW18" s="465"/>
      <c r="AX18" s="465"/>
      <c r="AY18" s="387" t="s">
        <v>150</v>
      </c>
      <c r="AZ18" s="388"/>
      <c r="BA18" s="388"/>
      <c r="BB18" s="388"/>
      <c r="BC18" s="388"/>
      <c r="BD18" s="388"/>
      <c r="BE18" s="388"/>
      <c r="BF18" s="388"/>
      <c r="BG18" s="388"/>
      <c r="BH18" s="388"/>
      <c r="BI18" s="388"/>
      <c r="BJ18" s="388"/>
      <c r="BK18" s="388"/>
      <c r="BL18" s="388"/>
      <c r="BM18" s="389"/>
      <c r="BN18" s="407">
        <v>1916869</v>
      </c>
      <c r="BO18" s="408"/>
      <c r="BP18" s="408"/>
      <c r="BQ18" s="408"/>
      <c r="BR18" s="408"/>
      <c r="BS18" s="408"/>
      <c r="BT18" s="408"/>
      <c r="BU18" s="409"/>
      <c r="BV18" s="407">
        <v>2070735</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151</v>
      </c>
      <c r="C19" s="470"/>
      <c r="D19" s="470"/>
      <c r="E19" s="471"/>
      <c r="F19" s="471"/>
      <c r="G19" s="471"/>
      <c r="H19" s="471"/>
      <c r="I19" s="471"/>
      <c r="J19" s="471"/>
      <c r="K19" s="471"/>
      <c r="L19" s="477">
        <v>47</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152</v>
      </c>
      <c r="AZ19" s="388"/>
      <c r="BA19" s="388"/>
      <c r="BB19" s="388"/>
      <c r="BC19" s="388"/>
      <c r="BD19" s="388"/>
      <c r="BE19" s="388"/>
      <c r="BF19" s="388"/>
      <c r="BG19" s="388"/>
      <c r="BH19" s="388"/>
      <c r="BI19" s="388"/>
      <c r="BJ19" s="388"/>
      <c r="BK19" s="388"/>
      <c r="BL19" s="388"/>
      <c r="BM19" s="389"/>
      <c r="BN19" s="407">
        <v>2461542</v>
      </c>
      <c r="BO19" s="408"/>
      <c r="BP19" s="408"/>
      <c r="BQ19" s="408"/>
      <c r="BR19" s="408"/>
      <c r="BS19" s="408"/>
      <c r="BT19" s="408"/>
      <c r="BU19" s="409"/>
      <c r="BV19" s="407">
        <v>2539476</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153</v>
      </c>
      <c r="C20" s="470"/>
      <c r="D20" s="470"/>
      <c r="E20" s="471"/>
      <c r="F20" s="471"/>
      <c r="G20" s="471"/>
      <c r="H20" s="471"/>
      <c r="I20" s="471"/>
      <c r="J20" s="471"/>
      <c r="K20" s="471"/>
      <c r="L20" s="477">
        <v>1504</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155</v>
      </c>
      <c r="C22" s="437"/>
      <c r="D22" s="438"/>
      <c r="E22" s="445" t="s">
        <v>1</v>
      </c>
      <c r="F22" s="420"/>
      <c r="G22" s="420"/>
      <c r="H22" s="420"/>
      <c r="I22" s="420"/>
      <c r="J22" s="420"/>
      <c r="K22" s="421"/>
      <c r="L22" s="445" t="s">
        <v>156</v>
      </c>
      <c r="M22" s="420"/>
      <c r="N22" s="420"/>
      <c r="O22" s="420"/>
      <c r="P22" s="421"/>
      <c r="Q22" s="430" t="s">
        <v>157</v>
      </c>
      <c r="R22" s="431"/>
      <c r="S22" s="431"/>
      <c r="T22" s="431"/>
      <c r="U22" s="431"/>
      <c r="V22" s="446"/>
      <c r="W22" s="448" t="s">
        <v>158</v>
      </c>
      <c r="X22" s="437"/>
      <c r="Y22" s="438"/>
      <c r="Z22" s="445" t="s">
        <v>1</v>
      </c>
      <c r="AA22" s="420"/>
      <c r="AB22" s="420"/>
      <c r="AC22" s="420"/>
      <c r="AD22" s="420"/>
      <c r="AE22" s="420"/>
      <c r="AF22" s="420"/>
      <c r="AG22" s="421"/>
      <c r="AH22" s="419" t="s">
        <v>159</v>
      </c>
      <c r="AI22" s="420"/>
      <c r="AJ22" s="420"/>
      <c r="AK22" s="420"/>
      <c r="AL22" s="421"/>
      <c r="AM22" s="419" t="s">
        <v>160</v>
      </c>
      <c r="AN22" s="425"/>
      <c r="AO22" s="425"/>
      <c r="AP22" s="425"/>
      <c r="AQ22" s="425"/>
      <c r="AR22" s="426"/>
      <c r="AS22" s="430" t="s">
        <v>157</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161</v>
      </c>
      <c r="AZ23" s="400"/>
      <c r="BA23" s="400"/>
      <c r="BB23" s="400"/>
      <c r="BC23" s="400"/>
      <c r="BD23" s="400"/>
      <c r="BE23" s="400"/>
      <c r="BF23" s="400"/>
      <c r="BG23" s="400"/>
      <c r="BH23" s="400"/>
      <c r="BI23" s="400"/>
      <c r="BJ23" s="400"/>
      <c r="BK23" s="400"/>
      <c r="BL23" s="400"/>
      <c r="BM23" s="401"/>
      <c r="BN23" s="407">
        <v>3073222</v>
      </c>
      <c r="BO23" s="408"/>
      <c r="BP23" s="408"/>
      <c r="BQ23" s="408"/>
      <c r="BR23" s="408"/>
      <c r="BS23" s="408"/>
      <c r="BT23" s="408"/>
      <c r="BU23" s="409"/>
      <c r="BV23" s="407">
        <v>2858963</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162</v>
      </c>
      <c r="F24" s="381"/>
      <c r="G24" s="381"/>
      <c r="H24" s="381"/>
      <c r="I24" s="381"/>
      <c r="J24" s="381"/>
      <c r="K24" s="382"/>
      <c r="L24" s="383">
        <v>1</v>
      </c>
      <c r="M24" s="384"/>
      <c r="N24" s="384"/>
      <c r="O24" s="384"/>
      <c r="P24" s="385"/>
      <c r="Q24" s="383">
        <v>6820</v>
      </c>
      <c r="R24" s="384"/>
      <c r="S24" s="384"/>
      <c r="T24" s="384"/>
      <c r="U24" s="384"/>
      <c r="V24" s="385"/>
      <c r="W24" s="449"/>
      <c r="X24" s="440"/>
      <c r="Y24" s="441"/>
      <c r="Z24" s="380" t="s">
        <v>163</v>
      </c>
      <c r="AA24" s="381"/>
      <c r="AB24" s="381"/>
      <c r="AC24" s="381"/>
      <c r="AD24" s="381"/>
      <c r="AE24" s="381"/>
      <c r="AF24" s="381"/>
      <c r="AG24" s="382"/>
      <c r="AH24" s="383">
        <v>59</v>
      </c>
      <c r="AI24" s="384"/>
      <c r="AJ24" s="384"/>
      <c r="AK24" s="384"/>
      <c r="AL24" s="385"/>
      <c r="AM24" s="383">
        <v>168740</v>
      </c>
      <c r="AN24" s="384"/>
      <c r="AO24" s="384"/>
      <c r="AP24" s="384"/>
      <c r="AQ24" s="384"/>
      <c r="AR24" s="385"/>
      <c r="AS24" s="383">
        <v>2860</v>
      </c>
      <c r="AT24" s="384"/>
      <c r="AU24" s="384"/>
      <c r="AV24" s="384"/>
      <c r="AW24" s="384"/>
      <c r="AX24" s="386"/>
      <c r="AY24" s="374" t="s">
        <v>164</v>
      </c>
      <c r="AZ24" s="375"/>
      <c r="BA24" s="375"/>
      <c r="BB24" s="375"/>
      <c r="BC24" s="375"/>
      <c r="BD24" s="375"/>
      <c r="BE24" s="375"/>
      <c r="BF24" s="375"/>
      <c r="BG24" s="375"/>
      <c r="BH24" s="375"/>
      <c r="BI24" s="375"/>
      <c r="BJ24" s="375"/>
      <c r="BK24" s="375"/>
      <c r="BL24" s="375"/>
      <c r="BM24" s="376"/>
      <c r="BN24" s="407">
        <v>2383705</v>
      </c>
      <c r="BO24" s="408"/>
      <c r="BP24" s="408"/>
      <c r="BQ24" s="408"/>
      <c r="BR24" s="408"/>
      <c r="BS24" s="408"/>
      <c r="BT24" s="408"/>
      <c r="BU24" s="409"/>
      <c r="BV24" s="407">
        <v>2120665</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165</v>
      </c>
      <c r="F25" s="381"/>
      <c r="G25" s="381"/>
      <c r="H25" s="381"/>
      <c r="I25" s="381"/>
      <c r="J25" s="381"/>
      <c r="K25" s="382"/>
      <c r="L25" s="383">
        <v>1</v>
      </c>
      <c r="M25" s="384"/>
      <c r="N25" s="384"/>
      <c r="O25" s="384"/>
      <c r="P25" s="385"/>
      <c r="Q25" s="383">
        <v>5660</v>
      </c>
      <c r="R25" s="384"/>
      <c r="S25" s="384"/>
      <c r="T25" s="384"/>
      <c r="U25" s="384"/>
      <c r="V25" s="385"/>
      <c r="W25" s="449"/>
      <c r="X25" s="440"/>
      <c r="Y25" s="441"/>
      <c r="Z25" s="380" t="s">
        <v>166</v>
      </c>
      <c r="AA25" s="381"/>
      <c r="AB25" s="381"/>
      <c r="AC25" s="381"/>
      <c r="AD25" s="381"/>
      <c r="AE25" s="381"/>
      <c r="AF25" s="381"/>
      <c r="AG25" s="382"/>
      <c r="AH25" s="383" t="s">
        <v>131</v>
      </c>
      <c r="AI25" s="384"/>
      <c r="AJ25" s="384"/>
      <c r="AK25" s="384"/>
      <c r="AL25" s="385"/>
      <c r="AM25" s="383" t="s">
        <v>131</v>
      </c>
      <c r="AN25" s="384"/>
      <c r="AO25" s="384"/>
      <c r="AP25" s="384"/>
      <c r="AQ25" s="384"/>
      <c r="AR25" s="385"/>
      <c r="AS25" s="383" t="s">
        <v>131</v>
      </c>
      <c r="AT25" s="384"/>
      <c r="AU25" s="384"/>
      <c r="AV25" s="384"/>
      <c r="AW25" s="384"/>
      <c r="AX25" s="386"/>
      <c r="AY25" s="399" t="s">
        <v>167</v>
      </c>
      <c r="AZ25" s="400"/>
      <c r="BA25" s="400"/>
      <c r="BB25" s="400"/>
      <c r="BC25" s="400"/>
      <c r="BD25" s="400"/>
      <c r="BE25" s="400"/>
      <c r="BF25" s="400"/>
      <c r="BG25" s="400"/>
      <c r="BH25" s="400"/>
      <c r="BI25" s="400"/>
      <c r="BJ25" s="400"/>
      <c r="BK25" s="400"/>
      <c r="BL25" s="400"/>
      <c r="BM25" s="401"/>
      <c r="BN25" s="402">
        <v>203472</v>
      </c>
      <c r="BO25" s="403"/>
      <c r="BP25" s="403"/>
      <c r="BQ25" s="403"/>
      <c r="BR25" s="403"/>
      <c r="BS25" s="403"/>
      <c r="BT25" s="403"/>
      <c r="BU25" s="404"/>
      <c r="BV25" s="402">
        <v>74950</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168</v>
      </c>
      <c r="F26" s="381"/>
      <c r="G26" s="381"/>
      <c r="H26" s="381"/>
      <c r="I26" s="381"/>
      <c r="J26" s="381"/>
      <c r="K26" s="382"/>
      <c r="L26" s="383">
        <v>1</v>
      </c>
      <c r="M26" s="384"/>
      <c r="N26" s="384"/>
      <c r="O26" s="384"/>
      <c r="P26" s="385"/>
      <c r="Q26" s="383">
        <v>5060</v>
      </c>
      <c r="R26" s="384"/>
      <c r="S26" s="384"/>
      <c r="T26" s="384"/>
      <c r="U26" s="384"/>
      <c r="V26" s="385"/>
      <c r="W26" s="449"/>
      <c r="X26" s="440"/>
      <c r="Y26" s="441"/>
      <c r="Z26" s="380" t="s">
        <v>169</v>
      </c>
      <c r="AA26" s="462"/>
      <c r="AB26" s="462"/>
      <c r="AC26" s="462"/>
      <c r="AD26" s="462"/>
      <c r="AE26" s="462"/>
      <c r="AF26" s="462"/>
      <c r="AG26" s="463"/>
      <c r="AH26" s="383" t="s">
        <v>131</v>
      </c>
      <c r="AI26" s="384"/>
      <c r="AJ26" s="384"/>
      <c r="AK26" s="384"/>
      <c r="AL26" s="385"/>
      <c r="AM26" s="383" t="s">
        <v>131</v>
      </c>
      <c r="AN26" s="384"/>
      <c r="AO26" s="384"/>
      <c r="AP26" s="384"/>
      <c r="AQ26" s="384"/>
      <c r="AR26" s="385"/>
      <c r="AS26" s="383" t="s">
        <v>131</v>
      </c>
      <c r="AT26" s="384"/>
      <c r="AU26" s="384"/>
      <c r="AV26" s="384"/>
      <c r="AW26" s="384"/>
      <c r="AX26" s="386"/>
      <c r="AY26" s="416" t="s">
        <v>170</v>
      </c>
      <c r="AZ26" s="417"/>
      <c r="BA26" s="417"/>
      <c r="BB26" s="417"/>
      <c r="BC26" s="417"/>
      <c r="BD26" s="417"/>
      <c r="BE26" s="417"/>
      <c r="BF26" s="417"/>
      <c r="BG26" s="417"/>
      <c r="BH26" s="417"/>
      <c r="BI26" s="417"/>
      <c r="BJ26" s="417"/>
      <c r="BK26" s="417"/>
      <c r="BL26" s="417"/>
      <c r="BM26" s="418"/>
      <c r="BN26" s="407" t="s">
        <v>131</v>
      </c>
      <c r="BO26" s="408"/>
      <c r="BP26" s="408"/>
      <c r="BQ26" s="408"/>
      <c r="BR26" s="408"/>
      <c r="BS26" s="408"/>
      <c r="BT26" s="408"/>
      <c r="BU26" s="409"/>
      <c r="BV26" s="407" t="s">
        <v>131</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171</v>
      </c>
      <c r="F27" s="381"/>
      <c r="G27" s="381"/>
      <c r="H27" s="381"/>
      <c r="I27" s="381"/>
      <c r="J27" s="381"/>
      <c r="K27" s="382"/>
      <c r="L27" s="383">
        <v>1</v>
      </c>
      <c r="M27" s="384"/>
      <c r="N27" s="384"/>
      <c r="O27" s="384"/>
      <c r="P27" s="385"/>
      <c r="Q27" s="383">
        <v>2810</v>
      </c>
      <c r="R27" s="384"/>
      <c r="S27" s="384"/>
      <c r="T27" s="384"/>
      <c r="U27" s="384"/>
      <c r="V27" s="385"/>
      <c r="W27" s="449"/>
      <c r="X27" s="440"/>
      <c r="Y27" s="441"/>
      <c r="Z27" s="380" t="s">
        <v>172</v>
      </c>
      <c r="AA27" s="381"/>
      <c r="AB27" s="381"/>
      <c r="AC27" s="381"/>
      <c r="AD27" s="381"/>
      <c r="AE27" s="381"/>
      <c r="AF27" s="381"/>
      <c r="AG27" s="382"/>
      <c r="AH27" s="383" t="s">
        <v>131</v>
      </c>
      <c r="AI27" s="384"/>
      <c r="AJ27" s="384"/>
      <c r="AK27" s="384"/>
      <c r="AL27" s="385"/>
      <c r="AM27" s="383" t="s">
        <v>131</v>
      </c>
      <c r="AN27" s="384"/>
      <c r="AO27" s="384"/>
      <c r="AP27" s="384"/>
      <c r="AQ27" s="384"/>
      <c r="AR27" s="385"/>
      <c r="AS27" s="383" t="s">
        <v>131</v>
      </c>
      <c r="AT27" s="384"/>
      <c r="AU27" s="384"/>
      <c r="AV27" s="384"/>
      <c r="AW27" s="384"/>
      <c r="AX27" s="386"/>
      <c r="AY27" s="413" t="s">
        <v>173</v>
      </c>
      <c r="AZ27" s="414"/>
      <c r="BA27" s="414"/>
      <c r="BB27" s="414"/>
      <c r="BC27" s="414"/>
      <c r="BD27" s="414"/>
      <c r="BE27" s="414"/>
      <c r="BF27" s="414"/>
      <c r="BG27" s="414"/>
      <c r="BH27" s="414"/>
      <c r="BI27" s="414"/>
      <c r="BJ27" s="414"/>
      <c r="BK27" s="414"/>
      <c r="BL27" s="414"/>
      <c r="BM27" s="415"/>
      <c r="BN27" s="410">
        <v>81437</v>
      </c>
      <c r="BO27" s="411"/>
      <c r="BP27" s="411"/>
      <c r="BQ27" s="411"/>
      <c r="BR27" s="411"/>
      <c r="BS27" s="411"/>
      <c r="BT27" s="411"/>
      <c r="BU27" s="412"/>
      <c r="BV27" s="410">
        <v>81430</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174</v>
      </c>
      <c r="F28" s="381"/>
      <c r="G28" s="381"/>
      <c r="H28" s="381"/>
      <c r="I28" s="381"/>
      <c r="J28" s="381"/>
      <c r="K28" s="382"/>
      <c r="L28" s="383">
        <v>1</v>
      </c>
      <c r="M28" s="384"/>
      <c r="N28" s="384"/>
      <c r="O28" s="384"/>
      <c r="P28" s="385"/>
      <c r="Q28" s="383">
        <v>2320</v>
      </c>
      <c r="R28" s="384"/>
      <c r="S28" s="384"/>
      <c r="T28" s="384"/>
      <c r="U28" s="384"/>
      <c r="V28" s="385"/>
      <c r="W28" s="449"/>
      <c r="X28" s="440"/>
      <c r="Y28" s="441"/>
      <c r="Z28" s="380" t="s">
        <v>175</v>
      </c>
      <c r="AA28" s="381"/>
      <c r="AB28" s="381"/>
      <c r="AC28" s="381"/>
      <c r="AD28" s="381"/>
      <c r="AE28" s="381"/>
      <c r="AF28" s="381"/>
      <c r="AG28" s="382"/>
      <c r="AH28" s="383" t="s">
        <v>131</v>
      </c>
      <c r="AI28" s="384"/>
      <c r="AJ28" s="384"/>
      <c r="AK28" s="384"/>
      <c r="AL28" s="385"/>
      <c r="AM28" s="383" t="s">
        <v>131</v>
      </c>
      <c r="AN28" s="384"/>
      <c r="AO28" s="384"/>
      <c r="AP28" s="384"/>
      <c r="AQ28" s="384"/>
      <c r="AR28" s="385"/>
      <c r="AS28" s="383" t="s">
        <v>131</v>
      </c>
      <c r="AT28" s="384"/>
      <c r="AU28" s="384"/>
      <c r="AV28" s="384"/>
      <c r="AW28" s="384"/>
      <c r="AX28" s="386"/>
      <c r="AY28" s="390" t="s">
        <v>176</v>
      </c>
      <c r="AZ28" s="391"/>
      <c r="BA28" s="391"/>
      <c r="BB28" s="392"/>
      <c r="BC28" s="399" t="s">
        <v>42</v>
      </c>
      <c r="BD28" s="400"/>
      <c r="BE28" s="400"/>
      <c r="BF28" s="400"/>
      <c r="BG28" s="400"/>
      <c r="BH28" s="400"/>
      <c r="BI28" s="400"/>
      <c r="BJ28" s="400"/>
      <c r="BK28" s="400"/>
      <c r="BL28" s="400"/>
      <c r="BM28" s="401"/>
      <c r="BN28" s="402">
        <v>1403931</v>
      </c>
      <c r="BO28" s="403"/>
      <c r="BP28" s="403"/>
      <c r="BQ28" s="403"/>
      <c r="BR28" s="403"/>
      <c r="BS28" s="403"/>
      <c r="BT28" s="403"/>
      <c r="BU28" s="404"/>
      <c r="BV28" s="402">
        <v>1464364</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177</v>
      </c>
      <c r="F29" s="381"/>
      <c r="G29" s="381"/>
      <c r="H29" s="381"/>
      <c r="I29" s="381"/>
      <c r="J29" s="381"/>
      <c r="K29" s="382"/>
      <c r="L29" s="383">
        <v>8</v>
      </c>
      <c r="M29" s="384"/>
      <c r="N29" s="384"/>
      <c r="O29" s="384"/>
      <c r="P29" s="385"/>
      <c r="Q29" s="383">
        <v>2110</v>
      </c>
      <c r="R29" s="384"/>
      <c r="S29" s="384"/>
      <c r="T29" s="384"/>
      <c r="U29" s="384"/>
      <c r="V29" s="385"/>
      <c r="W29" s="450"/>
      <c r="X29" s="451"/>
      <c r="Y29" s="452"/>
      <c r="Z29" s="380" t="s">
        <v>178</v>
      </c>
      <c r="AA29" s="381"/>
      <c r="AB29" s="381"/>
      <c r="AC29" s="381"/>
      <c r="AD29" s="381"/>
      <c r="AE29" s="381"/>
      <c r="AF29" s="381"/>
      <c r="AG29" s="382"/>
      <c r="AH29" s="383">
        <v>59</v>
      </c>
      <c r="AI29" s="384"/>
      <c r="AJ29" s="384"/>
      <c r="AK29" s="384"/>
      <c r="AL29" s="385"/>
      <c r="AM29" s="383">
        <v>168740</v>
      </c>
      <c r="AN29" s="384"/>
      <c r="AO29" s="384"/>
      <c r="AP29" s="384"/>
      <c r="AQ29" s="384"/>
      <c r="AR29" s="385"/>
      <c r="AS29" s="383">
        <v>2860</v>
      </c>
      <c r="AT29" s="384"/>
      <c r="AU29" s="384"/>
      <c r="AV29" s="384"/>
      <c r="AW29" s="384"/>
      <c r="AX29" s="386"/>
      <c r="AY29" s="393"/>
      <c r="AZ29" s="394"/>
      <c r="BA29" s="394"/>
      <c r="BB29" s="395"/>
      <c r="BC29" s="387" t="s">
        <v>179</v>
      </c>
      <c r="BD29" s="388"/>
      <c r="BE29" s="388"/>
      <c r="BF29" s="388"/>
      <c r="BG29" s="388"/>
      <c r="BH29" s="388"/>
      <c r="BI29" s="388"/>
      <c r="BJ29" s="388"/>
      <c r="BK29" s="388"/>
      <c r="BL29" s="388"/>
      <c r="BM29" s="389"/>
      <c r="BN29" s="407">
        <v>51619</v>
      </c>
      <c r="BO29" s="408"/>
      <c r="BP29" s="408"/>
      <c r="BQ29" s="408"/>
      <c r="BR29" s="408"/>
      <c r="BS29" s="408"/>
      <c r="BT29" s="408"/>
      <c r="BU29" s="409"/>
      <c r="BV29" s="407">
        <v>51604</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180</v>
      </c>
      <c r="X30" s="460"/>
      <c r="Y30" s="460"/>
      <c r="Z30" s="460"/>
      <c r="AA30" s="460"/>
      <c r="AB30" s="460"/>
      <c r="AC30" s="460"/>
      <c r="AD30" s="460"/>
      <c r="AE30" s="460"/>
      <c r="AF30" s="460"/>
      <c r="AG30" s="461"/>
      <c r="AH30" s="371">
        <v>93.7</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273514</v>
      </c>
      <c r="BO30" s="411"/>
      <c r="BP30" s="411"/>
      <c r="BQ30" s="411"/>
      <c r="BR30" s="411"/>
      <c r="BS30" s="411"/>
      <c r="BT30" s="411"/>
      <c r="BU30" s="412"/>
      <c r="BV30" s="410">
        <v>272230</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187</v>
      </c>
      <c r="D33" s="370"/>
      <c r="E33" s="369" t="s">
        <v>188</v>
      </c>
      <c r="F33" s="369"/>
      <c r="G33" s="369"/>
      <c r="H33" s="369"/>
      <c r="I33" s="369"/>
      <c r="J33" s="369"/>
      <c r="K33" s="369"/>
      <c r="L33" s="369"/>
      <c r="M33" s="369"/>
      <c r="N33" s="369"/>
      <c r="O33" s="369"/>
      <c r="P33" s="369"/>
      <c r="Q33" s="369"/>
      <c r="R33" s="369"/>
      <c r="S33" s="369"/>
      <c r="T33" s="195"/>
      <c r="U33" s="370" t="s">
        <v>187</v>
      </c>
      <c r="V33" s="370"/>
      <c r="W33" s="369" t="s">
        <v>188</v>
      </c>
      <c r="X33" s="369"/>
      <c r="Y33" s="369"/>
      <c r="Z33" s="369"/>
      <c r="AA33" s="369"/>
      <c r="AB33" s="369"/>
      <c r="AC33" s="369"/>
      <c r="AD33" s="369"/>
      <c r="AE33" s="369"/>
      <c r="AF33" s="369"/>
      <c r="AG33" s="369"/>
      <c r="AH33" s="369"/>
      <c r="AI33" s="369"/>
      <c r="AJ33" s="369"/>
      <c r="AK33" s="369"/>
      <c r="AL33" s="195"/>
      <c r="AM33" s="370" t="s">
        <v>187</v>
      </c>
      <c r="AN33" s="370"/>
      <c r="AO33" s="369" t="s">
        <v>188</v>
      </c>
      <c r="AP33" s="369"/>
      <c r="AQ33" s="369"/>
      <c r="AR33" s="369"/>
      <c r="AS33" s="369"/>
      <c r="AT33" s="369"/>
      <c r="AU33" s="369"/>
      <c r="AV33" s="369"/>
      <c r="AW33" s="369"/>
      <c r="AX33" s="369"/>
      <c r="AY33" s="369"/>
      <c r="AZ33" s="369"/>
      <c r="BA33" s="369"/>
      <c r="BB33" s="369"/>
      <c r="BC33" s="369"/>
      <c r="BD33" s="196"/>
      <c r="BE33" s="369" t="s">
        <v>189</v>
      </c>
      <c r="BF33" s="369"/>
      <c r="BG33" s="369" t="s">
        <v>190</v>
      </c>
      <c r="BH33" s="369"/>
      <c r="BI33" s="369"/>
      <c r="BJ33" s="369"/>
      <c r="BK33" s="369"/>
      <c r="BL33" s="369"/>
      <c r="BM33" s="369"/>
      <c r="BN33" s="369"/>
      <c r="BO33" s="369"/>
      <c r="BP33" s="369"/>
      <c r="BQ33" s="369"/>
      <c r="BR33" s="369"/>
      <c r="BS33" s="369"/>
      <c r="BT33" s="369"/>
      <c r="BU33" s="369"/>
      <c r="BV33" s="196"/>
      <c r="BW33" s="370" t="s">
        <v>189</v>
      </c>
      <c r="BX33" s="370"/>
      <c r="BY33" s="369" t="s">
        <v>191</v>
      </c>
      <c r="BZ33" s="369"/>
      <c r="CA33" s="369"/>
      <c r="CB33" s="369"/>
      <c r="CC33" s="369"/>
      <c r="CD33" s="369"/>
      <c r="CE33" s="369"/>
      <c r="CF33" s="369"/>
      <c r="CG33" s="369"/>
      <c r="CH33" s="369"/>
      <c r="CI33" s="369"/>
      <c r="CJ33" s="369"/>
      <c r="CK33" s="369"/>
      <c r="CL33" s="369"/>
      <c r="CM33" s="369"/>
      <c r="CN33" s="195"/>
      <c r="CO33" s="370" t="s">
        <v>187</v>
      </c>
      <c r="CP33" s="370"/>
      <c r="CQ33" s="369" t="s">
        <v>192</v>
      </c>
      <c r="CR33" s="369"/>
      <c r="CS33" s="369"/>
      <c r="CT33" s="369"/>
      <c r="CU33" s="369"/>
      <c r="CV33" s="369"/>
      <c r="CW33" s="369"/>
      <c r="CX33" s="369"/>
      <c r="CY33" s="369"/>
      <c r="CZ33" s="369"/>
      <c r="DA33" s="369"/>
      <c r="DB33" s="369"/>
      <c r="DC33" s="369"/>
      <c r="DD33" s="369"/>
      <c r="DE33" s="369"/>
      <c r="DF33" s="195"/>
      <c r="DG33" s="368" t="s">
        <v>193</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相良村国民健康保険特別会計</v>
      </c>
      <c r="X34" s="365"/>
      <c r="Y34" s="365"/>
      <c r="Z34" s="365"/>
      <c r="AA34" s="365"/>
      <c r="AB34" s="365"/>
      <c r="AC34" s="365"/>
      <c r="AD34" s="365"/>
      <c r="AE34" s="365"/>
      <c r="AF34" s="365"/>
      <c r="AG34" s="365"/>
      <c r="AH34" s="365"/>
      <c r="AI34" s="365"/>
      <c r="AJ34" s="365"/>
      <c r="AK34" s="365"/>
      <c r="AL34" s="193"/>
      <c r="AM34" s="366" t="str">
        <f>IF(AO34="","",MAX(C34:D43,U34:V43)+1)</f>
        <v/>
      </c>
      <c r="AN34" s="366"/>
      <c r="AO34" s="365"/>
      <c r="AP34" s="365"/>
      <c r="AQ34" s="365"/>
      <c r="AR34" s="365"/>
      <c r="AS34" s="365"/>
      <c r="AT34" s="365"/>
      <c r="AU34" s="365"/>
      <c r="AV34" s="365"/>
      <c r="AW34" s="365"/>
      <c r="AX34" s="365"/>
      <c r="AY34" s="365"/>
      <c r="AZ34" s="365"/>
      <c r="BA34" s="365"/>
      <c r="BB34" s="365"/>
      <c r="BC34" s="365"/>
      <c r="BD34" s="193"/>
      <c r="BE34" s="366">
        <f>IF(BG34="","",MAX(C34:D43,U34:V43,AM34:AN43)+1)</f>
        <v>5</v>
      </c>
      <c r="BF34" s="366"/>
      <c r="BG34" s="365" t="str">
        <f>IF('各会計、関係団体の財政状況及び健全化判断比率'!B31="","",'各会計、関係団体の財政状況及び健全化判断比率'!B31)</f>
        <v>相良村簡易水道特別会計</v>
      </c>
      <c r="BH34" s="365"/>
      <c r="BI34" s="365"/>
      <c r="BJ34" s="365"/>
      <c r="BK34" s="365"/>
      <c r="BL34" s="365"/>
      <c r="BM34" s="365"/>
      <c r="BN34" s="365"/>
      <c r="BO34" s="365"/>
      <c r="BP34" s="365"/>
      <c r="BQ34" s="365"/>
      <c r="BR34" s="365"/>
      <c r="BS34" s="365"/>
      <c r="BT34" s="365"/>
      <c r="BU34" s="365"/>
      <c r="BV34" s="193"/>
      <c r="BW34" s="366">
        <f>IF(BY34="","",MAX(C34:D43,U34:V43,AM34:AN43,BE34:BF43)+1)</f>
        <v>7</v>
      </c>
      <c r="BX34" s="366"/>
      <c r="BY34" s="365" t="str">
        <f>IF('各会計、関係団体の財政状況及び健全化判断比率'!B68="","",'各会計、関係団体の財政状況及び健全化判断比率'!B68)</f>
        <v>熊本県市町村総合事務組合</v>
      </c>
      <c r="BZ34" s="365"/>
      <c r="CA34" s="365"/>
      <c r="CB34" s="365"/>
      <c r="CC34" s="365"/>
      <c r="CD34" s="365"/>
      <c r="CE34" s="365"/>
      <c r="CF34" s="365"/>
      <c r="CG34" s="365"/>
      <c r="CH34" s="365"/>
      <c r="CI34" s="365"/>
      <c r="CJ34" s="365"/>
      <c r="CK34" s="365"/>
      <c r="CL34" s="365"/>
      <c r="CM34" s="365"/>
      <c r="CN34" s="193"/>
      <c r="CO34" s="366">
        <f>IF(CQ34="","",MAX(C34:D43,U34:V43,AM34:AN43,BE34:BF43,BW34:BX43)+1)</f>
        <v>14</v>
      </c>
      <c r="CP34" s="366"/>
      <c r="CQ34" s="365" t="str">
        <f>IF('各会計、関係団体の財政状況及び健全化判断比率'!BS7="","",'各会計、関係団体の財政状況及び健全化判断比率'!BS7)</f>
        <v>株式会社　さがら</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相良村介護保険特別会計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6</v>
      </c>
      <c r="BF35" s="366"/>
      <c r="BG35" s="365" t="str">
        <f>IF('各会計、関係団体の財政状況及び健全化判断比率'!B32="","",'各会計、関係団体の財政状況及び健全化判断比率'!B32)</f>
        <v>相良村農業集落排水特別会計</v>
      </c>
      <c r="BH35" s="365"/>
      <c r="BI35" s="365"/>
      <c r="BJ35" s="365"/>
      <c r="BK35" s="365"/>
      <c r="BL35" s="365"/>
      <c r="BM35" s="365"/>
      <c r="BN35" s="365"/>
      <c r="BO35" s="365"/>
      <c r="BP35" s="365"/>
      <c r="BQ35" s="365"/>
      <c r="BR35" s="365"/>
      <c r="BS35" s="365"/>
      <c r="BT35" s="365"/>
      <c r="BU35" s="365"/>
      <c r="BV35" s="193"/>
      <c r="BW35" s="366">
        <f t="shared" ref="BW35:BW43" si="2">IF(BY35="","",BW34+1)</f>
        <v>8</v>
      </c>
      <c r="BX35" s="366"/>
      <c r="BY35" s="365" t="str">
        <f>IF('各会計、関係団体の財政状況及び健全化判断比率'!B69="","",'各会計、関係団体の財政状況及び健全化判断比率'!B69)</f>
        <v>人吉下球磨消防組合</v>
      </c>
      <c r="BZ35" s="365"/>
      <c r="CA35" s="365"/>
      <c r="CB35" s="365"/>
      <c r="CC35" s="365"/>
      <c r="CD35" s="365"/>
      <c r="CE35" s="365"/>
      <c r="CF35" s="365"/>
      <c r="CG35" s="365"/>
      <c r="CH35" s="365"/>
      <c r="CI35" s="365"/>
      <c r="CJ35" s="365"/>
      <c r="CK35" s="365"/>
      <c r="CL35" s="365"/>
      <c r="CM35" s="365"/>
      <c r="CN35" s="193"/>
      <c r="CO35" s="366">
        <f t="shared" ref="CO35:CO43" si="3">IF(CQ35="","",CO34+1)</f>
        <v>15</v>
      </c>
      <c r="CP35" s="366"/>
      <c r="CQ35" s="365" t="str">
        <f>IF('各会計、関係団体の財政状況及び健全化判断比率'!BS8="","",'各会計、関係団体の財政状況及び健全化判断比率'!BS8)</f>
        <v>くま川鉄道　株式会社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相良村後期高齢者医療特別会計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9</v>
      </c>
      <c r="BX36" s="366"/>
      <c r="BY36" s="365" t="str">
        <f>IF('各会計、関係団体の財政状況及び健全化判断比率'!B70="","",'各会計、関係団体の財政状況及び健全化判断比率'!B70)</f>
        <v>人吉球磨広域行政組合（一般会計）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10</v>
      </c>
      <c r="BX37" s="366"/>
      <c r="BY37" s="365" t="str">
        <f>IF('各会計、関係団体の財政状況及び健全化判断比率'!B71="","",'各会計、関係団体の財政状況及び健全化判断比率'!B71)</f>
        <v>人吉球磨広域行政組合（人吉球磨ふるさと市町村圏特別会計）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11</v>
      </c>
      <c r="BX38" s="366"/>
      <c r="BY38" s="365" t="str">
        <f>IF('各会計、関係団体の財政状況及び健全化判断比率'!B72="","",'各会計、関係団体の財政状況及び健全化判断比率'!B72)</f>
        <v>人吉球磨広域行政組合（特別養護老人ホーム会計）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12</v>
      </c>
      <c r="BX39" s="366"/>
      <c r="BY39" s="365" t="str">
        <f>IF('各会計、関係団体の財政状況及び健全化判断比率'!B73="","",'各会計、関係団体の財政状況及び健全化判断比率'!B73)</f>
        <v>熊本県後期高齢者医療広域連合（一般会計）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13</v>
      </c>
      <c r="BX40" s="366"/>
      <c r="BY40" s="365" t="str">
        <f>IF('各会計、関係団体の財政状況及び健全化判断比率'!B74="","",'各会計、関係団体の財政状況及び健全化判断比率'!B74)</f>
        <v>熊本県後期高齢者医療広域連合（後期高齢者医療特別会計）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198</v>
      </c>
    </row>
    <row r="50" spans="5:5">
      <c r="E50" s="167" t="s">
        <v>199</v>
      </c>
    </row>
    <row r="51" spans="5:5">
      <c r="E51" s="167" t="s">
        <v>200</v>
      </c>
    </row>
    <row r="52" spans="5:5">
      <c r="E52" s="167" t="s">
        <v>201</v>
      </c>
    </row>
    <row r="53" spans="5:5">
      <c r="E53" s="167" t="s">
        <v>202</v>
      </c>
    </row>
    <row r="54" spans="5:5"/>
    <row r="55" spans="5:5"/>
    <row r="56" spans="5:5"/>
    <row r="57" spans="5:5" hidden="1"/>
    <row r="58" spans="5:5" hidden="1"/>
    <row r="59" spans="5:5" hidden="1"/>
  </sheetData>
  <sheetProtection algorithmName="SHA-512" hashValue="tERivrIKwKmtKA6yuuPe5aWaMyG/nvYlu21ITXK3+vCrrcsWOmmZ9pcqbPTyISx8bxZe3GO+B90lvvQCrS6FDA==" saltValue="KhFCbkZuDo+jp/hDzkLln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186" t="s">
        <v>555</v>
      </c>
      <c r="D34" s="1186"/>
      <c r="E34" s="1187"/>
      <c r="F34" s="32">
        <v>5.51</v>
      </c>
      <c r="G34" s="33">
        <v>5.99</v>
      </c>
      <c r="H34" s="33">
        <v>4.79</v>
      </c>
      <c r="I34" s="33">
        <v>3.78</v>
      </c>
      <c r="J34" s="34">
        <v>4.3099999999999996</v>
      </c>
      <c r="K34" s="22"/>
      <c r="L34" s="22"/>
      <c r="M34" s="22"/>
      <c r="N34" s="22"/>
      <c r="O34" s="22"/>
      <c r="P34" s="22"/>
    </row>
    <row r="35" spans="1:16" ht="39" customHeight="1">
      <c r="A35" s="22"/>
      <c r="B35" s="35"/>
      <c r="C35" s="1180" t="s">
        <v>556</v>
      </c>
      <c r="D35" s="1181"/>
      <c r="E35" s="1182"/>
      <c r="F35" s="36">
        <v>1.61</v>
      </c>
      <c r="G35" s="37">
        <v>1.85</v>
      </c>
      <c r="H35" s="37">
        <v>1.66</v>
      </c>
      <c r="I35" s="37">
        <v>2.86</v>
      </c>
      <c r="J35" s="38">
        <v>3.37</v>
      </c>
      <c r="K35" s="22"/>
      <c r="L35" s="22"/>
      <c r="M35" s="22"/>
      <c r="N35" s="22"/>
      <c r="O35" s="22"/>
      <c r="P35" s="22"/>
    </row>
    <row r="36" spans="1:16" ht="39" customHeight="1">
      <c r="A36" s="22"/>
      <c r="B36" s="35"/>
      <c r="C36" s="1180" t="s">
        <v>557</v>
      </c>
      <c r="D36" s="1181"/>
      <c r="E36" s="1182"/>
      <c r="F36" s="36">
        <v>3.23</v>
      </c>
      <c r="G36" s="37">
        <v>3.16</v>
      </c>
      <c r="H36" s="37">
        <v>2.57</v>
      </c>
      <c r="I36" s="37">
        <v>2.99</v>
      </c>
      <c r="J36" s="38">
        <v>3</v>
      </c>
      <c r="K36" s="22"/>
      <c r="L36" s="22"/>
      <c r="M36" s="22"/>
      <c r="N36" s="22"/>
      <c r="O36" s="22"/>
      <c r="P36" s="22"/>
    </row>
    <row r="37" spans="1:16" ht="39" customHeight="1">
      <c r="A37" s="22"/>
      <c r="B37" s="35"/>
      <c r="C37" s="1180" t="s">
        <v>558</v>
      </c>
      <c r="D37" s="1181"/>
      <c r="E37" s="1182"/>
      <c r="F37" s="36">
        <v>0.1</v>
      </c>
      <c r="G37" s="37">
        <v>0.14000000000000001</v>
      </c>
      <c r="H37" s="37">
        <v>0</v>
      </c>
      <c r="I37" s="37">
        <v>0.2</v>
      </c>
      <c r="J37" s="38">
        <v>0.22</v>
      </c>
      <c r="K37" s="22"/>
      <c r="L37" s="22"/>
      <c r="M37" s="22"/>
      <c r="N37" s="22"/>
      <c r="O37" s="22"/>
      <c r="P37" s="22"/>
    </row>
    <row r="38" spans="1:16" ht="39" customHeight="1">
      <c r="A38" s="22"/>
      <c r="B38" s="35"/>
      <c r="C38" s="1180" t="s">
        <v>559</v>
      </c>
      <c r="D38" s="1181"/>
      <c r="E38" s="1182"/>
      <c r="F38" s="36">
        <v>0.12</v>
      </c>
      <c r="G38" s="37">
        <v>0.09</v>
      </c>
      <c r="H38" s="37">
        <v>0</v>
      </c>
      <c r="I38" s="37">
        <v>0.11</v>
      </c>
      <c r="J38" s="38">
        <v>0.12</v>
      </c>
      <c r="K38" s="22"/>
      <c r="L38" s="22"/>
      <c r="M38" s="22"/>
      <c r="N38" s="22"/>
      <c r="O38" s="22"/>
      <c r="P38" s="22"/>
    </row>
    <row r="39" spans="1:16" ht="39" customHeight="1">
      <c r="A39" s="22"/>
      <c r="B39" s="35"/>
      <c r="C39" s="1180" t="s">
        <v>560</v>
      </c>
      <c r="D39" s="1181"/>
      <c r="E39" s="1182"/>
      <c r="F39" s="36">
        <v>0.02</v>
      </c>
      <c r="G39" s="37">
        <v>0.03</v>
      </c>
      <c r="H39" s="37">
        <v>0.01</v>
      </c>
      <c r="I39" s="37">
        <v>0.02</v>
      </c>
      <c r="J39" s="38">
        <v>0.02</v>
      </c>
      <c r="K39" s="22"/>
      <c r="L39" s="22"/>
      <c r="M39" s="22"/>
      <c r="N39" s="22"/>
      <c r="O39" s="22"/>
      <c r="P39" s="22"/>
    </row>
    <row r="40" spans="1:16" ht="39" customHeight="1">
      <c r="A40" s="22"/>
      <c r="B40" s="35"/>
      <c r="C40" s="1180"/>
      <c r="D40" s="1181"/>
      <c r="E40" s="1182"/>
      <c r="F40" s="36"/>
      <c r="G40" s="37"/>
      <c r="H40" s="37"/>
      <c r="I40" s="37"/>
      <c r="J40" s="38"/>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561</v>
      </c>
      <c r="D42" s="1181"/>
      <c r="E42" s="1182"/>
      <c r="F42" s="36" t="s">
        <v>505</v>
      </c>
      <c r="G42" s="37" t="s">
        <v>505</v>
      </c>
      <c r="H42" s="37" t="s">
        <v>505</v>
      </c>
      <c r="I42" s="37" t="s">
        <v>505</v>
      </c>
      <c r="J42" s="38" t="s">
        <v>505</v>
      </c>
      <c r="K42" s="22"/>
      <c r="L42" s="22"/>
      <c r="M42" s="22"/>
      <c r="N42" s="22"/>
      <c r="O42" s="22"/>
      <c r="P42" s="22"/>
    </row>
    <row r="43" spans="1:16" ht="39" customHeight="1" thickBot="1">
      <c r="A43" s="22"/>
      <c r="B43" s="40"/>
      <c r="C43" s="1183" t="s">
        <v>562</v>
      </c>
      <c r="D43" s="1184"/>
      <c r="E43" s="1185"/>
      <c r="F43" s="41" t="s">
        <v>505</v>
      </c>
      <c r="G43" s="42" t="s">
        <v>505</v>
      </c>
      <c r="H43" s="42" t="s">
        <v>505</v>
      </c>
      <c r="I43" s="42" t="s">
        <v>505</v>
      </c>
      <c r="J43" s="43" t="s">
        <v>505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4K0f+xgMP6OEoaFF3hmilclTHkyBaUk653vZU9m6NMYONUWPO6LqpyhXuadvfqB0Gkiola0dfA1kmZee21EJw==" saltValue="4RbuzHwXWpTINwja4gH4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196" t="s">
        <v>11</v>
      </c>
      <c r="C45" s="1197"/>
      <c r="D45" s="58"/>
      <c r="E45" s="1202" t="s">
        <v>12</v>
      </c>
      <c r="F45" s="1202"/>
      <c r="G45" s="1202"/>
      <c r="H45" s="1202"/>
      <c r="I45" s="1202"/>
      <c r="J45" s="1203"/>
      <c r="K45" s="59">
        <v>343</v>
      </c>
      <c r="L45" s="60">
        <v>329</v>
      </c>
      <c r="M45" s="60">
        <v>309</v>
      </c>
      <c r="N45" s="60">
        <v>302</v>
      </c>
      <c r="O45" s="61">
        <v>274</v>
      </c>
      <c r="P45" s="48"/>
      <c r="Q45" s="48"/>
      <c r="R45" s="48"/>
      <c r="S45" s="48"/>
      <c r="T45" s="48"/>
      <c r="U45" s="48"/>
    </row>
    <row r="46" spans="1:21" ht="30.75" customHeight="1">
      <c r="A46" s="48"/>
      <c r="B46" s="1198"/>
      <c r="C46" s="1199"/>
      <c r="D46" s="62"/>
      <c r="E46" s="1190" t="s">
        <v>13</v>
      </c>
      <c r="F46" s="1190"/>
      <c r="G46" s="1190"/>
      <c r="H46" s="1190"/>
      <c r="I46" s="1190"/>
      <c r="J46" s="1191"/>
      <c r="K46" s="63" t="s">
        <v>505</v>
      </c>
      <c r="L46" s="64" t="s">
        <v>505</v>
      </c>
      <c r="M46" s="64" t="s">
        <v>505</v>
      </c>
      <c r="N46" s="64" t="s">
        <v>505</v>
      </c>
      <c r="O46" s="65" t="s">
        <v>505</v>
      </c>
      <c r="P46" s="48"/>
      <c r="Q46" s="48"/>
      <c r="R46" s="48"/>
      <c r="S46" s="48"/>
      <c r="T46" s="48"/>
      <c r="U46" s="48"/>
    </row>
    <row r="47" spans="1:21" ht="30.75" customHeight="1">
      <c r="A47" s="48"/>
      <c r="B47" s="1198"/>
      <c r="C47" s="1199"/>
      <c r="D47" s="62"/>
      <c r="E47" s="1190" t="s">
        <v>14</v>
      </c>
      <c r="F47" s="1190"/>
      <c r="G47" s="1190"/>
      <c r="H47" s="1190"/>
      <c r="I47" s="1190"/>
      <c r="J47" s="1191"/>
      <c r="K47" s="63" t="s">
        <v>505</v>
      </c>
      <c r="L47" s="64" t="s">
        <v>505</v>
      </c>
      <c r="M47" s="64" t="s">
        <v>505</v>
      </c>
      <c r="N47" s="64" t="s">
        <v>505</v>
      </c>
      <c r="O47" s="65" t="s">
        <v>505</v>
      </c>
      <c r="P47" s="48"/>
      <c r="Q47" s="48"/>
      <c r="R47" s="48"/>
      <c r="S47" s="48"/>
      <c r="T47" s="48"/>
      <c r="U47" s="48"/>
    </row>
    <row r="48" spans="1:21" ht="30.75" customHeight="1">
      <c r="A48" s="48"/>
      <c r="B48" s="1198"/>
      <c r="C48" s="1199"/>
      <c r="D48" s="62"/>
      <c r="E48" s="1190" t="s">
        <v>15</v>
      </c>
      <c r="F48" s="1190"/>
      <c r="G48" s="1190"/>
      <c r="H48" s="1190"/>
      <c r="I48" s="1190"/>
      <c r="J48" s="1191"/>
      <c r="K48" s="63">
        <v>241</v>
      </c>
      <c r="L48" s="64">
        <v>229</v>
      </c>
      <c r="M48" s="64">
        <v>216</v>
      </c>
      <c r="N48" s="64">
        <v>223</v>
      </c>
      <c r="O48" s="65">
        <v>198</v>
      </c>
      <c r="P48" s="48"/>
      <c r="Q48" s="48"/>
      <c r="R48" s="48"/>
      <c r="S48" s="48"/>
      <c r="T48" s="48"/>
      <c r="U48" s="48"/>
    </row>
    <row r="49" spans="1:21" ht="30.75" customHeight="1">
      <c r="A49" s="48"/>
      <c r="B49" s="1198"/>
      <c r="C49" s="1199"/>
      <c r="D49" s="62"/>
      <c r="E49" s="1190" t="s">
        <v>16</v>
      </c>
      <c r="F49" s="1190"/>
      <c r="G49" s="1190"/>
      <c r="H49" s="1190"/>
      <c r="I49" s="1190"/>
      <c r="J49" s="1191"/>
      <c r="K49" s="63">
        <v>28</v>
      </c>
      <c r="L49" s="64">
        <v>28</v>
      </c>
      <c r="M49" s="64">
        <v>27</v>
      </c>
      <c r="N49" s="64">
        <v>29</v>
      </c>
      <c r="O49" s="65">
        <v>18</v>
      </c>
      <c r="P49" s="48"/>
      <c r="Q49" s="48"/>
      <c r="R49" s="48"/>
      <c r="S49" s="48"/>
      <c r="T49" s="48"/>
      <c r="U49" s="48"/>
    </row>
    <row r="50" spans="1:21" ht="30.75" customHeight="1">
      <c r="A50" s="48"/>
      <c r="B50" s="1198"/>
      <c r="C50" s="1199"/>
      <c r="D50" s="62"/>
      <c r="E50" s="1190" t="s">
        <v>17</v>
      </c>
      <c r="F50" s="1190"/>
      <c r="G50" s="1190"/>
      <c r="H50" s="1190"/>
      <c r="I50" s="1190"/>
      <c r="J50" s="1191"/>
      <c r="K50" s="63" t="s">
        <v>505</v>
      </c>
      <c r="L50" s="64" t="s">
        <v>505</v>
      </c>
      <c r="M50" s="64" t="s">
        <v>505</v>
      </c>
      <c r="N50" s="64" t="s">
        <v>505</v>
      </c>
      <c r="O50" s="65" t="s">
        <v>505</v>
      </c>
      <c r="P50" s="48"/>
      <c r="Q50" s="48"/>
      <c r="R50" s="48"/>
      <c r="S50" s="48"/>
      <c r="T50" s="48"/>
      <c r="U50" s="48"/>
    </row>
    <row r="51" spans="1:21" ht="30.75" customHeight="1">
      <c r="A51" s="48"/>
      <c r="B51" s="1200"/>
      <c r="C51" s="1201"/>
      <c r="D51" s="66"/>
      <c r="E51" s="1190" t="s">
        <v>18</v>
      </c>
      <c r="F51" s="1190"/>
      <c r="G51" s="1190"/>
      <c r="H51" s="1190"/>
      <c r="I51" s="1190"/>
      <c r="J51" s="1191"/>
      <c r="K51" s="63" t="s">
        <v>505</v>
      </c>
      <c r="L51" s="64" t="s">
        <v>505</v>
      </c>
      <c r="M51" s="64" t="s">
        <v>505</v>
      </c>
      <c r="N51" s="64" t="s">
        <v>505</v>
      </c>
      <c r="O51" s="65" t="s">
        <v>505</v>
      </c>
      <c r="P51" s="48"/>
      <c r="Q51" s="48"/>
      <c r="R51" s="48"/>
      <c r="S51" s="48"/>
      <c r="T51" s="48"/>
      <c r="U51" s="48"/>
    </row>
    <row r="52" spans="1:21" ht="30.75" customHeight="1">
      <c r="A52" s="48"/>
      <c r="B52" s="1188" t="s">
        <v>19</v>
      </c>
      <c r="C52" s="1189"/>
      <c r="D52" s="66"/>
      <c r="E52" s="1190" t="s">
        <v>20</v>
      </c>
      <c r="F52" s="1190"/>
      <c r="G52" s="1190"/>
      <c r="H52" s="1190"/>
      <c r="I52" s="1190"/>
      <c r="J52" s="1191"/>
      <c r="K52" s="63">
        <v>426</v>
      </c>
      <c r="L52" s="64">
        <v>404</v>
      </c>
      <c r="M52" s="64">
        <v>378</v>
      </c>
      <c r="N52" s="64">
        <v>376</v>
      </c>
      <c r="O52" s="65">
        <v>344</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186</v>
      </c>
      <c r="L53" s="69">
        <v>182</v>
      </c>
      <c r="M53" s="69">
        <v>174</v>
      </c>
      <c r="N53" s="69">
        <v>178</v>
      </c>
      <c r="O53" s="70">
        <v>146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PFOCUj3gF89vaTpJAIixh090cKslps171Wr3eZcVLT3uCrO6qBbcu2X2eqpxIRm4VQZz38lavyyELeZCdWpAA==" saltValue="x+/Ka067bdUHzUzCxcZSq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548</v>
      </c>
      <c r="J40" s="79" t="s">
        <v>549</v>
      </c>
      <c r="K40" s="79" t="s">
        <v>550</v>
      </c>
      <c r="L40" s="79" t="s">
        <v>551</v>
      </c>
      <c r="M40" s="80" t="s">
        <v>552</v>
      </c>
    </row>
    <row r="41" spans="2:13" ht="27.75" customHeight="1">
      <c r="B41" s="1216" t="s">
        <v>24</v>
      </c>
      <c r="C41" s="1217"/>
      <c r="D41" s="81"/>
      <c r="E41" s="1218" t="s">
        <v>25</v>
      </c>
      <c r="F41" s="1218"/>
      <c r="G41" s="1218"/>
      <c r="H41" s="1219"/>
      <c r="I41" s="82">
        <v>2983</v>
      </c>
      <c r="J41" s="83">
        <v>2937</v>
      </c>
      <c r="K41" s="83">
        <v>2867</v>
      </c>
      <c r="L41" s="83">
        <v>2859</v>
      </c>
      <c r="M41" s="84">
        <v>3073</v>
      </c>
    </row>
    <row r="42" spans="2:13" ht="27.75" customHeight="1">
      <c r="B42" s="1206"/>
      <c r="C42" s="1207"/>
      <c r="D42" s="85"/>
      <c r="E42" s="1210" t="s">
        <v>26</v>
      </c>
      <c r="F42" s="1210"/>
      <c r="G42" s="1210"/>
      <c r="H42" s="1211"/>
      <c r="I42" s="86" t="s">
        <v>505</v>
      </c>
      <c r="J42" s="87" t="s">
        <v>505</v>
      </c>
      <c r="K42" s="87" t="s">
        <v>505</v>
      </c>
      <c r="L42" s="87" t="s">
        <v>505</v>
      </c>
      <c r="M42" s="88" t="s">
        <v>505</v>
      </c>
    </row>
    <row r="43" spans="2:13" ht="27.75" customHeight="1">
      <c r="B43" s="1206"/>
      <c r="C43" s="1207"/>
      <c r="D43" s="85"/>
      <c r="E43" s="1210" t="s">
        <v>27</v>
      </c>
      <c r="F43" s="1210"/>
      <c r="G43" s="1210"/>
      <c r="H43" s="1211"/>
      <c r="I43" s="86">
        <v>2098</v>
      </c>
      <c r="J43" s="87">
        <v>1917</v>
      </c>
      <c r="K43" s="87">
        <v>1752</v>
      </c>
      <c r="L43" s="87">
        <v>1607</v>
      </c>
      <c r="M43" s="88">
        <v>1514</v>
      </c>
    </row>
    <row r="44" spans="2:13" ht="27.75" customHeight="1">
      <c r="B44" s="1206"/>
      <c r="C44" s="1207"/>
      <c r="D44" s="85"/>
      <c r="E44" s="1210" t="s">
        <v>28</v>
      </c>
      <c r="F44" s="1210"/>
      <c r="G44" s="1210"/>
      <c r="H44" s="1211"/>
      <c r="I44" s="86">
        <v>140</v>
      </c>
      <c r="J44" s="87">
        <v>159</v>
      </c>
      <c r="K44" s="87">
        <v>126</v>
      </c>
      <c r="L44" s="87">
        <v>110</v>
      </c>
      <c r="M44" s="88">
        <v>119</v>
      </c>
    </row>
    <row r="45" spans="2:13" ht="27.75" customHeight="1">
      <c r="B45" s="1206"/>
      <c r="C45" s="1207"/>
      <c r="D45" s="85"/>
      <c r="E45" s="1210" t="s">
        <v>29</v>
      </c>
      <c r="F45" s="1210"/>
      <c r="G45" s="1210"/>
      <c r="H45" s="1211"/>
      <c r="I45" s="86">
        <v>473</v>
      </c>
      <c r="J45" s="87">
        <v>443</v>
      </c>
      <c r="K45" s="87">
        <v>488</v>
      </c>
      <c r="L45" s="87">
        <v>590</v>
      </c>
      <c r="M45" s="88">
        <v>580</v>
      </c>
    </row>
    <row r="46" spans="2:13" ht="27.75" customHeight="1">
      <c r="B46" s="1206"/>
      <c r="C46" s="1207"/>
      <c r="D46" s="89"/>
      <c r="E46" s="1210" t="s">
        <v>30</v>
      </c>
      <c r="F46" s="1210"/>
      <c r="G46" s="1210"/>
      <c r="H46" s="1211"/>
      <c r="I46" s="86" t="s">
        <v>505</v>
      </c>
      <c r="J46" s="87" t="s">
        <v>505</v>
      </c>
      <c r="K46" s="87" t="s">
        <v>505</v>
      </c>
      <c r="L46" s="87" t="s">
        <v>505</v>
      </c>
      <c r="M46" s="88" t="s">
        <v>505</v>
      </c>
    </row>
    <row r="47" spans="2:13" ht="27.75" customHeight="1">
      <c r="B47" s="1206"/>
      <c r="C47" s="1207"/>
      <c r="D47" s="90"/>
      <c r="E47" s="1220" t="s">
        <v>31</v>
      </c>
      <c r="F47" s="1221"/>
      <c r="G47" s="1221"/>
      <c r="H47" s="1222"/>
      <c r="I47" s="86" t="s">
        <v>505</v>
      </c>
      <c r="J47" s="87" t="s">
        <v>505</v>
      </c>
      <c r="K47" s="87" t="s">
        <v>505</v>
      </c>
      <c r="L47" s="87" t="s">
        <v>505</v>
      </c>
      <c r="M47" s="88" t="s">
        <v>505</v>
      </c>
    </row>
    <row r="48" spans="2:13" ht="27.75" customHeight="1">
      <c r="B48" s="1206"/>
      <c r="C48" s="1207"/>
      <c r="D48" s="85"/>
      <c r="E48" s="1210" t="s">
        <v>32</v>
      </c>
      <c r="F48" s="1210"/>
      <c r="G48" s="1210"/>
      <c r="H48" s="1211"/>
      <c r="I48" s="86" t="s">
        <v>505</v>
      </c>
      <c r="J48" s="87" t="s">
        <v>505</v>
      </c>
      <c r="K48" s="87" t="s">
        <v>505</v>
      </c>
      <c r="L48" s="87" t="s">
        <v>505</v>
      </c>
      <c r="M48" s="88" t="s">
        <v>505</v>
      </c>
    </row>
    <row r="49" spans="2:13" ht="27.75" customHeight="1">
      <c r="B49" s="1208"/>
      <c r="C49" s="1209"/>
      <c r="D49" s="85"/>
      <c r="E49" s="1210" t="s">
        <v>33</v>
      </c>
      <c r="F49" s="1210"/>
      <c r="G49" s="1210"/>
      <c r="H49" s="1211"/>
      <c r="I49" s="86" t="s">
        <v>505</v>
      </c>
      <c r="J49" s="87" t="s">
        <v>505</v>
      </c>
      <c r="K49" s="87" t="s">
        <v>505</v>
      </c>
      <c r="L49" s="87" t="s">
        <v>505</v>
      </c>
      <c r="M49" s="88" t="s">
        <v>505</v>
      </c>
    </row>
    <row r="50" spans="2:13" ht="27.75" customHeight="1">
      <c r="B50" s="1204" t="s">
        <v>34</v>
      </c>
      <c r="C50" s="1205"/>
      <c r="D50" s="91"/>
      <c r="E50" s="1210" t="s">
        <v>35</v>
      </c>
      <c r="F50" s="1210"/>
      <c r="G50" s="1210"/>
      <c r="H50" s="1211"/>
      <c r="I50" s="86">
        <v>1636</v>
      </c>
      <c r="J50" s="87">
        <v>1697</v>
      </c>
      <c r="K50" s="87">
        <v>2020</v>
      </c>
      <c r="L50" s="87">
        <v>2010</v>
      </c>
      <c r="M50" s="88">
        <v>1859</v>
      </c>
    </row>
    <row r="51" spans="2:13" ht="27.75" customHeight="1">
      <c r="B51" s="1206"/>
      <c r="C51" s="1207"/>
      <c r="D51" s="85"/>
      <c r="E51" s="1210" t="s">
        <v>36</v>
      </c>
      <c r="F51" s="1210"/>
      <c r="G51" s="1210"/>
      <c r="H51" s="1211"/>
      <c r="I51" s="86">
        <v>265</v>
      </c>
      <c r="J51" s="87">
        <v>213</v>
      </c>
      <c r="K51" s="87">
        <v>183</v>
      </c>
      <c r="L51" s="87">
        <v>163</v>
      </c>
      <c r="M51" s="88">
        <v>154</v>
      </c>
    </row>
    <row r="52" spans="2:13" ht="27.75" customHeight="1">
      <c r="B52" s="1208"/>
      <c r="C52" s="1209"/>
      <c r="D52" s="85"/>
      <c r="E52" s="1210" t="s">
        <v>37</v>
      </c>
      <c r="F52" s="1210"/>
      <c r="G52" s="1210"/>
      <c r="H52" s="1211"/>
      <c r="I52" s="86">
        <v>2865</v>
      </c>
      <c r="J52" s="87">
        <v>2781</v>
      </c>
      <c r="K52" s="87">
        <v>2713</v>
      </c>
      <c r="L52" s="87">
        <v>2685</v>
      </c>
      <c r="M52" s="88">
        <v>2929</v>
      </c>
    </row>
    <row r="53" spans="2:13" ht="27.75" customHeight="1" thickBot="1">
      <c r="B53" s="1212" t="s">
        <v>38</v>
      </c>
      <c r="C53" s="1213"/>
      <c r="D53" s="92"/>
      <c r="E53" s="1214" t="s">
        <v>39</v>
      </c>
      <c r="F53" s="1214"/>
      <c r="G53" s="1214"/>
      <c r="H53" s="1215"/>
      <c r="I53" s="93">
        <v>929</v>
      </c>
      <c r="J53" s="94">
        <v>764</v>
      </c>
      <c r="K53" s="94">
        <v>317</v>
      </c>
      <c r="L53" s="94">
        <v>308</v>
      </c>
      <c r="M53" s="95">
        <v>345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k3I94Q5V4ml7cYTDdGqc5XHRZiekWWvsH7bVgnDCaZt8IuE5/0e5hX3Es4rh2FsoBdM4ygu63yX/V4dwMnd/A==" saltValue="WLJ/UY37Rr/Mr454fBfA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550</v>
      </c>
      <c r="G54" s="104" t="s">
        <v>551</v>
      </c>
      <c r="H54" s="105" t="s">
        <v>552</v>
      </c>
    </row>
    <row r="55" spans="2:8" ht="52.5" customHeight="1">
      <c r="B55" s="106"/>
      <c r="C55" s="1231" t="s">
        <v>42</v>
      </c>
      <c r="D55" s="1231"/>
      <c r="E55" s="1232"/>
      <c r="F55" s="107">
        <v>1500</v>
      </c>
      <c r="G55" s="107">
        <v>1464</v>
      </c>
      <c r="H55" s="108">
        <v>1404</v>
      </c>
    </row>
    <row r="56" spans="2:8" ht="52.5" customHeight="1">
      <c r="B56" s="109"/>
      <c r="C56" s="1233" t="s">
        <v>43</v>
      </c>
      <c r="D56" s="1233"/>
      <c r="E56" s="1234"/>
      <c r="F56" s="110">
        <v>52</v>
      </c>
      <c r="G56" s="110">
        <v>52</v>
      </c>
      <c r="H56" s="111">
        <v>52</v>
      </c>
    </row>
    <row r="57" spans="2:8" ht="53.25" customHeight="1">
      <c r="B57" s="109"/>
      <c r="C57" s="1235" t="s">
        <v>44</v>
      </c>
      <c r="D57" s="1235"/>
      <c r="E57" s="1236"/>
      <c r="F57" s="112">
        <v>271</v>
      </c>
      <c r="G57" s="112">
        <v>272</v>
      </c>
      <c r="H57" s="113">
        <v>274</v>
      </c>
    </row>
    <row r="58" spans="2:8" ht="45.75" customHeight="1">
      <c r="B58" s="114"/>
      <c r="C58" s="1223" t="s">
        <v>577</v>
      </c>
      <c r="D58" s="1224"/>
      <c r="E58" s="1225"/>
      <c r="F58" s="115">
        <v>174</v>
      </c>
      <c r="G58" s="115">
        <v>174</v>
      </c>
      <c r="H58" s="116">
        <v>174</v>
      </c>
    </row>
    <row r="59" spans="2:8" ht="45.75" customHeight="1">
      <c r="B59" s="114"/>
      <c r="C59" s="1223" t="s">
        <v>578</v>
      </c>
      <c r="D59" s="1224"/>
      <c r="E59" s="1225"/>
      <c r="F59" s="115">
        <v>51</v>
      </c>
      <c r="G59" s="115">
        <v>51</v>
      </c>
      <c r="H59" s="116">
        <v>51</v>
      </c>
    </row>
    <row r="60" spans="2:8" ht="45.75" customHeight="1">
      <c r="B60" s="114"/>
      <c r="C60" s="1223" t="s">
        <v>579</v>
      </c>
      <c r="D60" s="1224"/>
      <c r="E60" s="1225"/>
      <c r="F60" s="115">
        <v>44</v>
      </c>
      <c r="G60" s="115">
        <v>44</v>
      </c>
      <c r="H60" s="116">
        <v>44</v>
      </c>
    </row>
    <row r="61" spans="2:8" ht="45.75" customHeight="1">
      <c r="B61" s="114"/>
      <c r="C61" s="1223" t="s">
        <v>580</v>
      </c>
      <c r="D61" s="1224"/>
      <c r="E61" s="1225"/>
      <c r="F61" s="115">
        <v>1</v>
      </c>
      <c r="G61" s="115">
        <v>3</v>
      </c>
      <c r="H61" s="116">
        <v>5</v>
      </c>
    </row>
    <row r="62" spans="2:8" ht="45.75" customHeight="1" thickBot="1">
      <c r="B62" s="117"/>
      <c r="C62" s="1226"/>
      <c r="D62" s="1227"/>
      <c r="E62" s="1228"/>
      <c r="F62" s="118"/>
      <c r="G62" s="118"/>
      <c r="H62" s="119"/>
    </row>
    <row r="63" spans="2:8" ht="52.5" customHeight="1" thickBot="1">
      <c r="B63" s="120"/>
      <c r="C63" s="1229" t="s">
        <v>45</v>
      </c>
      <c r="D63" s="1229"/>
      <c r="E63" s="1230"/>
      <c r="F63" s="121">
        <v>1822</v>
      </c>
      <c r="G63" s="121">
        <v>1788</v>
      </c>
      <c r="H63" s="122">
        <v>1729</v>
      </c>
    </row>
    <row r="64" spans="2:8" ht="15" customHeight="1"/>
    <row r="65" ht="0" hidden="1" customHeight="1"/>
    <row r="66" ht="0" hidden="1" customHeight="1"/>
  </sheetData>
  <sheetProtection algorithmName="SHA-512" hashValue="XE9rzAjI8LLkBAJdOTjOT71VBnsvQoc7KzlunCCedbLPb4ywtXbTiohii6XQL5y/qXKHZelYClgdKwNb2OD7SA==" saltValue="k8509HaAH1O/EfUmcJz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545</v>
      </c>
      <c r="G2" s="136"/>
      <c r="H2" s="137"/>
    </row>
    <row r="3" spans="1:8">
      <c r="A3" s="133" t="s">
        <v>538</v>
      </c>
      <c r="B3" s="138"/>
      <c r="C3" s="139"/>
      <c r="D3" s="140">
        <v>108430</v>
      </c>
      <c r="E3" s="141"/>
      <c r="F3" s="142">
        <v>316331</v>
      </c>
      <c r="G3" s="143"/>
      <c r="H3" s="144"/>
    </row>
    <row r="4" spans="1:8">
      <c r="A4" s="145"/>
      <c r="B4" s="146"/>
      <c r="C4" s="147"/>
      <c r="D4" s="148">
        <v>21113</v>
      </c>
      <c r="E4" s="149"/>
      <c r="F4" s="150">
        <v>106387</v>
      </c>
      <c r="G4" s="151"/>
      <c r="H4" s="152"/>
    </row>
    <row r="5" spans="1:8">
      <c r="A5" s="133" t="s">
        <v>540</v>
      </c>
      <c r="B5" s="138"/>
      <c r="C5" s="139"/>
      <c r="D5" s="140">
        <v>95298</v>
      </c>
      <c r="E5" s="141"/>
      <c r="F5" s="142">
        <v>333013</v>
      </c>
      <c r="G5" s="143"/>
      <c r="H5" s="144"/>
    </row>
    <row r="6" spans="1:8">
      <c r="A6" s="145"/>
      <c r="B6" s="146"/>
      <c r="C6" s="147"/>
      <c r="D6" s="148">
        <v>22911</v>
      </c>
      <c r="E6" s="149"/>
      <c r="F6" s="150">
        <v>126732</v>
      </c>
      <c r="G6" s="151"/>
      <c r="H6" s="152"/>
    </row>
    <row r="7" spans="1:8">
      <c r="A7" s="133" t="s">
        <v>541</v>
      </c>
      <c r="B7" s="138"/>
      <c r="C7" s="139"/>
      <c r="D7" s="140">
        <v>45282</v>
      </c>
      <c r="E7" s="141"/>
      <c r="F7" s="142">
        <v>280458</v>
      </c>
      <c r="G7" s="143"/>
      <c r="H7" s="144"/>
    </row>
    <row r="8" spans="1:8">
      <c r="A8" s="145"/>
      <c r="B8" s="146"/>
      <c r="C8" s="147"/>
      <c r="D8" s="148">
        <v>29427</v>
      </c>
      <c r="E8" s="149"/>
      <c r="F8" s="150">
        <v>127286</v>
      </c>
      <c r="G8" s="151"/>
      <c r="H8" s="152"/>
    </row>
    <row r="9" spans="1:8">
      <c r="A9" s="133" t="s">
        <v>542</v>
      </c>
      <c r="B9" s="138"/>
      <c r="C9" s="139"/>
      <c r="D9" s="140">
        <v>84362</v>
      </c>
      <c r="E9" s="141"/>
      <c r="F9" s="142">
        <v>291945</v>
      </c>
      <c r="G9" s="143"/>
      <c r="H9" s="144"/>
    </row>
    <row r="10" spans="1:8">
      <c r="A10" s="145"/>
      <c r="B10" s="146"/>
      <c r="C10" s="147"/>
      <c r="D10" s="148">
        <v>66963</v>
      </c>
      <c r="E10" s="149"/>
      <c r="F10" s="150">
        <v>127651</v>
      </c>
      <c r="G10" s="151"/>
      <c r="H10" s="152"/>
    </row>
    <row r="11" spans="1:8">
      <c r="A11" s="133" t="s">
        <v>543</v>
      </c>
      <c r="B11" s="138"/>
      <c r="C11" s="139"/>
      <c r="D11" s="140">
        <v>134901</v>
      </c>
      <c r="E11" s="141"/>
      <c r="F11" s="142">
        <v>291173</v>
      </c>
      <c r="G11" s="143"/>
      <c r="H11" s="144"/>
    </row>
    <row r="12" spans="1:8">
      <c r="A12" s="145"/>
      <c r="B12" s="146"/>
      <c r="C12" s="153"/>
      <c r="D12" s="148">
        <v>44990</v>
      </c>
      <c r="E12" s="149"/>
      <c r="F12" s="150">
        <v>119071</v>
      </c>
      <c r="G12" s="151"/>
      <c r="H12" s="152"/>
    </row>
    <row r="13" spans="1:8">
      <c r="A13" s="133"/>
      <c r="B13" s="138"/>
      <c r="C13" s="154"/>
      <c r="D13" s="155">
        <v>93655</v>
      </c>
      <c r="E13" s="156"/>
      <c r="F13" s="157">
        <v>302584</v>
      </c>
      <c r="G13" s="158"/>
      <c r="H13" s="144"/>
    </row>
    <row r="14" spans="1:8">
      <c r="A14" s="145"/>
      <c r="B14" s="146"/>
      <c r="C14" s="147"/>
      <c r="D14" s="148">
        <v>37081</v>
      </c>
      <c r="E14" s="149"/>
      <c r="F14" s="150">
        <v>121425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5.51</v>
      </c>
      <c r="C19" s="159">
        <f>ROUND(VALUE(SUBSTITUTE(実質収支比率等に係る経年分析!G$48,"▲","-")),2)</f>
        <v>6</v>
      </c>
      <c r="D19" s="159">
        <f>ROUND(VALUE(SUBSTITUTE(実質収支比率等に係る経年分析!H$48,"▲","-")),2)</f>
        <v>4.8</v>
      </c>
      <c r="E19" s="159">
        <f>ROUND(VALUE(SUBSTITUTE(実質収支比率等に係る経年分析!I$48,"▲","-")),2)</f>
        <v>3.79</v>
      </c>
      <c r="F19" s="159">
        <f>ROUND(VALUE(SUBSTITUTE(実質収支比率等に係る経年分析!J$48,"▲","-")),2)</f>
        <v>4.32</v>
      </c>
    </row>
    <row r="20" spans="1:11">
      <c r="A20" s="159" t="s">
        <v>49</v>
      </c>
      <c r="B20" s="159">
        <f>ROUND(VALUE(SUBSTITUTE(実質収支比率等に係る経年分析!F$47,"▲","-")),2)</f>
        <v>53.58</v>
      </c>
      <c r="C20" s="159">
        <f>ROUND(VALUE(SUBSTITUTE(実質収支比率等に係る経年分析!G$47,"▲","-")),2)</f>
        <v>58.04</v>
      </c>
      <c r="D20" s="159">
        <f>ROUND(VALUE(SUBSTITUTE(実質収支比率等に係る経年分析!H$47,"▲","-")),2)</f>
        <v>66.33</v>
      </c>
      <c r="E20" s="159">
        <f>ROUND(VALUE(SUBSTITUTE(実質収支比率等に係る経年分析!I$47,"▲","-")),2)</f>
        <v>66.180000000000007</v>
      </c>
      <c r="F20" s="159">
        <f>ROUND(VALUE(SUBSTITUTE(実質収支比率等に係る経年分析!J$47,"▲","-")),2)</f>
        <v>66.28</v>
      </c>
    </row>
    <row r="21" spans="1:11">
      <c r="A21" s="159" t="s">
        <v>50</v>
      </c>
      <c r="B21" s="159">
        <f>IF(ISNUMBER(VALUE(SUBSTITUTE(実質収支比率等に係る経年分析!F$49,"▲","-"))),ROUND(VALUE(SUBSTITUTE(実質収支比率等に係る経年分析!F$49,"▲","-")),2),NA())</f>
        <v>5.89</v>
      </c>
      <c r="C21" s="159">
        <f>IF(ISNUMBER(VALUE(SUBSTITUTE(実質収支比率等に係る経年分析!G$49,"▲","-"))),ROUND(VALUE(SUBSTITUTE(実質収支比率等に係る経年分析!G$49,"▲","-")),2),NA())</f>
        <v>2.85</v>
      </c>
      <c r="D21" s="159">
        <f>IF(ISNUMBER(VALUE(SUBSTITUTE(実質収支比率等に係る経年分析!H$49,"▲","-"))),ROUND(VALUE(SUBSTITUTE(実質収支比率等に係る経年分析!H$49,"▲","-")),2),NA())</f>
        <v>8.77</v>
      </c>
      <c r="E21" s="159">
        <f>IF(ISNUMBER(VALUE(SUBSTITUTE(実質収支比率等に係る経年分析!I$49,"▲","-"))),ROUND(VALUE(SUBSTITUTE(実質収支比率等に係る経年分析!I$49,"▲","-")),2),NA())</f>
        <v>-2.71</v>
      </c>
      <c r="F21" s="159">
        <f>IF(ISNUMBER(VALUE(SUBSTITUTE(実質収支比率等に係る経年分析!J$49,"▲","-"))),ROUND(VALUE(SUBSTITUTE(実質収支比率等に係る経年分析!J$49,"▲","-")),2),NA())</f>
        <v>-2.4900000000000002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相良村後期高齢者医療特別会計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c r="A32" s="160" t="str">
        <f>IF(連結実質赤字比率に係る赤字・黒字の構成分析!C$38="",NA(),連結実質赤字比率に係る赤字・黒字の構成分析!C$38)</f>
        <v>相良村簡易水道特別会計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0.12</v>
      </c>
    </row>
    <row r="33" spans="1:16">
      <c r="A33" s="160" t="str">
        <f>IF(連結実質赤字比率に係る赤字・黒字の構成分析!C$37="",NA(),連結実質赤字比率に係る赤字・黒字の構成分析!C$37)</f>
        <v>相良村農業集落排水特別会計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0.14000000000000001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0.22</v>
      </c>
    </row>
    <row r="34" spans="1:16">
      <c r="A34" s="160" t="str">
        <f>IF(連結実質赤字比率に係る赤字・黒字の構成分析!C$36="",NA(),連結実質赤字比率に係る赤字・黒字の構成分析!C$36)</f>
        <v>相良村国民健康保険特別会計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3.23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3.16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2.57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2.99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v>
      </c>
    </row>
    <row r="35" spans="1:16">
      <c r="A35" s="160" t="str">
        <f>IF(連結実質赤字比率に係る赤字・黒字の構成分析!C$35="",NA(),連結実質赤字比率に係る赤字・黒字の構成分析!C$35)</f>
        <v>相良村介護保険特別会計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1.61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1.85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1.66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2.86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3.37</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5.51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5.99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4.79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3.78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4.3099999999999996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426</v>
      </c>
      <c r="E42" s="161"/>
      <c r="F42" s="161"/>
      <c r="G42" s="161">
        <f>'実質公債費比率（分子）の構造'!L$52</f>
        <v>404</v>
      </c>
      <c r="H42" s="161"/>
      <c r="I42" s="161"/>
      <c r="J42" s="161">
        <f>'実質公債費比率（分子）の構造'!M$52</f>
        <v>378</v>
      </c>
      <c r="K42" s="161"/>
      <c r="L42" s="161"/>
      <c r="M42" s="161">
        <f>'実質公債費比率（分子）の構造'!N$52</f>
        <v>376</v>
      </c>
      <c r="N42" s="161"/>
      <c r="O42" s="161"/>
      <c r="P42" s="161">
        <f>'実質公債費比率（分子）の構造'!O$52</f>
        <v>344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28</v>
      </c>
      <c r="C45" s="161"/>
      <c r="D45" s="161"/>
      <c r="E45" s="161">
        <f>'実質公債費比率（分子）の構造'!L$49</f>
        <v>28</v>
      </c>
      <c r="F45" s="161"/>
      <c r="G45" s="161"/>
      <c r="H45" s="161">
        <f>'実質公債費比率（分子）の構造'!M$49</f>
        <v>27</v>
      </c>
      <c r="I45" s="161"/>
      <c r="J45" s="161"/>
      <c r="K45" s="161">
        <f>'実質公債費比率（分子）の構造'!N$49</f>
        <v>29</v>
      </c>
      <c r="L45" s="161"/>
      <c r="M45" s="161"/>
      <c r="N45" s="161">
        <f>'実質公債費比率（分子）の構造'!O$49</f>
        <v>18</v>
      </c>
      <c r="O45" s="161"/>
      <c r="P45" s="161"/>
    </row>
    <row r="46" spans="1:16">
      <c r="A46" s="161" t="s">
        <v>61</v>
      </c>
      <c r="B46" s="161">
        <f>'実質公債費比率（分子）の構造'!K$48</f>
        <v>241</v>
      </c>
      <c r="C46" s="161"/>
      <c r="D46" s="161"/>
      <c r="E46" s="161">
        <f>'実質公債費比率（分子）の構造'!L$48</f>
        <v>229</v>
      </c>
      <c r="F46" s="161"/>
      <c r="G46" s="161"/>
      <c r="H46" s="161">
        <f>'実質公債費比率（分子）の構造'!M$48</f>
        <v>216</v>
      </c>
      <c r="I46" s="161"/>
      <c r="J46" s="161"/>
      <c r="K46" s="161">
        <f>'実質公債費比率（分子）の構造'!N$48</f>
        <v>223</v>
      </c>
      <c r="L46" s="161"/>
      <c r="M46" s="161"/>
      <c r="N46" s="161">
        <f>'実質公債費比率（分子）の構造'!O$48</f>
        <v>198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343</v>
      </c>
      <c r="C49" s="161"/>
      <c r="D49" s="161"/>
      <c r="E49" s="161">
        <f>'実質公債費比率（分子）の構造'!L$45</f>
        <v>329</v>
      </c>
      <c r="F49" s="161"/>
      <c r="G49" s="161"/>
      <c r="H49" s="161">
        <f>'実質公債費比率（分子）の構造'!M$45</f>
        <v>309</v>
      </c>
      <c r="I49" s="161"/>
      <c r="J49" s="161"/>
      <c r="K49" s="161">
        <f>'実質公債費比率（分子）の構造'!N$45</f>
        <v>302</v>
      </c>
      <c r="L49" s="161"/>
      <c r="M49" s="161"/>
      <c r="N49" s="161">
        <f>'実質公債費比率（分子）の構造'!O$45</f>
        <v>274</v>
      </c>
      <c r="O49" s="161"/>
      <c r="P49" s="161"/>
    </row>
    <row r="50" spans="1:16">
      <c r="A50" s="161" t="s">
        <v>65</v>
      </c>
      <c r="B50" s="161" t="e">
        <f>NA()</f>
        <v>#N/A</v>
      </c>
      <c r="C50" s="161">
        <f>IF(ISNUMBER('実質公債費比率（分子）の構造'!K$53),'実質公債費比率（分子）の構造'!K$53,NA())</f>
        <v>186</v>
      </c>
      <c r="D50" s="161" t="e">
        <f>NA()</f>
        <v>#N/A</v>
      </c>
      <c r="E50" s="161" t="e">
        <f>NA()</f>
        <v>#N/A</v>
      </c>
      <c r="F50" s="161">
        <f>IF(ISNUMBER('実質公債費比率（分子）の構造'!L$53),'実質公債費比率（分子）の構造'!L$53,NA())</f>
        <v>182</v>
      </c>
      <c r="G50" s="161" t="e">
        <f>NA()</f>
        <v>#N/A</v>
      </c>
      <c r="H50" s="161" t="e">
        <f>NA()</f>
        <v>#N/A</v>
      </c>
      <c r="I50" s="161">
        <f>IF(ISNUMBER('実質公債費比率（分子）の構造'!M$53),'実質公債費比率（分子）の構造'!M$53,NA())</f>
        <v>174</v>
      </c>
      <c r="J50" s="161" t="e">
        <f>NA()</f>
        <v>#N/A</v>
      </c>
      <c r="K50" s="161" t="e">
        <f>NA()</f>
        <v>#N/A</v>
      </c>
      <c r="L50" s="161">
        <f>IF(ISNUMBER('実質公債費比率（分子）の構造'!N$53),'実質公債費比率（分子）の構造'!N$53,NA())</f>
        <v>178</v>
      </c>
      <c r="M50" s="161" t="e">
        <f>NA()</f>
        <v>#N/A</v>
      </c>
      <c r="N50" s="161" t="e">
        <f>NA()</f>
        <v>#N/A</v>
      </c>
      <c r="O50" s="161">
        <f>IF(ISNUMBER('実質公債費比率（分子）の構造'!O$53),'実質公債費比率（分子）の構造'!O$53,NA())</f>
        <v>146</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2865</v>
      </c>
      <c r="E56" s="160"/>
      <c r="F56" s="160"/>
      <c r="G56" s="160">
        <f>'将来負担比率（分子）の構造'!J$52</f>
        <v>2781</v>
      </c>
      <c r="H56" s="160"/>
      <c r="I56" s="160"/>
      <c r="J56" s="160">
        <f>'将来負担比率（分子）の構造'!K$52</f>
        <v>2713</v>
      </c>
      <c r="K56" s="160"/>
      <c r="L56" s="160"/>
      <c r="M56" s="160">
        <f>'将来負担比率（分子）の構造'!L$52</f>
        <v>2685</v>
      </c>
      <c r="N56" s="160"/>
      <c r="O56" s="160"/>
      <c r="P56" s="160">
        <f>'将来負担比率（分子）の構造'!M$52</f>
        <v>2929</v>
      </c>
    </row>
    <row r="57" spans="1:16">
      <c r="A57" s="160" t="s">
        <v>36</v>
      </c>
      <c r="B57" s="160"/>
      <c r="C57" s="160"/>
      <c r="D57" s="160">
        <f>'将来負担比率（分子）の構造'!I$51</f>
        <v>265</v>
      </c>
      <c r="E57" s="160"/>
      <c r="F57" s="160"/>
      <c r="G57" s="160">
        <f>'将来負担比率（分子）の構造'!J$51</f>
        <v>213</v>
      </c>
      <c r="H57" s="160"/>
      <c r="I57" s="160"/>
      <c r="J57" s="160">
        <f>'将来負担比率（分子）の構造'!K$51</f>
        <v>183</v>
      </c>
      <c r="K57" s="160"/>
      <c r="L57" s="160"/>
      <c r="M57" s="160">
        <f>'将来負担比率（分子）の構造'!L$51</f>
        <v>163</v>
      </c>
      <c r="N57" s="160"/>
      <c r="O57" s="160"/>
      <c r="P57" s="160">
        <f>'将来負担比率（分子）の構造'!M$51</f>
        <v>154</v>
      </c>
    </row>
    <row r="58" spans="1:16">
      <c r="A58" s="160" t="s">
        <v>35</v>
      </c>
      <c r="B58" s="160"/>
      <c r="C58" s="160"/>
      <c r="D58" s="160">
        <f>'将来負担比率（分子）の構造'!I$50</f>
        <v>1636</v>
      </c>
      <c r="E58" s="160"/>
      <c r="F58" s="160"/>
      <c r="G58" s="160">
        <f>'将来負担比率（分子）の構造'!J$50</f>
        <v>1697</v>
      </c>
      <c r="H58" s="160"/>
      <c r="I58" s="160"/>
      <c r="J58" s="160">
        <f>'将来負担比率（分子）の構造'!K$50</f>
        <v>2020</v>
      </c>
      <c r="K58" s="160"/>
      <c r="L58" s="160"/>
      <c r="M58" s="160">
        <f>'将来負担比率（分子）の構造'!L$50</f>
        <v>2010</v>
      </c>
      <c r="N58" s="160"/>
      <c r="O58" s="160"/>
      <c r="P58" s="160">
        <f>'将来負担比率（分子）の構造'!M$50</f>
        <v>1859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473</v>
      </c>
      <c r="C62" s="160"/>
      <c r="D62" s="160"/>
      <c r="E62" s="160">
        <f>'将来負担比率（分子）の構造'!J$45</f>
        <v>443</v>
      </c>
      <c r="F62" s="160"/>
      <c r="G62" s="160"/>
      <c r="H62" s="160">
        <f>'将来負担比率（分子）の構造'!K$45</f>
        <v>488</v>
      </c>
      <c r="I62" s="160"/>
      <c r="J62" s="160"/>
      <c r="K62" s="160">
        <f>'将来負担比率（分子）の構造'!L$45</f>
        <v>590</v>
      </c>
      <c r="L62" s="160"/>
      <c r="M62" s="160"/>
      <c r="N62" s="160">
        <f>'将来負担比率（分子）の構造'!M$45</f>
        <v>580</v>
      </c>
      <c r="O62" s="160"/>
      <c r="P62" s="160"/>
    </row>
    <row r="63" spans="1:16">
      <c r="A63" s="160" t="s">
        <v>28</v>
      </c>
      <c r="B63" s="160">
        <f>'将来負担比率（分子）の構造'!I$44</f>
        <v>140</v>
      </c>
      <c r="C63" s="160"/>
      <c r="D63" s="160"/>
      <c r="E63" s="160">
        <f>'将来負担比率（分子）の構造'!J$44</f>
        <v>159</v>
      </c>
      <c r="F63" s="160"/>
      <c r="G63" s="160"/>
      <c r="H63" s="160">
        <f>'将来負担比率（分子）の構造'!K$44</f>
        <v>126</v>
      </c>
      <c r="I63" s="160"/>
      <c r="J63" s="160"/>
      <c r="K63" s="160">
        <f>'将来負担比率（分子）の構造'!L$44</f>
        <v>110</v>
      </c>
      <c r="L63" s="160"/>
      <c r="M63" s="160"/>
      <c r="N63" s="160">
        <f>'将来負担比率（分子）の構造'!M$44</f>
        <v>119</v>
      </c>
      <c r="O63" s="160"/>
      <c r="P63" s="160"/>
    </row>
    <row r="64" spans="1:16">
      <c r="A64" s="160" t="s">
        <v>27</v>
      </c>
      <c r="B64" s="160">
        <f>'将来負担比率（分子）の構造'!I$43</f>
        <v>2098</v>
      </c>
      <c r="C64" s="160"/>
      <c r="D64" s="160"/>
      <c r="E64" s="160">
        <f>'将来負担比率（分子）の構造'!J$43</f>
        <v>1917</v>
      </c>
      <c r="F64" s="160"/>
      <c r="G64" s="160"/>
      <c r="H64" s="160">
        <f>'将来負担比率（分子）の構造'!K$43</f>
        <v>1752</v>
      </c>
      <c r="I64" s="160"/>
      <c r="J64" s="160"/>
      <c r="K64" s="160">
        <f>'将来負担比率（分子）の構造'!L$43</f>
        <v>1607</v>
      </c>
      <c r="L64" s="160"/>
      <c r="M64" s="160"/>
      <c r="N64" s="160">
        <f>'将来負担比率（分子）の構造'!M$43</f>
        <v>1514</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2983</v>
      </c>
      <c r="C66" s="160"/>
      <c r="D66" s="160"/>
      <c r="E66" s="160">
        <f>'将来負担比率（分子）の構造'!J$41</f>
        <v>2937</v>
      </c>
      <c r="F66" s="160"/>
      <c r="G66" s="160"/>
      <c r="H66" s="160">
        <f>'将来負担比率（分子）の構造'!K$41</f>
        <v>2867</v>
      </c>
      <c r="I66" s="160"/>
      <c r="J66" s="160"/>
      <c r="K66" s="160">
        <f>'将来負担比率（分子）の構造'!L$41</f>
        <v>2859</v>
      </c>
      <c r="L66" s="160"/>
      <c r="M66" s="160"/>
      <c r="N66" s="160">
        <f>'将来負担比率（分子）の構造'!M$41</f>
        <v>3073</v>
      </c>
      <c r="O66" s="160"/>
      <c r="P66" s="160"/>
    </row>
    <row r="67" spans="1:16">
      <c r="A67" s="160" t="s">
        <v>69</v>
      </c>
      <c r="B67" s="160" t="e">
        <f>NA()</f>
        <v>#N/A</v>
      </c>
      <c r="C67" s="160">
        <f>IF(ISNUMBER('将来負担比率（分子）の構造'!I$53), IF('将来負担比率（分子）の構造'!I$53 &lt; 0, 0, '将来負担比率（分子）の構造'!I$53), NA())</f>
        <v>929</v>
      </c>
      <c r="D67" s="160" t="e">
        <f>NA()</f>
        <v>#N/A</v>
      </c>
      <c r="E67" s="160" t="e">
        <f>NA()</f>
        <v>#N/A</v>
      </c>
      <c r="F67" s="160">
        <f>IF(ISNUMBER('将来負担比率（分子）の構造'!J$53), IF('将来負担比率（分子）の構造'!J$53 &lt; 0, 0, '将来負担比率（分子）の構造'!J$53), NA())</f>
        <v>764</v>
      </c>
      <c r="G67" s="160" t="e">
        <f>NA()</f>
        <v>#N/A</v>
      </c>
      <c r="H67" s="160" t="e">
        <f>NA()</f>
        <v>#N/A</v>
      </c>
      <c r="I67" s="160">
        <f>IF(ISNUMBER('将来負担比率（分子）の構造'!K$53), IF('将来負担比率（分子）の構造'!K$53 &lt; 0, 0, '将来負担比率（分子）の構造'!K$53), NA())</f>
        <v>317</v>
      </c>
      <c r="J67" s="160" t="e">
        <f>NA()</f>
        <v>#N/A</v>
      </c>
      <c r="K67" s="160" t="e">
        <f>NA()</f>
        <v>#N/A</v>
      </c>
      <c r="L67" s="160">
        <f>IF(ISNUMBER('将来負担比率（分子）の構造'!L$53), IF('将来負担比率（分子）の構造'!L$53 &lt; 0, 0, '将来負担比率（分子）の構造'!L$53), NA())</f>
        <v>308</v>
      </c>
      <c r="M67" s="160" t="e">
        <f>NA()</f>
        <v>#N/A</v>
      </c>
      <c r="N67" s="160" t="e">
        <f>NA()</f>
        <v>#N/A</v>
      </c>
      <c r="O67" s="160">
        <f>IF(ISNUMBER('将来負担比率（分子）の構造'!M$53), IF('将来負担比率（分子）の構造'!M$53 &lt; 0, 0, '将来負担比率（分子）の構造'!M$53), NA())</f>
        <v>345</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1500</v>
      </c>
      <c r="C72" s="164">
        <f>基金残高に係る経年分析!G55</f>
        <v>1464</v>
      </c>
      <c r="D72" s="164">
        <f>基金残高に係る経年分析!H55</f>
        <v>1404</v>
      </c>
    </row>
    <row r="73" spans="1:16">
      <c r="A73" s="163" t="s">
        <v>72</v>
      </c>
      <c r="B73" s="164">
        <f>基金残高に係る経年分析!F56</f>
        <v>52</v>
      </c>
      <c r="C73" s="164">
        <f>基金残高に係る経年分析!G56</f>
        <v>52</v>
      </c>
      <c r="D73" s="164">
        <f>基金残高に係る経年分析!H56</f>
        <v>52</v>
      </c>
    </row>
    <row r="74" spans="1:16">
      <c r="A74" s="163" t="s">
        <v>73</v>
      </c>
      <c r="B74" s="164">
        <f>基金残高に係る経年分析!F57</f>
        <v>271</v>
      </c>
      <c r="C74" s="164">
        <f>基金残高に係る経年分析!G57</f>
        <v>272</v>
      </c>
      <c r="D74" s="164">
        <f>基金残高に係る経年分析!H57</f>
        <v>274</v>
      </c>
    </row>
  </sheetData>
  <sheetProtection algorithmName="SHA-512" hashValue="tmPI2lgMGs/Tw8kmz1GhEy/NqxXI7UE83uYxCo/snZJJEy113ef4QUrGPaQ2t1vA3b/qqK2NOkn92lVPSqICAQ==" saltValue="dLq5hBBBlrbg7AwyqHba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203</v>
      </c>
      <c r="DI1" s="736"/>
      <c r="DJ1" s="736"/>
      <c r="DK1" s="736"/>
      <c r="DL1" s="736"/>
      <c r="DM1" s="736"/>
      <c r="DN1" s="737"/>
      <c r="DO1" s="205"/>
      <c r="DP1" s="735" t="s">
        <v>204</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206</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207</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208</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209</v>
      </c>
      <c r="S4" s="678"/>
      <c r="T4" s="678"/>
      <c r="U4" s="678"/>
      <c r="V4" s="678"/>
      <c r="W4" s="678"/>
      <c r="X4" s="678"/>
      <c r="Y4" s="679"/>
      <c r="Z4" s="677" t="s">
        <v>210</v>
      </c>
      <c r="AA4" s="678"/>
      <c r="AB4" s="678"/>
      <c r="AC4" s="679"/>
      <c r="AD4" s="677" t="s">
        <v>211</v>
      </c>
      <c r="AE4" s="678"/>
      <c r="AF4" s="678"/>
      <c r="AG4" s="678"/>
      <c r="AH4" s="678"/>
      <c r="AI4" s="678"/>
      <c r="AJ4" s="678"/>
      <c r="AK4" s="679"/>
      <c r="AL4" s="677" t="s">
        <v>210</v>
      </c>
      <c r="AM4" s="678"/>
      <c r="AN4" s="678"/>
      <c r="AO4" s="679"/>
      <c r="AP4" s="738" t="s">
        <v>212</v>
      </c>
      <c r="AQ4" s="738"/>
      <c r="AR4" s="738"/>
      <c r="AS4" s="738"/>
      <c r="AT4" s="738"/>
      <c r="AU4" s="738"/>
      <c r="AV4" s="738"/>
      <c r="AW4" s="738"/>
      <c r="AX4" s="738"/>
      <c r="AY4" s="738"/>
      <c r="AZ4" s="738"/>
      <c r="BA4" s="738"/>
      <c r="BB4" s="738"/>
      <c r="BC4" s="738"/>
      <c r="BD4" s="738"/>
      <c r="BE4" s="738"/>
      <c r="BF4" s="738"/>
      <c r="BG4" s="738" t="s">
        <v>213</v>
      </c>
      <c r="BH4" s="738"/>
      <c r="BI4" s="738"/>
      <c r="BJ4" s="738"/>
      <c r="BK4" s="738"/>
      <c r="BL4" s="738"/>
      <c r="BM4" s="738"/>
      <c r="BN4" s="738"/>
      <c r="BO4" s="738" t="s">
        <v>210</v>
      </c>
      <c r="BP4" s="738"/>
      <c r="BQ4" s="738"/>
      <c r="BR4" s="738"/>
      <c r="BS4" s="738" t="s">
        <v>214</v>
      </c>
      <c r="BT4" s="738"/>
      <c r="BU4" s="738"/>
      <c r="BV4" s="738"/>
      <c r="BW4" s="738"/>
      <c r="BX4" s="738"/>
      <c r="BY4" s="738"/>
      <c r="BZ4" s="738"/>
      <c r="CA4" s="738"/>
      <c r="CB4" s="738"/>
      <c r="CD4" s="720" t="s">
        <v>215</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216</v>
      </c>
      <c r="C5" s="703"/>
      <c r="D5" s="703"/>
      <c r="E5" s="703"/>
      <c r="F5" s="703"/>
      <c r="G5" s="703"/>
      <c r="H5" s="703"/>
      <c r="I5" s="703"/>
      <c r="J5" s="703"/>
      <c r="K5" s="703"/>
      <c r="L5" s="703"/>
      <c r="M5" s="703"/>
      <c r="N5" s="703"/>
      <c r="O5" s="703"/>
      <c r="P5" s="703"/>
      <c r="Q5" s="704"/>
      <c r="R5" s="668">
        <v>341520</v>
      </c>
      <c r="S5" s="669"/>
      <c r="T5" s="669"/>
      <c r="U5" s="669"/>
      <c r="V5" s="669"/>
      <c r="W5" s="669"/>
      <c r="X5" s="669"/>
      <c r="Y5" s="715"/>
      <c r="Z5" s="733">
        <v>9.4</v>
      </c>
      <c r="AA5" s="733"/>
      <c r="AB5" s="733"/>
      <c r="AC5" s="733"/>
      <c r="AD5" s="734">
        <v>341520</v>
      </c>
      <c r="AE5" s="734"/>
      <c r="AF5" s="734"/>
      <c r="AG5" s="734"/>
      <c r="AH5" s="734"/>
      <c r="AI5" s="734"/>
      <c r="AJ5" s="734"/>
      <c r="AK5" s="734"/>
      <c r="AL5" s="716">
        <v>16.7</v>
      </c>
      <c r="AM5" s="685"/>
      <c r="AN5" s="685"/>
      <c r="AO5" s="717"/>
      <c r="AP5" s="702" t="s">
        <v>217</v>
      </c>
      <c r="AQ5" s="703"/>
      <c r="AR5" s="703"/>
      <c r="AS5" s="703"/>
      <c r="AT5" s="703"/>
      <c r="AU5" s="703"/>
      <c r="AV5" s="703"/>
      <c r="AW5" s="703"/>
      <c r="AX5" s="703"/>
      <c r="AY5" s="703"/>
      <c r="AZ5" s="703"/>
      <c r="BA5" s="703"/>
      <c r="BB5" s="703"/>
      <c r="BC5" s="703"/>
      <c r="BD5" s="703"/>
      <c r="BE5" s="703"/>
      <c r="BF5" s="704"/>
      <c r="BG5" s="603">
        <v>340537</v>
      </c>
      <c r="BH5" s="606"/>
      <c r="BI5" s="606"/>
      <c r="BJ5" s="606"/>
      <c r="BK5" s="606"/>
      <c r="BL5" s="606"/>
      <c r="BM5" s="606"/>
      <c r="BN5" s="607"/>
      <c r="BO5" s="665">
        <v>99.7</v>
      </c>
      <c r="BP5" s="665"/>
      <c r="BQ5" s="665"/>
      <c r="BR5" s="665"/>
      <c r="BS5" s="666" t="s">
        <v>218</v>
      </c>
      <c r="BT5" s="666"/>
      <c r="BU5" s="666"/>
      <c r="BV5" s="666"/>
      <c r="BW5" s="666"/>
      <c r="BX5" s="666"/>
      <c r="BY5" s="666"/>
      <c r="BZ5" s="666"/>
      <c r="CA5" s="666"/>
      <c r="CB5" s="707"/>
      <c r="CD5" s="720" t="s">
        <v>212</v>
      </c>
      <c r="CE5" s="721"/>
      <c r="CF5" s="721"/>
      <c r="CG5" s="721"/>
      <c r="CH5" s="721"/>
      <c r="CI5" s="721"/>
      <c r="CJ5" s="721"/>
      <c r="CK5" s="721"/>
      <c r="CL5" s="721"/>
      <c r="CM5" s="721"/>
      <c r="CN5" s="721"/>
      <c r="CO5" s="721"/>
      <c r="CP5" s="721"/>
      <c r="CQ5" s="722"/>
      <c r="CR5" s="720" t="s">
        <v>219</v>
      </c>
      <c r="CS5" s="721"/>
      <c r="CT5" s="721"/>
      <c r="CU5" s="721"/>
      <c r="CV5" s="721"/>
      <c r="CW5" s="721"/>
      <c r="CX5" s="721"/>
      <c r="CY5" s="722"/>
      <c r="CZ5" s="720" t="s">
        <v>210</v>
      </c>
      <c r="DA5" s="721"/>
      <c r="DB5" s="721"/>
      <c r="DC5" s="722"/>
      <c r="DD5" s="720" t="s">
        <v>220</v>
      </c>
      <c r="DE5" s="721"/>
      <c r="DF5" s="721"/>
      <c r="DG5" s="721"/>
      <c r="DH5" s="721"/>
      <c r="DI5" s="721"/>
      <c r="DJ5" s="721"/>
      <c r="DK5" s="721"/>
      <c r="DL5" s="721"/>
      <c r="DM5" s="721"/>
      <c r="DN5" s="721"/>
      <c r="DO5" s="721"/>
      <c r="DP5" s="722"/>
      <c r="DQ5" s="720" t="s">
        <v>221</v>
      </c>
      <c r="DR5" s="721"/>
      <c r="DS5" s="721"/>
      <c r="DT5" s="721"/>
      <c r="DU5" s="721"/>
      <c r="DV5" s="721"/>
      <c r="DW5" s="721"/>
      <c r="DX5" s="721"/>
      <c r="DY5" s="721"/>
      <c r="DZ5" s="721"/>
      <c r="EA5" s="721"/>
      <c r="EB5" s="721"/>
      <c r="EC5" s="722"/>
    </row>
    <row r="6" spans="2:143" ht="11.25" customHeight="1">
      <c r="B6" s="600" t="s">
        <v>222</v>
      </c>
      <c r="C6" s="601"/>
      <c r="D6" s="601"/>
      <c r="E6" s="601"/>
      <c r="F6" s="601"/>
      <c r="G6" s="601"/>
      <c r="H6" s="601"/>
      <c r="I6" s="601"/>
      <c r="J6" s="601"/>
      <c r="K6" s="601"/>
      <c r="L6" s="601"/>
      <c r="M6" s="601"/>
      <c r="N6" s="601"/>
      <c r="O6" s="601"/>
      <c r="P6" s="601"/>
      <c r="Q6" s="602"/>
      <c r="R6" s="603">
        <v>30092</v>
      </c>
      <c r="S6" s="606"/>
      <c r="T6" s="606"/>
      <c r="U6" s="606"/>
      <c r="V6" s="606"/>
      <c r="W6" s="606"/>
      <c r="X6" s="606"/>
      <c r="Y6" s="607"/>
      <c r="Z6" s="665">
        <v>0.8</v>
      </c>
      <c r="AA6" s="665"/>
      <c r="AB6" s="665"/>
      <c r="AC6" s="665"/>
      <c r="AD6" s="666">
        <v>30092</v>
      </c>
      <c r="AE6" s="666"/>
      <c r="AF6" s="666"/>
      <c r="AG6" s="666"/>
      <c r="AH6" s="666"/>
      <c r="AI6" s="666"/>
      <c r="AJ6" s="666"/>
      <c r="AK6" s="666"/>
      <c r="AL6" s="608">
        <v>1.5</v>
      </c>
      <c r="AM6" s="609"/>
      <c r="AN6" s="609"/>
      <c r="AO6" s="667"/>
      <c r="AP6" s="600" t="s">
        <v>223</v>
      </c>
      <c r="AQ6" s="601"/>
      <c r="AR6" s="601"/>
      <c r="AS6" s="601"/>
      <c r="AT6" s="601"/>
      <c r="AU6" s="601"/>
      <c r="AV6" s="601"/>
      <c r="AW6" s="601"/>
      <c r="AX6" s="601"/>
      <c r="AY6" s="601"/>
      <c r="AZ6" s="601"/>
      <c r="BA6" s="601"/>
      <c r="BB6" s="601"/>
      <c r="BC6" s="601"/>
      <c r="BD6" s="601"/>
      <c r="BE6" s="601"/>
      <c r="BF6" s="602"/>
      <c r="BG6" s="603">
        <v>340537</v>
      </c>
      <c r="BH6" s="606"/>
      <c r="BI6" s="606"/>
      <c r="BJ6" s="606"/>
      <c r="BK6" s="606"/>
      <c r="BL6" s="606"/>
      <c r="BM6" s="606"/>
      <c r="BN6" s="607"/>
      <c r="BO6" s="665">
        <v>99.7</v>
      </c>
      <c r="BP6" s="665"/>
      <c r="BQ6" s="665"/>
      <c r="BR6" s="665"/>
      <c r="BS6" s="666" t="s">
        <v>218</v>
      </c>
      <c r="BT6" s="666"/>
      <c r="BU6" s="666"/>
      <c r="BV6" s="666"/>
      <c r="BW6" s="666"/>
      <c r="BX6" s="666"/>
      <c r="BY6" s="666"/>
      <c r="BZ6" s="666"/>
      <c r="CA6" s="666"/>
      <c r="CB6" s="707"/>
      <c r="CD6" s="674" t="s">
        <v>224</v>
      </c>
      <c r="CE6" s="675"/>
      <c r="CF6" s="675"/>
      <c r="CG6" s="675"/>
      <c r="CH6" s="675"/>
      <c r="CI6" s="675"/>
      <c r="CJ6" s="675"/>
      <c r="CK6" s="675"/>
      <c r="CL6" s="675"/>
      <c r="CM6" s="675"/>
      <c r="CN6" s="675"/>
      <c r="CO6" s="675"/>
      <c r="CP6" s="675"/>
      <c r="CQ6" s="676"/>
      <c r="CR6" s="603">
        <v>55376</v>
      </c>
      <c r="CS6" s="606"/>
      <c r="CT6" s="606"/>
      <c r="CU6" s="606"/>
      <c r="CV6" s="606"/>
      <c r="CW6" s="606"/>
      <c r="CX6" s="606"/>
      <c r="CY6" s="607"/>
      <c r="CZ6" s="716">
        <v>1.6</v>
      </c>
      <c r="DA6" s="685"/>
      <c r="DB6" s="685"/>
      <c r="DC6" s="719"/>
      <c r="DD6" s="611" t="s">
        <v>122</v>
      </c>
      <c r="DE6" s="606"/>
      <c r="DF6" s="606"/>
      <c r="DG6" s="606"/>
      <c r="DH6" s="606"/>
      <c r="DI6" s="606"/>
      <c r="DJ6" s="606"/>
      <c r="DK6" s="606"/>
      <c r="DL6" s="606"/>
      <c r="DM6" s="606"/>
      <c r="DN6" s="606"/>
      <c r="DO6" s="606"/>
      <c r="DP6" s="607"/>
      <c r="DQ6" s="611">
        <v>55376</v>
      </c>
      <c r="DR6" s="606"/>
      <c r="DS6" s="606"/>
      <c r="DT6" s="606"/>
      <c r="DU6" s="606"/>
      <c r="DV6" s="606"/>
      <c r="DW6" s="606"/>
      <c r="DX6" s="606"/>
      <c r="DY6" s="606"/>
      <c r="DZ6" s="606"/>
      <c r="EA6" s="606"/>
      <c r="EB6" s="606"/>
      <c r="EC6" s="646"/>
    </row>
    <row r="7" spans="2:143" ht="11.25" customHeight="1">
      <c r="B7" s="600" t="s">
        <v>225</v>
      </c>
      <c r="C7" s="601"/>
      <c r="D7" s="601"/>
      <c r="E7" s="601"/>
      <c r="F7" s="601"/>
      <c r="G7" s="601"/>
      <c r="H7" s="601"/>
      <c r="I7" s="601"/>
      <c r="J7" s="601"/>
      <c r="K7" s="601"/>
      <c r="L7" s="601"/>
      <c r="M7" s="601"/>
      <c r="N7" s="601"/>
      <c r="O7" s="601"/>
      <c r="P7" s="601"/>
      <c r="Q7" s="602"/>
      <c r="R7" s="603">
        <v>477</v>
      </c>
      <c r="S7" s="606"/>
      <c r="T7" s="606"/>
      <c r="U7" s="606"/>
      <c r="V7" s="606"/>
      <c r="W7" s="606"/>
      <c r="X7" s="606"/>
      <c r="Y7" s="607"/>
      <c r="Z7" s="665">
        <v>0</v>
      </c>
      <c r="AA7" s="665"/>
      <c r="AB7" s="665"/>
      <c r="AC7" s="665"/>
      <c r="AD7" s="666">
        <v>477</v>
      </c>
      <c r="AE7" s="666"/>
      <c r="AF7" s="666"/>
      <c r="AG7" s="666"/>
      <c r="AH7" s="666"/>
      <c r="AI7" s="666"/>
      <c r="AJ7" s="666"/>
      <c r="AK7" s="666"/>
      <c r="AL7" s="608">
        <v>0</v>
      </c>
      <c r="AM7" s="609"/>
      <c r="AN7" s="609"/>
      <c r="AO7" s="667"/>
      <c r="AP7" s="600" t="s">
        <v>226</v>
      </c>
      <c r="AQ7" s="601"/>
      <c r="AR7" s="601"/>
      <c r="AS7" s="601"/>
      <c r="AT7" s="601"/>
      <c r="AU7" s="601"/>
      <c r="AV7" s="601"/>
      <c r="AW7" s="601"/>
      <c r="AX7" s="601"/>
      <c r="AY7" s="601"/>
      <c r="AZ7" s="601"/>
      <c r="BA7" s="601"/>
      <c r="BB7" s="601"/>
      <c r="BC7" s="601"/>
      <c r="BD7" s="601"/>
      <c r="BE7" s="601"/>
      <c r="BF7" s="602"/>
      <c r="BG7" s="603">
        <v>133768</v>
      </c>
      <c r="BH7" s="606"/>
      <c r="BI7" s="606"/>
      <c r="BJ7" s="606"/>
      <c r="BK7" s="606"/>
      <c r="BL7" s="606"/>
      <c r="BM7" s="606"/>
      <c r="BN7" s="607"/>
      <c r="BO7" s="665">
        <v>39.200000000000003</v>
      </c>
      <c r="BP7" s="665"/>
      <c r="BQ7" s="665"/>
      <c r="BR7" s="665"/>
      <c r="BS7" s="666" t="s">
        <v>122</v>
      </c>
      <c r="BT7" s="666"/>
      <c r="BU7" s="666"/>
      <c r="BV7" s="666"/>
      <c r="BW7" s="666"/>
      <c r="BX7" s="666"/>
      <c r="BY7" s="666"/>
      <c r="BZ7" s="666"/>
      <c r="CA7" s="666"/>
      <c r="CB7" s="707"/>
      <c r="CD7" s="647" t="s">
        <v>227</v>
      </c>
      <c r="CE7" s="644"/>
      <c r="CF7" s="644"/>
      <c r="CG7" s="644"/>
      <c r="CH7" s="644"/>
      <c r="CI7" s="644"/>
      <c r="CJ7" s="644"/>
      <c r="CK7" s="644"/>
      <c r="CL7" s="644"/>
      <c r="CM7" s="644"/>
      <c r="CN7" s="644"/>
      <c r="CO7" s="644"/>
      <c r="CP7" s="644"/>
      <c r="CQ7" s="645"/>
      <c r="CR7" s="603">
        <v>548507</v>
      </c>
      <c r="CS7" s="606"/>
      <c r="CT7" s="606"/>
      <c r="CU7" s="606"/>
      <c r="CV7" s="606"/>
      <c r="CW7" s="606"/>
      <c r="CX7" s="606"/>
      <c r="CY7" s="607"/>
      <c r="CZ7" s="665">
        <v>15.5</v>
      </c>
      <c r="DA7" s="665"/>
      <c r="DB7" s="665"/>
      <c r="DC7" s="665"/>
      <c r="DD7" s="611">
        <v>7732</v>
      </c>
      <c r="DE7" s="606"/>
      <c r="DF7" s="606"/>
      <c r="DG7" s="606"/>
      <c r="DH7" s="606"/>
      <c r="DI7" s="606"/>
      <c r="DJ7" s="606"/>
      <c r="DK7" s="606"/>
      <c r="DL7" s="606"/>
      <c r="DM7" s="606"/>
      <c r="DN7" s="606"/>
      <c r="DO7" s="606"/>
      <c r="DP7" s="607"/>
      <c r="DQ7" s="611">
        <v>458155</v>
      </c>
      <c r="DR7" s="606"/>
      <c r="DS7" s="606"/>
      <c r="DT7" s="606"/>
      <c r="DU7" s="606"/>
      <c r="DV7" s="606"/>
      <c r="DW7" s="606"/>
      <c r="DX7" s="606"/>
      <c r="DY7" s="606"/>
      <c r="DZ7" s="606"/>
      <c r="EA7" s="606"/>
      <c r="EB7" s="606"/>
      <c r="EC7" s="646"/>
    </row>
    <row r="8" spans="2:143" ht="11.25" customHeight="1">
      <c r="B8" s="600" t="s">
        <v>228</v>
      </c>
      <c r="C8" s="601"/>
      <c r="D8" s="601"/>
      <c r="E8" s="601"/>
      <c r="F8" s="601"/>
      <c r="G8" s="601"/>
      <c r="H8" s="601"/>
      <c r="I8" s="601"/>
      <c r="J8" s="601"/>
      <c r="K8" s="601"/>
      <c r="L8" s="601"/>
      <c r="M8" s="601"/>
      <c r="N8" s="601"/>
      <c r="O8" s="601"/>
      <c r="P8" s="601"/>
      <c r="Q8" s="602"/>
      <c r="R8" s="603">
        <v>669</v>
      </c>
      <c r="S8" s="606"/>
      <c r="T8" s="606"/>
      <c r="U8" s="606"/>
      <c r="V8" s="606"/>
      <c r="W8" s="606"/>
      <c r="X8" s="606"/>
      <c r="Y8" s="607"/>
      <c r="Z8" s="665">
        <v>0</v>
      </c>
      <c r="AA8" s="665"/>
      <c r="AB8" s="665"/>
      <c r="AC8" s="665"/>
      <c r="AD8" s="666">
        <v>669</v>
      </c>
      <c r="AE8" s="666"/>
      <c r="AF8" s="666"/>
      <c r="AG8" s="666"/>
      <c r="AH8" s="666"/>
      <c r="AI8" s="666"/>
      <c r="AJ8" s="666"/>
      <c r="AK8" s="666"/>
      <c r="AL8" s="608">
        <v>0</v>
      </c>
      <c r="AM8" s="609"/>
      <c r="AN8" s="609"/>
      <c r="AO8" s="667"/>
      <c r="AP8" s="600" t="s">
        <v>229</v>
      </c>
      <c r="AQ8" s="601"/>
      <c r="AR8" s="601"/>
      <c r="AS8" s="601"/>
      <c r="AT8" s="601"/>
      <c r="AU8" s="601"/>
      <c r="AV8" s="601"/>
      <c r="AW8" s="601"/>
      <c r="AX8" s="601"/>
      <c r="AY8" s="601"/>
      <c r="AZ8" s="601"/>
      <c r="BA8" s="601"/>
      <c r="BB8" s="601"/>
      <c r="BC8" s="601"/>
      <c r="BD8" s="601"/>
      <c r="BE8" s="601"/>
      <c r="BF8" s="602"/>
      <c r="BG8" s="603">
        <v>6659</v>
      </c>
      <c r="BH8" s="606"/>
      <c r="BI8" s="606"/>
      <c r="BJ8" s="606"/>
      <c r="BK8" s="606"/>
      <c r="BL8" s="606"/>
      <c r="BM8" s="606"/>
      <c r="BN8" s="607"/>
      <c r="BO8" s="665">
        <v>1.9</v>
      </c>
      <c r="BP8" s="665"/>
      <c r="BQ8" s="665"/>
      <c r="BR8" s="665"/>
      <c r="BS8" s="611" t="s">
        <v>122</v>
      </c>
      <c r="BT8" s="606"/>
      <c r="BU8" s="606"/>
      <c r="BV8" s="606"/>
      <c r="BW8" s="606"/>
      <c r="BX8" s="606"/>
      <c r="BY8" s="606"/>
      <c r="BZ8" s="606"/>
      <c r="CA8" s="606"/>
      <c r="CB8" s="646"/>
      <c r="CD8" s="647" t="s">
        <v>230</v>
      </c>
      <c r="CE8" s="644"/>
      <c r="CF8" s="644"/>
      <c r="CG8" s="644"/>
      <c r="CH8" s="644"/>
      <c r="CI8" s="644"/>
      <c r="CJ8" s="644"/>
      <c r="CK8" s="644"/>
      <c r="CL8" s="644"/>
      <c r="CM8" s="644"/>
      <c r="CN8" s="644"/>
      <c r="CO8" s="644"/>
      <c r="CP8" s="644"/>
      <c r="CQ8" s="645"/>
      <c r="CR8" s="603">
        <v>837789</v>
      </c>
      <c r="CS8" s="606"/>
      <c r="CT8" s="606"/>
      <c r="CU8" s="606"/>
      <c r="CV8" s="606"/>
      <c r="CW8" s="606"/>
      <c r="CX8" s="606"/>
      <c r="CY8" s="607"/>
      <c r="CZ8" s="665">
        <v>23.7</v>
      </c>
      <c r="DA8" s="665"/>
      <c r="DB8" s="665"/>
      <c r="DC8" s="665"/>
      <c r="DD8" s="611" t="s">
        <v>122</v>
      </c>
      <c r="DE8" s="606"/>
      <c r="DF8" s="606"/>
      <c r="DG8" s="606"/>
      <c r="DH8" s="606"/>
      <c r="DI8" s="606"/>
      <c r="DJ8" s="606"/>
      <c r="DK8" s="606"/>
      <c r="DL8" s="606"/>
      <c r="DM8" s="606"/>
      <c r="DN8" s="606"/>
      <c r="DO8" s="606"/>
      <c r="DP8" s="607"/>
      <c r="DQ8" s="611">
        <v>450384</v>
      </c>
      <c r="DR8" s="606"/>
      <c r="DS8" s="606"/>
      <c r="DT8" s="606"/>
      <c r="DU8" s="606"/>
      <c r="DV8" s="606"/>
      <c r="DW8" s="606"/>
      <c r="DX8" s="606"/>
      <c r="DY8" s="606"/>
      <c r="DZ8" s="606"/>
      <c r="EA8" s="606"/>
      <c r="EB8" s="606"/>
      <c r="EC8" s="646"/>
    </row>
    <row r="9" spans="2:143" ht="11.25" customHeight="1">
      <c r="B9" s="600" t="s">
        <v>231</v>
      </c>
      <c r="C9" s="601"/>
      <c r="D9" s="601"/>
      <c r="E9" s="601"/>
      <c r="F9" s="601"/>
      <c r="G9" s="601"/>
      <c r="H9" s="601"/>
      <c r="I9" s="601"/>
      <c r="J9" s="601"/>
      <c r="K9" s="601"/>
      <c r="L9" s="601"/>
      <c r="M9" s="601"/>
      <c r="N9" s="601"/>
      <c r="O9" s="601"/>
      <c r="P9" s="601"/>
      <c r="Q9" s="602"/>
      <c r="R9" s="603">
        <v>972</v>
      </c>
      <c r="S9" s="606"/>
      <c r="T9" s="606"/>
      <c r="U9" s="606"/>
      <c r="V9" s="606"/>
      <c r="W9" s="606"/>
      <c r="X9" s="606"/>
      <c r="Y9" s="607"/>
      <c r="Z9" s="665">
        <v>0</v>
      </c>
      <c r="AA9" s="665"/>
      <c r="AB9" s="665"/>
      <c r="AC9" s="665"/>
      <c r="AD9" s="666">
        <v>972</v>
      </c>
      <c r="AE9" s="666"/>
      <c r="AF9" s="666"/>
      <c r="AG9" s="666"/>
      <c r="AH9" s="666"/>
      <c r="AI9" s="666"/>
      <c r="AJ9" s="666"/>
      <c r="AK9" s="666"/>
      <c r="AL9" s="608">
        <v>0</v>
      </c>
      <c r="AM9" s="609"/>
      <c r="AN9" s="609"/>
      <c r="AO9" s="667"/>
      <c r="AP9" s="600" t="s">
        <v>232</v>
      </c>
      <c r="AQ9" s="601"/>
      <c r="AR9" s="601"/>
      <c r="AS9" s="601"/>
      <c r="AT9" s="601"/>
      <c r="AU9" s="601"/>
      <c r="AV9" s="601"/>
      <c r="AW9" s="601"/>
      <c r="AX9" s="601"/>
      <c r="AY9" s="601"/>
      <c r="AZ9" s="601"/>
      <c r="BA9" s="601"/>
      <c r="BB9" s="601"/>
      <c r="BC9" s="601"/>
      <c r="BD9" s="601"/>
      <c r="BE9" s="601"/>
      <c r="BF9" s="602"/>
      <c r="BG9" s="603">
        <v>106487</v>
      </c>
      <c r="BH9" s="606"/>
      <c r="BI9" s="606"/>
      <c r="BJ9" s="606"/>
      <c r="BK9" s="606"/>
      <c r="BL9" s="606"/>
      <c r="BM9" s="606"/>
      <c r="BN9" s="607"/>
      <c r="BO9" s="665">
        <v>31.2</v>
      </c>
      <c r="BP9" s="665"/>
      <c r="BQ9" s="665"/>
      <c r="BR9" s="665"/>
      <c r="BS9" s="611" t="s">
        <v>218</v>
      </c>
      <c r="BT9" s="606"/>
      <c r="BU9" s="606"/>
      <c r="BV9" s="606"/>
      <c r="BW9" s="606"/>
      <c r="BX9" s="606"/>
      <c r="BY9" s="606"/>
      <c r="BZ9" s="606"/>
      <c r="CA9" s="606"/>
      <c r="CB9" s="646"/>
      <c r="CD9" s="647" t="s">
        <v>233</v>
      </c>
      <c r="CE9" s="644"/>
      <c r="CF9" s="644"/>
      <c r="CG9" s="644"/>
      <c r="CH9" s="644"/>
      <c r="CI9" s="644"/>
      <c r="CJ9" s="644"/>
      <c r="CK9" s="644"/>
      <c r="CL9" s="644"/>
      <c r="CM9" s="644"/>
      <c r="CN9" s="644"/>
      <c r="CO9" s="644"/>
      <c r="CP9" s="644"/>
      <c r="CQ9" s="645"/>
      <c r="CR9" s="603">
        <v>247113</v>
      </c>
      <c r="CS9" s="606"/>
      <c r="CT9" s="606"/>
      <c r="CU9" s="606"/>
      <c r="CV9" s="606"/>
      <c r="CW9" s="606"/>
      <c r="CX9" s="606"/>
      <c r="CY9" s="607"/>
      <c r="CZ9" s="665">
        <v>7</v>
      </c>
      <c r="DA9" s="665"/>
      <c r="DB9" s="665"/>
      <c r="DC9" s="665"/>
      <c r="DD9" s="611" t="s">
        <v>122</v>
      </c>
      <c r="DE9" s="606"/>
      <c r="DF9" s="606"/>
      <c r="DG9" s="606"/>
      <c r="DH9" s="606"/>
      <c r="DI9" s="606"/>
      <c r="DJ9" s="606"/>
      <c r="DK9" s="606"/>
      <c r="DL9" s="606"/>
      <c r="DM9" s="606"/>
      <c r="DN9" s="606"/>
      <c r="DO9" s="606"/>
      <c r="DP9" s="607"/>
      <c r="DQ9" s="611">
        <v>244865</v>
      </c>
      <c r="DR9" s="606"/>
      <c r="DS9" s="606"/>
      <c r="DT9" s="606"/>
      <c r="DU9" s="606"/>
      <c r="DV9" s="606"/>
      <c r="DW9" s="606"/>
      <c r="DX9" s="606"/>
      <c r="DY9" s="606"/>
      <c r="DZ9" s="606"/>
      <c r="EA9" s="606"/>
      <c r="EB9" s="606"/>
      <c r="EC9" s="646"/>
    </row>
    <row r="10" spans="2:143" ht="11.25" customHeight="1">
      <c r="B10" s="600" t="s">
        <v>234</v>
      </c>
      <c r="C10" s="601"/>
      <c r="D10" s="601"/>
      <c r="E10" s="601"/>
      <c r="F10" s="601"/>
      <c r="G10" s="601"/>
      <c r="H10" s="601"/>
      <c r="I10" s="601"/>
      <c r="J10" s="601"/>
      <c r="K10" s="601"/>
      <c r="L10" s="601"/>
      <c r="M10" s="601"/>
      <c r="N10" s="601"/>
      <c r="O10" s="601"/>
      <c r="P10" s="601"/>
      <c r="Q10" s="602"/>
      <c r="R10" s="603" t="s">
        <v>218</v>
      </c>
      <c r="S10" s="606"/>
      <c r="T10" s="606"/>
      <c r="U10" s="606"/>
      <c r="V10" s="606"/>
      <c r="W10" s="606"/>
      <c r="X10" s="606"/>
      <c r="Y10" s="607"/>
      <c r="Z10" s="665" t="s">
        <v>122</v>
      </c>
      <c r="AA10" s="665"/>
      <c r="AB10" s="665"/>
      <c r="AC10" s="665"/>
      <c r="AD10" s="666" t="s">
        <v>122</v>
      </c>
      <c r="AE10" s="666"/>
      <c r="AF10" s="666"/>
      <c r="AG10" s="666"/>
      <c r="AH10" s="666"/>
      <c r="AI10" s="666"/>
      <c r="AJ10" s="666"/>
      <c r="AK10" s="666"/>
      <c r="AL10" s="608" t="s">
        <v>122</v>
      </c>
      <c r="AM10" s="609"/>
      <c r="AN10" s="609"/>
      <c r="AO10" s="667"/>
      <c r="AP10" s="600" t="s">
        <v>235</v>
      </c>
      <c r="AQ10" s="601"/>
      <c r="AR10" s="601"/>
      <c r="AS10" s="601"/>
      <c r="AT10" s="601"/>
      <c r="AU10" s="601"/>
      <c r="AV10" s="601"/>
      <c r="AW10" s="601"/>
      <c r="AX10" s="601"/>
      <c r="AY10" s="601"/>
      <c r="AZ10" s="601"/>
      <c r="BA10" s="601"/>
      <c r="BB10" s="601"/>
      <c r="BC10" s="601"/>
      <c r="BD10" s="601"/>
      <c r="BE10" s="601"/>
      <c r="BF10" s="602"/>
      <c r="BG10" s="603">
        <v>9058</v>
      </c>
      <c r="BH10" s="606"/>
      <c r="BI10" s="606"/>
      <c r="BJ10" s="606"/>
      <c r="BK10" s="606"/>
      <c r="BL10" s="606"/>
      <c r="BM10" s="606"/>
      <c r="BN10" s="607"/>
      <c r="BO10" s="665">
        <v>2.7</v>
      </c>
      <c r="BP10" s="665"/>
      <c r="BQ10" s="665"/>
      <c r="BR10" s="665"/>
      <c r="BS10" s="611" t="s">
        <v>122</v>
      </c>
      <c r="BT10" s="606"/>
      <c r="BU10" s="606"/>
      <c r="BV10" s="606"/>
      <c r="BW10" s="606"/>
      <c r="BX10" s="606"/>
      <c r="BY10" s="606"/>
      <c r="BZ10" s="606"/>
      <c r="CA10" s="606"/>
      <c r="CB10" s="646"/>
      <c r="CD10" s="647" t="s">
        <v>236</v>
      </c>
      <c r="CE10" s="644"/>
      <c r="CF10" s="644"/>
      <c r="CG10" s="644"/>
      <c r="CH10" s="644"/>
      <c r="CI10" s="644"/>
      <c r="CJ10" s="644"/>
      <c r="CK10" s="644"/>
      <c r="CL10" s="644"/>
      <c r="CM10" s="644"/>
      <c r="CN10" s="644"/>
      <c r="CO10" s="644"/>
      <c r="CP10" s="644"/>
      <c r="CQ10" s="645"/>
      <c r="CR10" s="603" t="s">
        <v>218</v>
      </c>
      <c r="CS10" s="606"/>
      <c r="CT10" s="606"/>
      <c r="CU10" s="606"/>
      <c r="CV10" s="606"/>
      <c r="CW10" s="606"/>
      <c r="CX10" s="606"/>
      <c r="CY10" s="607"/>
      <c r="CZ10" s="665" t="s">
        <v>122</v>
      </c>
      <c r="DA10" s="665"/>
      <c r="DB10" s="665"/>
      <c r="DC10" s="665"/>
      <c r="DD10" s="611" t="s">
        <v>122</v>
      </c>
      <c r="DE10" s="606"/>
      <c r="DF10" s="606"/>
      <c r="DG10" s="606"/>
      <c r="DH10" s="606"/>
      <c r="DI10" s="606"/>
      <c r="DJ10" s="606"/>
      <c r="DK10" s="606"/>
      <c r="DL10" s="606"/>
      <c r="DM10" s="606"/>
      <c r="DN10" s="606"/>
      <c r="DO10" s="606"/>
      <c r="DP10" s="607"/>
      <c r="DQ10" s="611" t="s">
        <v>218</v>
      </c>
      <c r="DR10" s="606"/>
      <c r="DS10" s="606"/>
      <c r="DT10" s="606"/>
      <c r="DU10" s="606"/>
      <c r="DV10" s="606"/>
      <c r="DW10" s="606"/>
      <c r="DX10" s="606"/>
      <c r="DY10" s="606"/>
      <c r="DZ10" s="606"/>
      <c r="EA10" s="606"/>
      <c r="EB10" s="606"/>
      <c r="EC10" s="646"/>
    </row>
    <row r="11" spans="2:143" ht="11.25" customHeight="1">
      <c r="B11" s="600" t="s">
        <v>237</v>
      </c>
      <c r="C11" s="601"/>
      <c r="D11" s="601"/>
      <c r="E11" s="601"/>
      <c r="F11" s="601"/>
      <c r="G11" s="601"/>
      <c r="H11" s="601"/>
      <c r="I11" s="601"/>
      <c r="J11" s="601"/>
      <c r="K11" s="601"/>
      <c r="L11" s="601"/>
      <c r="M11" s="601"/>
      <c r="N11" s="601"/>
      <c r="O11" s="601"/>
      <c r="P11" s="601"/>
      <c r="Q11" s="602"/>
      <c r="R11" s="603" t="s">
        <v>218</v>
      </c>
      <c r="S11" s="606"/>
      <c r="T11" s="606"/>
      <c r="U11" s="606"/>
      <c r="V11" s="606"/>
      <c r="W11" s="606"/>
      <c r="X11" s="606"/>
      <c r="Y11" s="607"/>
      <c r="Z11" s="665" t="s">
        <v>218</v>
      </c>
      <c r="AA11" s="665"/>
      <c r="AB11" s="665"/>
      <c r="AC11" s="665"/>
      <c r="AD11" s="666" t="s">
        <v>122</v>
      </c>
      <c r="AE11" s="666"/>
      <c r="AF11" s="666"/>
      <c r="AG11" s="666"/>
      <c r="AH11" s="666"/>
      <c r="AI11" s="666"/>
      <c r="AJ11" s="666"/>
      <c r="AK11" s="666"/>
      <c r="AL11" s="608" t="s">
        <v>122</v>
      </c>
      <c r="AM11" s="609"/>
      <c r="AN11" s="609"/>
      <c r="AO11" s="667"/>
      <c r="AP11" s="600" t="s">
        <v>238</v>
      </c>
      <c r="AQ11" s="601"/>
      <c r="AR11" s="601"/>
      <c r="AS11" s="601"/>
      <c r="AT11" s="601"/>
      <c r="AU11" s="601"/>
      <c r="AV11" s="601"/>
      <c r="AW11" s="601"/>
      <c r="AX11" s="601"/>
      <c r="AY11" s="601"/>
      <c r="AZ11" s="601"/>
      <c r="BA11" s="601"/>
      <c r="BB11" s="601"/>
      <c r="BC11" s="601"/>
      <c r="BD11" s="601"/>
      <c r="BE11" s="601"/>
      <c r="BF11" s="602"/>
      <c r="BG11" s="603">
        <v>11564</v>
      </c>
      <c r="BH11" s="606"/>
      <c r="BI11" s="606"/>
      <c r="BJ11" s="606"/>
      <c r="BK11" s="606"/>
      <c r="BL11" s="606"/>
      <c r="BM11" s="606"/>
      <c r="BN11" s="607"/>
      <c r="BO11" s="665">
        <v>3.4</v>
      </c>
      <c r="BP11" s="665"/>
      <c r="BQ11" s="665"/>
      <c r="BR11" s="665"/>
      <c r="BS11" s="611" t="s">
        <v>122</v>
      </c>
      <c r="BT11" s="606"/>
      <c r="BU11" s="606"/>
      <c r="BV11" s="606"/>
      <c r="BW11" s="606"/>
      <c r="BX11" s="606"/>
      <c r="BY11" s="606"/>
      <c r="BZ11" s="606"/>
      <c r="CA11" s="606"/>
      <c r="CB11" s="646"/>
      <c r="CD11" s="647" t="s">
        <v>239</v>
      </c>
      <c r="CE11" s="644"/>
      <c r="CF11" s="644"/>
      <c r="CG11" s="644"/>
      <c r="CH11" s="644"/>
      <c r="CI11" s="644"/>
      <c r="CJ11" s="644"/>
      <c r="CK11" s="644"/>
      <c r="CL11" s="644"/>
      <c r="CM11" s="644"/>
      <c r="CN11" s="644"/>
      <c r="CO11" s="644"/>
      <c r="CP11" s="644"/>
      <c r="CQ11" s="645"/>
      <c r="CR11" s="603">
        <v>595842</v>
      </c>
      <c r="CS11" s="606"/>
      <c r="CT11" s="606"/>
      <c r="CU11" s="606"/>
      <c r="CV11" s="606"/>
      <c r="CW11" s="606"/>
      <c r="CX11" s="606"/>
      <c r="CY11" s="607"/>
      <c r="CZ11" s="665">
        <v>16.8</v>
      </c>
      <c r="DA11" s="665"/>
      <c r="DB11" s="665"/>
      <c r="DC11" s="665"/>
      <c r="DD11" s="611">
        <v>90661</v>
      </c>
      <c r="DE11" s="606"/>
      <c r="DF11" s="606"/>
      <c r="DG11" s="606"/>
      <c r="DH11" s="606"/>
      <c r="DI11" s="606"/>
      <c r="DJ11" s="606"/>
      <c r="DK11" s="606"/>
      <c r="DL11" s="606"/>
      <c r="DM11" s="606"/>
      <c r="DN11" s="606"/>
      <c r="DO11" s="606"/>
      <c r="DP11" s="607"/>
      <c r="DQ11" s="611">
        <v>352903</v>
      </c>
      <c r="DR11" s="606"/>
      <c r="DS11" s="606"/>
      <c r="DT11" s="606"/>
      <c r="DU11" s="606"/>
      <c r="DV11" s="606"/>
      <c r="DW11" s="606"/>
      <c r="DX11" s="606"/>
      <c r="DY11" s="606"/>
      <c r="DZ11" s="606"/>
      <c r="EA11" s="606"/>
      <c r="EB11" s="606"/>
      <c r="EC11" s="646"/>
    </row>
    <row r="12" spans="2:143" ht="11.25" customHeight="1">
      <c r="B12" s="600" t="s">
        <v>240</v>
      </c>
      <c r="C12" s="601"/>
      <c r="D12" s="601"/>
      <c r="E12" s="601"/>
      <c r="F12" s="601"/>
      <c r="G12" s="601"/>
      <c r="H12" s="601"/>
      <c r="I12" s="601"/>
      <c r="J12" s="601"/>
      <c r="K12" s="601"/>
      <c r="L12" s="601"/>
      <c r="M12" s="601"/>
      <c r="N12" s="601"/>
      <c r="O12" s="601"/>
      <c r="P12" s="601"/>
      <c r="Q12" s="602"/>
      <c r="R12" s="603">
        <v>77777</v>
      </c>
      <c r="S12" s="606"/>
      <c r="T12" s="606"/>
      <c r="U12" s="606"/>
      <c r="V12" s="606"/>
      <c r="W12" s="606"/>
      <c r="X12" s="606"/>
      <c r="Y12" s="607"/>
      <c r="Z12" s="665">
        <v>2.1</v>
      </c>
      <c r="AA12" s="665"/>
      <c r="AB12" s="665"/>
      <c r="AC12" s="665"/>
      <c r="AD12" s="666">
        <v>77777</v>
      </c>
      <c r="AE12" s="666"/>
      <c r="AF12" s="666"/>
      <c r="AG12" s="666"/>
      <c r="AH12" s="666"/>
      <c r="AI12" s="666"/>
      <c r="AJ12" s="666"/>
      <c r="AK12" s="666"/>
      <c r="AL12" s="608">
        <v>3.8</v>
      </c>
      <c r="AM12" s="609"/>
      <c r="AN12" s="609"/>
      <c r="AO12" s="667"/>
      <c r="AP12" s="600" t="s">
        <v>241</v>
      </c>
      <c r="AQ12" s="601"/>
      <c r="AR12" s="601"/>
      <c r="AS12" s="601"/>
      <c r="AT12" s="601"/>
      <c r="AU12" s="601"/>
      <c r="AV12" s="601"/>
      <c r="AW12" s="601"/>
      <c r="AX12" s="601"/>
      <c r="AY12" s="601"/>
      <c r="AZ12" s="601"/>
      <c r="BA12" s="601"/>
      <c r="BB12" s="601"/>
      <c r="BC12" s="601"/>
      <c r="BD12" s="601"/>
      <c r="BE12" s="601"/>
      <c r="BF12" s="602"/>
      <c r="BG12" s="603">
        <v>166799</v>
      </c>
      <c r="BH12" s="606"/>
      <c r="BI12" s="606"/>
      <c r="BJ12" s="606"/>
      <c r="BK12" s="606"/>
      <c r="BL12" s="606"/>
      <c r="BM12" s="606"/>
      <c r="BN12" s="607"/>
      <c r="BO12" s="665">
        <v>48.8</v>
      </c>
      <c r="BP12" s="665"/>
      <c r="BQ12" s="665"/>
      <c r="BR12" s="665"/>
      <c r="BS12" s="611" t="s">
        <v>122</v>
      </c>
      <c r="BT12" s="606"/>
      <c r="BU12" s="606"/>
      <c r="BV12" s="606"/>
      <c r="BW12" s="606"/>
      <c r="BX12" s="606"/>
      <c r="BY12" s="606"/>
      <c r="BZ12" s="606"/>
      <c r="CA12" s="606"/>
      <c r="CB12" s="646"/>
      <c r="CD12" s="647" t="s">
        <v>242</v>
      </c>
      <c r="CE12" s="644"/>
      <c r="CF12" s="644"/>
      <c r="CG12" s="644"/>
      <c r="CH12" s="644"/>
      <c r="CI12" s="644"/>
      <c r="CJ12" s="644"/>
      <c r="CK12" s="644"/>
      <c r="CL12" s="644"/>
      <c r="CM12" s="644"/>
      <c r="CN12" s="644"/>
      <c r="CO12" s="644"/>
      <c r="CP12" s="644"/>
      <c r="CQ12" s="645"/>
      <c r="CR12" s="603">
        <v>31546</v>
      </c>
      <c r="CS12" s="606"/>
      <c r="CT12" s="606"/>
      <c r="CU12" s="606"/>
      <c r="CV12" s="606"/>
      <c r="CW12" s="606"/>
      <c r="CX12" s="606"/>
      <c r="CY12" s="607"/>
      <c r="CZ12" s="665">
        <v>0.9</v>
      </c>
      <c r="DA12" s="665"/>
      <c r="DB12" s="665"/>
      <c r="DC12" s="665"/>
      <c r="DD12" s="611" t="s">
        <v>122</v>
      </c>
      <c r="DE12" s="606"/>
      <c r="DF12" s="606"/>
      <c r="DG12" s="606"/>
      <c r="DH12" s="606"/>
      <c r="DI12" s="606"/>
      <c r="DJ12" s="606"/>
      <c r="DK12" s="606"/>
      <c r="DL12" s="606"/>
      <c r="DM12" s="606"/>
      <c r="DN12" s="606"/>
      <c r="DO12" s="606"/>
      <c r="DP12" s="607"/>
      <c r="DQ12" s="611">
        <v>23957</v>
      </c>
      <c r="DR12" s="606"/>
      <c r="DS12" s="606"/>
      <c r="DT12" s="606"/>
      <c r="DU12" s="606"/>
      <c r="DV12" s="606"/>
      <c r="DW12" s="606"/>
      <c r="DX12" s="606"/>
      <c r="DY12" s="606"/>
      <c r="DZ12" s="606"/>
      <c r="EA12" s="606"/>
      <c r="EB12" s="606"/>
      <c r="EC12" s="646"/>
    </row>
    <row r="13" spans="2:143" ht="11.25" customHeight="1">
      <c r="B13" s="600" t="s">
        <v>243</v>
      </c>
      <c r="C13" s="601"/>
      <c r="D13" s="601"/>
      <c r="E13" s="601"/>
      <c r="F13" s="601"/>
      <c r="G13" s="601"/>
      <c r="H13" s="601"/>
      <c r="I13" s="601"/>
      <c r="J13" s="601"/>
      <c r="K13" s="601"/>
      <c r="L13" s="601"/>
      <c r="M13" s="601"/>
      <c r="N13" s="601"/>
      <c r="O13" s="601"/>
      <c r="P13" s="601"/>
      <c r="Q13" s="602"/>
      <c r="R13" s="603">
        <v>5876</v>
      </c>
      <c r="S13" s="606"/>
      <c r="T13" s="606"/>
      <c r="U13" s="606"/>
      <c r="V13" s="606"/>
      <c r="W13" s="606"/>
      <c r="X13" s="606"/>
      <c r="Y13" s="607"/>
      <c r="Z13" s="665">
        <v>0.2</v>
      </c>
      <c r="AA13" s="665"/>
      <c r="AB13" s="665"/>
      <c r="AC13" s="665"/>
      <c r="AD13" s="666">
        <v>5876</v>
      </c>
      <c r="AE13" s="666"/>
      <c r="AF13" s="666"/>
      <c r="AG13" s="666"/>
      <c r="AH13" s="666"/>
      <c r="AI13" s="666"/>
      <c r="AJ13" s="666"/>
      <c r="AK13" s="666"/>
      <c r="AL13" s="608">
        <v>0.3</v>
      </c>
      <c r="AM13" s="609"/>
      <c r="AN13" s="609"/>
      <c r="AO13" s="667"/>
      <c r="AP13" s="600" t="s">
        <v>244</v>
      </c>
      <c r="AQ13" s="601"/>
      <c r="AR13" s="601"/>
      <c r="AS13" s="601"/>
      <c r="AT13" s="601"/>
      <c r="AU13" s="601"/>
      <c r="AV13" s="601"/>
      <c r="AW13" s="601"/>
      <c r="AX13" s="601"/>
      <c r="AY13" s="601"/>
      <c r="AZ13" s="601"/>
      <c r="BA13" s="601"/>
      <c r="BB13" s="601"/>
      <c r="BC13" s="601"/>
      <c r="BD13" s="601"/>
      <c r="BE13" s="601"/>
      <c r="BF13" s="602"/>
      <c r="BG13" s="603">
        <v>165152</v>
      </c>
      <c r="BH13" s="606"/>
      <c r="BI13" s="606"/>
      <c r="BJ13" s="606"/>
      <c r="BK13" s="606"/>
      <c r="BL13" s="606"/>
      <c r="BM13" s="606"/>
      <c r="BN13" s="607"/>
      <c r="BO13" s="665">
        <v>48.4</v>
      </c>
      <c r="BP13" s="665"/>
      <c r="BQ13" s="665"/>
      <c r="BR13" s="665"/>
      <c r="BS13" s="611" t="s">
        <v>218</v>
      </c>
      <c r="BT13" s="606"/>
      <c r="BU13" s="606"/>
      <c r="BV13" s="606"/>
      <c r="BW13" s="606"/>
      <c r="BX13" s="606"/>
      <c r="BY13" s="606"/>
      <c r="BZ13" s="606"/>
      <c r="CA13" s="606"/>
      <c r="CB13" s="646"/>
      <c r="CD13" s="647" t="s">
        <v>245</v>
      </c>
      <c r="CE13" s="644"/>
      <c r="CF13" s="644"/>
      <c r="CG13" s="644"/>
      <c r="CH13" s="644"/>
      <c r="CI13" s="644"/>
      <c r="CJ13" s="644"/>
      <c r="CK13" s="644"/>
      <c r="CL13" s="644"/>
      <c r="CM13" s="644"/>
      <c r="CN13" s="644"/>
      <c r="CO13" s="644"/>
      <c r="CP13" s="644"/>
      <c r="CQ13" s="645"/>
      <c r="CR13" s="603">
        <v>300917</v>
      </c>
      <c r="CS13" s="606"/>
      <c r="CT13" s="606"/>
      <c r="CU13" s="606"/>
      <c r="CV13" s="606"/>
      <c r="CW13" s="606"/>
      <c r="CX13" s="606"/>
      <c r="CY13" s="607"/>
      <c r="CZ13" s="665">
        <v>8.5</v>
      </c>
      <c r="DA13" s="665"/>
      <c r="DB13" s="665"/>
      <c r="DC13" s="665"/>
      <c r="DD13" s="611">
        <v>228670</v>
      </c>
      <c r="DE13" s="606"/>
      <c r="DF13" s="606"/>
      <c r="DG13" s="606"/>
      <c r="DH13" s="606"/>
      <c r="DI13" s="606"/>
      <c r="DJ13" s="606"/>
      <c r="DK13" s="606"/>
      <c r="DL13" s="606"/>
      <c r="DM13" s="606"/>
      <c r="DN13" s="606"/>
      <c r="DO13" s="606"/>
      <c r="DP13" s="607"/>
      <c r="DQ13" s="611">
        <v>146750</v>
      </c>
      <c r="DR13" s="606"/>
      <c r="DS13" s="606"/>
      <c r="DT13" s="606"/>
      <c r="DU13" s="606"/>
      <c r="DV13" s="606"/>
      <c r="DW13" s="606"/>
      <c r="DX13" s="606"/>
      <c r="DY13" s="606"/>
      <c r="DZ13" s="606"/>
      <c r="EA13" s="606"/>
      <c r="EB13" s="606"/>
      <c r="EC13" s="646"/>
    </row>
    <row r="14" spans="2:143" ht="11.25" customHeight="1">
      <c r="B14" s="600" t="s">
        <v>246</v>
      </c>
      <c r="C14" s="601"/>
      <c r="D14" s="601"/>
      <c r="E14" s="601"/>
      <c r="F14" s="601"/>
      <c r="G14" s="601"/>
      <c r="H14" s="601"/>
      <c r="I14" s="601"/>
      <c r="J14" s="601"/>
      <c r="K14" s="601"/>
      <c r="L14" s="601"/>
      <c r="M14" s="601"/>
      <c r="N14" s="601"/>
      <c r="O14" s="601"/>
      <c r="P14" s="601"/>
      <c r="Q14" s="602"/>
      <c r="R14" s="603" t="s">
        <v>122</v>
      </c>
      <c r="S14" s="606"/>
      <c r="T14" s="606"/>
      <c r="U14" s="606"/>
      <c r="V14" s="606"/>
      <c r="W14" s="606"/>
      <c r="X14" s="606"/>
      <c r="Y14" s="607"/>
      <c r="Z14" s="665" t="s">
        <v>122</v>
      </c>
      <c r="AA14" s="665"/>
      <c r="AB14" s="665"/>
      <c r="AC14" s="665"/>
      <c r="AD14" s="666" t="s">
        <v>122</v>
      </c>
      <c r="AE14" s="666"/>
      <c r="AF14" s="666"/>
      <c r="AG14" s="666"/>
      <c r="AH14" s="666"/>
      <c r="AI14" s="666"/>
      <c r="AJ14" s="666"/>
      <c r="AK14" s="666"/>
      <c r="AL14" s="608" t="s">
        <v>122</v>
      </c>
      <c r="AM14" s="609"/>
      <c r="AN14" s="609"/>
      <c r="AO14" s="667"/>
      <c r="AP14" s="600" t="s">
        <v>247</v>
      </c>
      <c r="AQ14" s="601"/>
      <c r="AR14" s="601"/>
      <c r="AS14" s="601"/>
      <c r="AT14" s="601"/>
      <c r="AU14" s="601"/>
      <c r="AV14" s="601"/>
      <c r="AW14" s="601"/>
      <c r="AX14" s="601"/>
      <c r="AY14" s="601"/>
      <c r="AZ14" s="601"/>
      <c r="BA14" s="601"/>
      <c r="BB14" s="601"/>
      <c r="BC14" s="601"/>
      <c r="BD14" s="601"/>
      <c r="BE14" s="601"/>
      <c r="BF14" s="602"/>
      <c r="BG14" s="603">
        <v>18247</v>
      </c>
      <c r="BH14" s="606"/>
      <c r="BI14" s="606"/>
      <c r="BJ14" s="606"/>
      <c r="BK14" s="606"/>
      <c r="BL14" s="606"/>
      <c r="BM14" s="606"/>
      <c r="BN14" s="607"/>
      <c r="BO14" s="665">
        <v>5.3</v>
      </c>
      <c r="BP14" s="665"/>
      <c r="BQ14" s="665"/>
      <c r="BR14" s="665"/>
      <c r="BS14" s="611" t="s">
        <v>122</v>
      </c>
      <c r="BT14" s="606"/>
      <c r="BU14" s="606"/>
      <c r="BV14" s="606"/>
      <c r="BW14" s="606"/>
      <c r="BX14" s="606"/>
      <c r="BY14" s="606"/>
      <c r="BZ14" s="606"/>
      <c r="CA14" s="606"/>
      <c r="CB14" s="646"/>
      <c r="CD14" s="647" t="s">
        <v>248</v>
      </c>
      <c r="CE14" s="644"/>
      <c r="CF14" s="644"/>
      <c r="CG14" s="644"/>
      <c r="CH14" s="644"/>
      <c r="CI14" s="644"/>
      <c r="CJ14" s="644"/>
      <c r="CK14" s="644"/>
      <c r="CL14" s="644"/>
      <c r="CM14" s="644"/>
      <c r="CN14" s="644"/>
      <c r="CO14" s="644"/>
      <c r="CP14" s="644"/>
      <c r="CQ14" s="645"/>
      <c r="CR14" s="603">
        <v>143550</v>
      </c>
      <c r="CS14" s="606"/>
      <c r="CT14" s="606"/>
      <c r="CU14" s="606"/>
      <c r="CV14" s="606"/>
      <c r="CW14" s="606"/>
      <c r="CX14" s="606"/>
      <c r="CY14" s="607"/>
      <c r="CZ14" s="665">
        <v>4.0999999999999996</v>
      </c>
      <c r="DA14" s="665"/>
      <c r="DB14" s="665"/>
      <c r="DC14" s="665"/>
      <c r="DD14" s="611">
        <v>17035</v>
      </c>
      <c r="DE14" s="606"/>
      <c r="DF14" s="606"/>
      <c r="DG14" s="606"/>
      <c r="DH14" s="606"/>
      <c r="DI14" s="606"/>
      <c r="DJ14" s="606"/>
      <c r="DK14" s="606"/>
      <c r="DL14" s="606"/>
      <c r="DM14" s="606"/>
      <c r="DN14" s="606"/>
      <c r="DO14" s="606"/>
      <c r="DP14" s="607"/>
      <c r="DQ14" s="611">
        <v>132929</v>
      </c>
      <c r="DR14" s="606"/>
      <c r="DS14" s="606"/>
      <c r="DT14" s="606"/>
      <c r="DU14" s="606"/>
      <c r="DV14" s="606"/>
      <c r="DW14" s="606"/>
      <c r="DX14" s="606"/>
      <c r="DY14" s="606"/>
      <c r="DZ14" s="606"/>
      <c r="EA14" s="606"/>
      <c r="EB14" s="606"/>
      <c r="EC14" s="646"/>
    </row>
    <row r="15" spans="2:143" ht="11.25" customHeight="1">
      <c r="B15" s="600" t="s">
        <v>249</v>
      </c>
      <c r="C15" s="601"/>
      <c r="D15" s="601"/>
      <c r="E15" s="601"/>
      <c r="F15" s="601"/>
      <c r="G15" s="601"/>
      <c r="H15" s="601"/>
      <c r="I15" s="601"/>
      <c r="J15" s="601"/>
      <c r="K15" s="601"/>
      <c r="L15" s="601"/>
      <c r="M15" s="601"/>
      <c r="N15" s="601"/>
      <c r="O15" s="601"/>
      <c r="P15" s="601"/>
      <c r="Q15" s="602"/>
      <c r="R15" s="603">
        <v>7359</v>
      </c>
      <c r="S15" s="606"/>
      <c r="T15" s="606"/>
      <c r="U15" s="606"/>
      <c r="V15" s="606"/>
      <c r="W15" s="606"/>
      <c r="X15" s="606"/>
      <c r="Y15" s="607"/>
      <c r="Z15" s="665">
        <v>0.2</v>
      </c>
      <c r="AA15" s="665"/>
      <c r="AB15" s="665"/>
      <c r="AC15" s="665"/>
      <c r="AD15" s="666">
        <v>7359</v>
      </c>
      <c r="AE15" s="666"/>
      <c r="AF15" s="666"/>
      <c r="AG15" s="666"/>
      <c r="AH15" s="666"/>
      <c r="AI15" s="666"/>
      <c r="AJ15" s="666"/>
      <c r="AK15" s="666"/>
      <c r="AL15" s="608">
        <v>0.4</v>
      </c>
      <c r="AM15" s="609"/>
      <c r="AN15" s="609"/>
      <c r="AO15" s="667"/>
      <c r="AP15" s="600" t="s">
        <v>250</v>
      </c>
      <c r="AQ15" s="601"/>
      <c r="AR15" s="601"/>
      <c r="AS15" s="601"/>
      <c r="AT15" s="601"/>
      <c r="AU15" s="601"/>
      <c r="AV15" s="601"/>
      <c r="AW15" s="601"/>
      <c r="AX15" s="601"/>
      <c r="AY15" s="601"/>
      <c r="AZ15" s="601"/>
      <c r="BA15" s="601"/>
      <c r="BB15" s="601"/>
      <c r="BC15" s="601"/>
      <c r="BD15" s="601"/>
      <c r="BE15" s="601"/>
      <c r="BF15" s="602"/>
      <c r="BG15" s="603">
        <v>21723</v>
      </c>
      <c r="BH15" s="606"/>
      <c r="BI15" s="606"/>
      <c r="BJ15" s="606"/>
      <c r="BK15" s="606"/>
      <c r="BL15" s="606"/>
      <c r="BM15" s="606"/>
      <c r="BN15" s="607"/>
      <c r="BO15" s="665">
        <v>6.4</v>
      </c>
      <c r="BP15" s="665"/>
      <c r="BQ15" s="665"/>
      <c r="BR15" s="665"/>
      <c r="BS15" s="611" t="s">
        <v>122</v>
      </c>
      <c r="BT15" s="606"/>
      <c r="BU15" s="606"/>
      <c r="BV15" s="606"/>
      <c r="BW15" s="606"/>
      <c r="BX15" s="606"/>
      <c r="BY15" s="606"/>
      <c r="BZ15" s="606"/>
      <c r="CA15" s="606"/>
      <c r="CB15" s="646"/>
      <c r="CD15" s="647" t="s">
        <v>251</v>
      </c>
      <c r="CE15" s="644"/>
      <c r="CF15" s="644"/>
      <c r="CG15" s="644"/>
      <c r="CH15" s="644"/>
      <c r="CI15" s="644"/>
      <c r="CJ15" s="644"/>
      <c r="CK15" s="644"/>
      <c r="CL15" s="644"/>
      <c r="CM15" s="644"/>
      <c r="CN15" s="644"/>
      <c r="CO15" s="644"/>
      <c r="CP15" s="644"/>
      <c r="CQ15" s="645"/>
      <c r="CR15" s="603">
        <v>507018</v>
      </c>
      <c r="CS15" s="606"/>
      <c r="CT15" s="606"/>
      <c r="CU15" s="606"/>
      <c r="CV15" s="606"/>
      <c r="CW15" s="606"/>
      <c r="CX15" s="606"/>
      <c r="CY15" s="607"/>
      <c r="CZ15" s="665">
        <v>14.3</v>
      </c>
      <c r="DA15" s="665"/>
      <c r="DB15" s="665"/>
      <c r="DC15" s="665"/>
      <c r="DD15" s="611">
        <v>270239</v>
      </c>
      <c r="DE15" s="606"/>
      <c r="DF15" s="606"/>
      <c r="DG15" s="606"/>
      <c r="DH15" s="606"/>
      <c r="DI15" s="606"/>
      <c r="DJ15" s="606"/>
      <c r="DK15" s="606"/>
      <c r="DL15" s="606"/>
      <c r="DM15" s="606"/>
      <c r="DN15" s="606"/>
      <c r="DO15" s="606"/>
      <c r="DP15" s="607"/>
      <c r="DQ15" s="611">
        <v>232246</v>
      </c>
      <c r="DR15" s="606"/>
      <c r="DS15" s="606"/>
      <c r="DT15" s="606"/>
      <c r="DU15" s="606"/>
      <c r="DV15" s="606"/>
      <c r="DW15" s="606"/>
      <c r="DX15" s="606"/>
      <c r="DY15" s="606"/>
      <c r="DZ15" s="606"/>
      <c r="EA15" s="606"/>
      <c r="EB15" s="606"/>
      <c r="EC15" s="646"/>
    </row>
    <row r="16" spans="2:143" ht="11.25" customHeight="1">
      <c r="B16" s="600" t="s">
        <v>252</v>
      </c>
      <c r="C16" s="601"/>
      <c r="D16" s="601"/>
      <c r="E16" s="601"/>
      <c r="F16" s="601"/>
      <c r="G16" s="601"/>
      <c r="H16" s="601"/>
      <c r="I16" s="601"/>
      <c r="J16" s="601"/>
      <c r="K16" s="601"/>
      <c r="L16" s="601"/>
      <c r="M16" s="601"/>
      <c r="N16" s="601"/>
      <c r="O16" s="601"/>
      <c r="P16" s="601"/>
      <c r="Q16" s="602"/>
      <c r="R16" s="603" t="s">
        <v>122</v>
      </c>
      <c r="S16" s="606"/>
      <c r="T16" s="606"/>
      <c r="U16" s="606"/>
      <c r="V16" s="606"/>
      <c r="W16" s="606"/>
      <c r="X16" s="606"/>
      <c r="Y16" s="607"/>
      <c r="Z16" s="665" t="s">
        <v>122</v>
      </c>
      <c r="AA16" s="665"/>
      <c r="AB16" s="665"/>
      <c r="AC16" s="665"/>
      <c r="AD16" s="666" t="s">
        <v>122</v>
      </c>
      <c r="AE16" s="666"/>
      <c r="AF16" s="666"/>
      <c r="AG16" s="666"/>
      <c r="AH16" s="666"/>
      <c r="AI16" s="666"/>
      <c r="AJ16" s="666"/>
      <c r="AK16" s="666"/>
      <c r="AL16" s="608" t="s">
        <v>122</v>
      </c>
      <c r="AM16" s="609"/>
      <c r="AN16" s="609"/>
      <c r="AO16" s="667"/>
      <c r="AP16" s="600" t="s">
        <v>253</v>
      </c>
      <c r="AQ16" s="601"/>
      <c r="AR16" s="601"/>
      <c r="AS16" s="601"/>
      <c r="AT16" s="601"/>
      <c r="AU16" s="601"/>
      <c r="AV16" s="601"/>
      <c r="AW16" s="601"/>
      <c r="AX16" s="601"/>
      <c r="AY16" s="601"/>
      <c r="AZ16" s="601"/>
      <c r="BA16" s="601"/>
      <c r="BB16" s="601"/>
      <c r="BC16" s="601"/>
      <c r="BD16" s="601"/>
      <c r="BE16" s="601"/>
      <c r="BF16" s="602"/>
      <c r="BG16" s="603" t="s">
        <v>122</v>
      </c>
      <c r="BH16" s="606"/>
      <c r="BI16" s="606"/>
      <c r="BJ16" s="606"/>
      <c r="BK16" s="606"/>
      <c r="BL16" s="606"/>
      <c r="BM16" s="606"/>
      <c r="BN16" s="607"/>
      <c r="BO16" s="665" t="s">
        <v>122</v>
      </c>
      <c r="BP16" s="665"/>
      <c r="BQ16" s="665"/>
      <c r="BR16" s="665"/>
      <c r="BS16" s="611" t="s">
        <v>122</v>
      </c>
      <c r="BT16" s="606"/>
      <c r="BU16" s="606"/>
      <c r="BV16" s="606"/>
      <c r="BW16" s="606"/>
      <c r="BX16" s="606"/>
      <c r="BY16" s="606"/>
      <c r="BZ16" s="606"/>
      <c r="CA16" s="606"/>
      <c r="CB16" s="646"/>
      <c r="CD16" s="647" t="s">
        <v>254</v>
      </c>
      <c r="CE16" s="644"/>
      <c r="CF16" s="644"/>
      <c r="CG16" s="644"/>
      <c r="CH16" s="644"/>
      <c r="CI16" s="644"/>
      <c r="CJ16" s="644"/>
      <c r="CK16" s="644"/>
      <c r="CL16" s="644"/>
      <c r="CM16" s="644"/>
      <c r="CN16" s="644"/>
      <c r="CO16" s="644"/>
      <c r="CP16" s="644"/>
      <c r="CQ16" s="645"/>
      <c r="CR16" s="603">
        <v>24</v>
      </c>
      <c r="CS16" s="606"/>
      <c r="CT16" s="606"/>
      <c r="CU16" s="606"/>
      <c r="CV16" s="606"/>
      <c r="CW16" s="606"/>
      <c r="CX16" s="606"/>
      <c r="CY16" s="607"/>
      <c r="CZ16" s="665">
        <v>0</v>
      </c>
      <c r="DA16" s="665"/>
      <c r="DB16" s="665"/>
      <c r="DC16" s="665"/>
      <c r="DD16" s="611" t="s">
        <v>218</v>
      </c>
      <c r="DE16" s="606"/>
      <c r="DF16" s="606"/>
      <c r="DG16" s="606"/>
      <c r="DH16" s="606"/>
      <c r="DI16" s="606"/>
      <c r="DJ16" s="606"/>
      <c r="DK16" s="606"/>
      <c r="DL16" s="606"/>
      <c r="DM16" s="606"/>
      <c r="DN16" s="606"/>
      <c r="DO16" s="606"/>
      <c r="DP16" s="607"/>
      <c r="DQ16" s="611">
        <v>24</v>
      </c>
      <c r="DR16" s="606"/>
      <c r="DS16" s="606"/>
      <c r="DT16" s="606"/>
      <c r="DU16" s="606"/>
      <c r="DV16" s="606"/>
      <c r="DW16" s="606"/>
      <c r="DX16" s="606"/>
      <c r="DY16" s="606"/>
      <c r="DZ16" s="606"/>
      <c r="EA16" s="606"/>
      <c r="EB16" s="606"/>
      <c r="EC16" s="646"/>
    </row>
    <row r="17" spans="2:133" ht="11.25" customHeight="1">
      <c r="B17" s="600" t="s">
        <v>255</v>
      </c>
      <c r="C17" s="601"/>
      <c r="D17" s="601"/>
      <c r="E17" s="601"/>
      <c r="F17" s="601"/>
      <c r="G17" s="601"/>
      <c r="H17" s="601"/>
      <c r="I17" s="601"/>
      <c r="J17" s="601"/>
      <c r="K17" s="601"/>
      <c r="L17" s="601"/>
      <c r="M17" s="601"/>
      <c r="N17" s="601"/>
      <c r="O17" s="601"/>
      <c r="P17" s="601"/>
      <c r="Q17" s="602"/>
      <c r="R17" s="603">
        <v>830</v>
      </c>
      <c r="S17" s="606"/>
      <c r="T17" s="606"/>
      <c r="U17" s="606"/>
      <c r="V17" s="606"/>
      <c r="W17" s="606"/>
      <c r="X17" s="606"/>
      <c r="Y17" s="607"/>
      <c r="Z17" s="665">
        <v>0</v>
      </c>
      <c r="AA17" s="665"/>
      <c r="AB17" s="665"/>
      <c r="AC17" s="665"/>
      <c r="AD17" s="666">
        <v>830</v>
      </c>
      <c r="AE17" s="666"/>
      <c r="AF17" s="666"/>
      <c r="AG17" s="666"/>
      <c r="AH17" s="666"/>
      <c r="AI17" s="666"/>
      <c r="AJ17" s="666"/>
      <c r="AK17" s="666"/>
      <c r="AL17" s="608">
        <v>0</v>
      </c>
      <c r="AM17" s="609"/>
      <c r="AN17" s="609"/>
      <c r="AO17" s="667"/>
      <c r="AP17" s="600" t="s">
        <v>256</v>
      </c>
      <c r="AQ17" s="601"/>
      <c r="AR17" s="601"/>
      <c r="AS17" s="601"/>
      <c r="AT17" s="601"/>
      <c r="AU17" s="601"/>
      <c r="AV17" s="601"/>
      <c r="AW17" s="601"/>
      <c r="AX17" s="601"/>
      <c r="AY17" s="601"/>
      <c r="AZ17" s="601"/>
      <c r="BA17" s="601"/>
      <c r="BB17" s="601"/>
      <c r="BC17" s="601"/>
      <c r="BD17" s="601"/>
      <c r="BE17" s="601"/>
      <c r="BF17" s="602"/>
      <c r="BG17" s="603" t="s">
        <v>218</v>
      </c>
      <c r="BH17" s="606"/>
      <c r="BI17" s="606"/>
      <c r="BJ17" s="606"/>
      <c r="BK17" s="606"/>
      <c r="BL17" s="606"/>
      <c r="BM17" s="606"/>
      <c r="BN17" s="607"/>
      <c r="BO17" s="665" t="s">
        <v>218</v>
      </c>
      <c r="BP17" s="665"/>
      <c r="BQ17" s="665"/>
      <c r="BR17" s="665"/>
      <c r="BS17" s="611" t="s">
        <v>122</v>
      </c>
      <c r="BT17" s="606"/>
      <c r="BU17" s="606"/>
      <c r="BV17" s="606"/>
      <c r="BW17" s="606"/>
      <c r="BX17" s="606"/>
      <c r="BY17" s="606"/>
      <c r="BZ17" s="606"/>
      <c r="CA17" s="606"/>
      <c r="CB17" s="646"/>
      <c r="CD17" s="647" t="s">
        <v>257</v>
      </c>
      <c r="CE17" s="644"/>
      <c r="CF17" s="644"/>
      <c r="CG17" s="644"/>
      <c r="CH17" s="644"/>
      <c r="CI17" s="644"/>
      <c r="CJ17" s="644"/>
      <c r="CK17" s="644"/>
      <c r="CL17" s="644"/>
      <c r="CM17" s="644"/>
      <c r="CN17" s="644"/>
      <c r="CO17" s="644"/>
      <c r="CP17" s="644"/>
      <c r="CQ17" s="645"/>
      <c r="CR17" s="603">
        <v>274483</v>
      </c>
      <c r="CS17" s="606"/>
      <c r="CT17" s="606"/>
      <c r="CU17" s="606"/>
      <c r="CV17" s="606"/>
      <c r="CW17" s="606"/>
      <c r="CX17" s="606"/>
      <c r="CY17" s="607"/>
      <c r="CZ17" s="665">
        <v>7.7</v>
      </c>
      <c r="DA17" s="665"/>
      <c r="DB17" s="665"/>
      <c r="DC17" s="665"/>
      <c r="DD17" s="611" t="s">
        <v>122</v>
      </c>
      <c r="DE17" s="606"/>
      <c r="DF17" s="606"/>
      <c r="DG17" s="606"/>
      <c r="DH17" s="606"/>
      <c r="DI17" s="606"/>
      <c r="DJ17" s="606"/>
      <c r="DK17" s="606"/>
      <c r="DL17" s="606"/>
      <c r="DM17" s="606"/>
      <c r="DN17" s="606"/>
      <c r="DO17" s="606"/>
      <c r="DP17" s="607"/>
      <c r="DQ17" s="611">
        <v>258977</v>
      </c>
      <c r="DR17" s="606"/>
      <c r="DS17" s="606"/>
      <c r="DT17" s="606"/>
      <c r="DU17" s="606"/>
      <c r="DV17" s="606"/>
      <c r="DW17" s="606"/>
      <c r="DX17" s="606"/>
      <c r="DY17" s="606"/>
      <c r="DZ17" s="606"/>
      <c r="EA17" s="606"/>
      <c r="EB17" s="606"/>
      <c r="EC17" s="646"/>
    </row>
    <row r="18" spans="2:133" ht="11.25" customHeight="1">
      <c r="B18" s="600" t="s">
        <v>258</v>
      </c>
      <c r="C18" s="601"/>
      <c r="D18" s="601"/>
      <c r="E18" s="601"/>
      <c r="F18" s="601"/>
      <c r="G18" s="601"/>
      <c r="H18" s="601"/>
      <c r="I18" s="601"/>
      <c r="J18" s="601"/>
      <c r="K18" s="601"/>
      <c r="L18" s="601"/>
      <c r="M18" s="601"/>
      <c r="N18" s="601"/>
      <c r="O18" s="601"/>
      <c r="P18" s="601"/>
      <c r="Q18" s="602"/>
      <c r="R18" s="603">
        <v>1699958</v>
      </c>
      <c r="S18" s="606"/>
      <c r="T18" s="606"/>
      <c r="U18" s="606"/>
      <c r="V18" s="606"/>
      <c r="W18" s="606"/>
      <c r="X18" s="606"/>
      <c r="Y18" s="607"/>
      <c r="Z18" s="665">
        <v>46.6</v>
      </c>
      <c r="AA18" s="665"/>
      <c r="AB18" s="665"/>
      <c r="AC18" s="665"/>
      <c r="AD18" s="666">
        <v>1574429</v>
      </c>
      <c r="AE18" s="666"/>
      <c r="AF18" s="666"/>
      <c r="AG18" s="666"/>
      <c r="AH18" s="666"/>
      <c r="AI18" s="666"/>
      <c r="AJ18" s="666"/>
      <c r="AK18" s="666"/>
      <c r="AL18" s="608">
        <v>77.2</v>
      </c>
      <c r="AM18" s="609"/>
      <c r="AN18" s="609"/>
      <c r="AO18" s="667"/>
      <c r="AP18" s="600" t="s">
        <v>259</v>
      </c>
      <c r="AQ18" s="601"/>
      <c r="AR18" s="601"/>
      <c r="AS18" s="601"/>
      <c r="AT18" s="601"/>
      <c r="AU18" s="601"/>
      <c r="AV18" s="601"/>
      <c r="AW18" s="601"/>
      <c r="AX18" s="601"/>
      <c r="AY18" s="601"/>
      <c r="AZ18" s="601"/>
      <c r="BA18" s="601"/>
      <c r="BB18" s="601"/>
      <c r="BC18" s="601"/>
      <c r="BD18" s="601"/>
      <c r="BE18" s="601"/>
      <c r="BF18" s="602"/>
      <c r="BG18" s="603" t="s">
        <v>122</v>
      </c>
      <c r="BH18" s="606"/>
      <c r="BI18" s="606"/>
      <c r="BJ18" s="606"/>
      <c r="BK18" s="606"/>
      <c r="BL18" s="606"/>
      <c r="BM18" s="606"/>
      <c r="BN18" s="607"/>
      <c r="BO18" s="665" t="s">
        <v>218</v>
      </c>
      <c r="BP18" s="665"/>
      <c r="BQ18" s="665"/>
      <c r="BR18" s="665"/>
      <c r="BS18" s="611" t="s">
        <v>122</v>
      </c>
      <c r="BT18" s="606"/>
      <c r="BU18" s="606"/>
      <c r="BV18" s="606"/>
      <c r="BW18" s="606"/>
      <c r="BX18" s="606"/>
      <c r="BY18" s="606"/>
      <c r="BZ18" s="606"/>
      <c r="CA18" s="606"/>
      <c r="CB18" s="646"/>
      <c r="CD18" s="647" t="s">
        <v>260</v>
      </c>
      <c r="CE18" s="644"/>
      <c r="CF18" s="644"/>
      <c r="CG18" s="644"/>
      <c r="CH18" s="644"/>
      <c r="CI18" s="644"/>
      <c r="CJ18" s="644"/>
      <c r="CK18" s="644"/>
      <c r="CL18" s="644"/>
      <c r="CM18" s="644"/>
      <c r="CN18" s="644"/>
      <c r="CO18" s="644"/>
      <c r="CP18" s="644"/>
      <c r="CQ18" s="645"/>
      <c r="CR18" s="603" t="s">
        <v>218</v>
      </c>
      <c r="CS18" s="606"/>
      <c r="CT18" s="606"/>
      <c r="CU18" s="606"/>
      <c r="CV18" s="606"/>
      <c r="CW18" s="606"/>
      <c r="CX18" s="606"/>
      <c r="CY18" s="607"/>
      <c r="CZ18" s="665" t="s">
        <v>218</v>
      </c>
      <c r="DA18" s="665"/>
      <c r="DB18" s="665"/>
      <c r="DC18" s="665"/>
      <c r="DD18" s="611" t="s">
        <v>122</v>
      </c>
      <c r="DE18" s="606"/>
      <c r="DF18" s="606"/>
      <c r="DG18" s="606"/>
      <c r="DH18" s="606"/>
      <c r="DI18" s="606"/>
      <c r="DJ18" s="606"/>
      <c r="DK18" s="606"/>
      <c r="DL18" s="606"/>
      <c r="DM18" s="606"/>
      <c r="DN18" s="606"/>
      <c r="DO18" s="606"/>
      <c r="DP18" s="607"/>
      <c r="DQ18" s="611" t="s">
        <v>122</v>
      </c>
      <c r="DR18" s="606"/>
      <c r="DS18" s="606"/>
      <c r="DT18" s="606"/>
      <c r="DU18" s="606"/>
      <c r="DV18" s="606"/>
      <c r="DW18" s="606"/>
      <c r="DX18" s="606"/>
      <c r="DY18" s="606"/>
      <c r="DZ18" s="606"/>
      <c r="EA18" s="606"/>
      <c r="EB18" s="606"/>
      <c r="EC18" s="646"/>
    </row>
    <row r="19" spans="2:133" ht="11.25" customHeight="1">
      <c r="B19" s="600" t="s">
        <v>261</v>
      </c>
      <c r="C19" s="601"/>
      <c r="D19" s="601"/>
      <c r="E19" s="601"/>
      <c r="F19" s="601"/>
      <c r="G19" s="601"/>
      <c r="H19" s="601"/>
      <c r="I19" s="601"/>
      <c r="J19" s="601"/>
      <c r="K19" s="601"/>
      <c r="L19" s="601"/>
      <c r="M19" s="601"/>
      <c r="N19" s="601"/>
      <c r="O19" s="601"/>
      <c r="P19" s="601"/>
      <c r="Q19" s="602"/>
      <c r="R19" s="603">
        <v>1574429</v>
      </c>
      <c r="S19" s="606"/>
      <c r="T19" s="606"/>
      <c r="U19" s="606"/>
      <c r="V19" s="606"/>
      <c r="W19" s="606"/>
      <c r="X19" s="606"/>
      <c r="Y19" s="607"/>
      <c r="Z19" s="665">
        <v>43.2</v>
      </c>
      <c r="AA19" s="665"/>
      <c r="AB19" s="665"/>
      <c r="AC19" s="665"/>
      <c r="AD19" s="666">
        <v>1574429</v>
      </c>
      <c r="AE19" s="666"/>
      <c r="AF19" s="666"/>
      <c r="AG19" s="666"/>
      <c r="AH19" s="666"/>
      <c r="AI19" s="666"/>
      <c r="AJ19" s="666"/>
      <c r="AK19" s="666"/>
      <c r="AL19" s="608">
        <v>77.2</v>
      </c>
      <c r="AM19" s="609"/>
      <c r="AN19" s="609"/>
      <c r="AO19" s="667"/>
      <c r="AP19" s="600" t="s">
        <v>262</v>
      </c>
      <c r="AQ19" s="601"/>
      <c r="AR19" s="601"/>
      <c r="AS19" s="601"/>
      <c r="AT19" s="601"/>
      <c r="AU19" s="601"/>
      <c r="AV19" s="601"/>
      <c r="AW19" s="601"/>
      <c r="AX19" s="601"/>
      <c r="AY19" s="601"/>
      <c r="AZ19" s="601"/>
      <c r="BA19" s="601"/>
      <c r="BB19" s="601"/>
      <c r="BC19" s="601"/>
      <c r="BD19" s="601"/>
      <c r="BE19" s="601"/>
      <c r="BF19" s="602"/>
      <c r="BG19" s="603">
        <v>983</v>
      </c>
      <c r="BH19" s="606"/>
      <c r="BI19" s="606"/>
      <c r="BJ19" s="606"/>
      <c r="BK19" s="606"/>
      <c r="BL19" s="606"/>
      <c r="BM19" s="606"/>
      <c r="BN19" s="607"/>
      <c r="BO19" s="665">
        <v>0.3</v>
      </c>
      <c r="BP19" s="665"/>
      <c r="BQ19" s="665"/>
      <c r="BR19" s="665"/>
      <c r="BS19" s="611" t="s">
        <v>218</v>
      </c>
      <c r="BT19" s="606"/>
      <c r="BU19" s="606"/>
      <c r="BV19" s="606"/>
      <c r="BW19" s="606"/>
      <c r="BX19" s="606"/>
      <c r="BY19" s="606"/>
      <c r="BZ19" s="606"/>
      <c r="CA19" s="606"/>
      <c r="CB19" s="646"/>
      <c r="CD19" s="647" t="s">
        <v>263</v>
      </c>
      <c r="CE19" s="644"/>
      <c r="CF19" s="644"/>
      <c r="CG19" s="644"/>
      <c r="CH19" s="644"/>
      <c r="CI19" s="644"/>
      <c r="CJ19" s="644"/>
      <c r="CK19" s="644"/>
      <c r="CL19" s="644"/>
      <c r="CM19" s="644"/>
      <c r="CN19" s="644"/>
      <c r="CO19" s="644"/>
      <c r="CP19" s="644"/>
      <c r="CQ19" s="645"/>
      <c r="CR19" s="603" t="s">
        <v>122</v>
      </c>
      <c r="CS19" s="606"/>
      <c r="CT19" s="606"/>
      <c r="CU19" s="606"/>
      <c r="CV19" s="606"/>
      <c r="CW19" s="606"/>
      <c r="CX19" s="606"/>
      <c r="CY19" s="607"/>
      <c r="CZ19" s="665" t="s">
        <v>122</v>
      </c>
      <c r="DA19" s="665"/>
      <c r="DB19" s="665"/>
      <c r="DC19" s="665"/>
      <c r="DD19" s="611" t="s">
        <v>122</v>
      </c>
      <c r="DE19" s="606"/>
      <c r="DF19" s="606"/>
      <c r="DG19" s="606"/>
      <c r="DH19" s="606"/>
      <c r="DI19" s="606"/>
      <c r="DJ19" s="606"/>
      <c r="DK19" s="606"/>
      <c r="DL19" s="606"/>
      <c r="DM19" s="606"/>
      <c r="DN19" s="606"/>
      <c r="DO19" s="606"/>
      <c r="DP19" s="607"/>
      <c r="DQ19" s="611" t="s">
        <v>122</v>
      </c>
      <c r="DR19" s="606"/>
      <c r="DS19" s="606"/>
      <c r="DT19" s="606"/>
      <c r="DU19" s="606"/>
      <c r="DV19" s="606"/>
      <c r="DW19" s="606"/>
      <c r="DX19" s="606"/>
      <c r="DY19" s="606"/>
      <c r="DZ19" s="606"/>
      <c r="EA19" s="606"/>
      <c r="EB19" s="606"/>
      <c r="EC19" s="646"/>
    </row>
    <row r="20" spans="2:133" ht="11.25" customHeight="1">
      <c r="B20" s="600" t="s">
        <v>264</v>
      </c>
      <c r="C20" s="601"/>
      <c r="D20" s="601"/>
      <c r="E20" s="601"/>
      <c r="F20" s="601"/>
      <c r="G20" s="601"/>
      <c r="H20" s="601"/>
      <c r="I20" s="601"/>
      <c r="J20" s="601"/>
      <c r="K20" s="601"/>
      <c r="L20" s="601"/>
      <c r="M20" s="601"/>
      <c r="N20" s="601"/>
      <c r="O20" s="601"/>
      <c r="P20" s="601"/>
      <c r="Q20" s="602"/>
      <c r="R20" s="603">
        <v>125529</v>
      </c>
      <c r="S20" s="606"/>
      <c r="T20" s="606"/>
      <c r="U20" s="606"/>
      <c r="V20" s="606"/>
      <c r="W20" s="606"/>
      <c r="X20" s="606"/>
      <c r="Y20" s="607"/>
      <c r="Z20" s="665">
        <v>3.4</v>
      </c>
      <c r="AA20" s="665"/>
      <c r="AB20" s="665"/>
      <c r="AC20" s="665"/>
      <c r="AD20" s="666" t="s">
        <v>122</v>
      </c>
      <c r="AE20" s="666"/>
      <c r="AF20" s="666"/>
      <c r="AG20" s="666"/>
      <c r="AH20" s="666"/>
      <c r="AI20" s="666"/>
      <c r="AJ20" s="666"/>
      <c r="AK20" s="666"/>
      <c r="AL20" s="608" t="s">
        <v>218</v>
      </c>
      <c r="AM20" s="609"/>
      <c r="AN20" s="609"/>
      <c r="AO20" s="667"/>
      <c r="AP20" s="600" t="s">
        <v>265</v>
      </c>
      <c r="AQ20" s="601"/>
      <c r="AR20" s="601"/>
      <c r="AS20" s="601"/>
      <c r="AT20" s="601"/>
      <c r="AU20" s="601"/>
      <c r="AV20" s="601"/>
      <c r="AW20" s="601"/>
      <c r="AX20" s="601"/>
      <c r="AY20" s="601"/>
      <c r="AZ20" s="601"/>
      <c r="BA20" s="601"/>
      <c r="BB20" s="601"/>
      <c r="BC20" s="601"/>
      <c r="BD20" s="601"/>
      <c r="BE20" s="601"/>
      <c r="BF20" s="602"/>
      <c r="BG20" s="603">
        <v>983</v>
      </c>
      <c r="BH20" s="606"/>
      <c r="BI20" s="606"/>
      <c r="BJ20" s="606"/>
      <c r="BK20" s="606"/>
      <c r="BL20" s="606"/>
      <c r="BM20" s="606"/>
      <c r="BN20" s="607"/>
      <c r="BO20" s="665">
        <v>0.3</v>
      </c>
      <c r="BP20" s="665"/>
      <c r="BQ20" s="665"/>
      <c r="BR20" s="665"/>
      <c r="BS20" s="611" t="s">
        <v>218</v>
      </c>
      <c r="BT20" s="606"/>
      <c r="BU20" s="606"/>
      <c r="BV20" s="606"/>
      <c r="BW20" s="606"/>
      <c r="BX20" s="606"/>
      <c r="BY20" s="606"/>
      <c r="BZ20" s="606"/>
      <c r="CA20" s="606"/>
      <c r="CB20" s="646"/>
      <c r="CD20" s="647" t="s">
        <v>266</v>
      </c>
      <c r="CE20" s="644"/>
      <c r="CF20" s="644"/>
      <c r="CG20" s="644"/>
      <c r="CH20" s="644"/>
      <c r="CI20" s="644"/>
      <c r="CJ20" s="644"/>
      <c r="CK20" s="644"/>
      <c r="CL20" s="644"/>
      <c r="CM20" s="644"/>
      <c r="CN20" s="644"/>
      <c r="CO20" s="644"/>
      <c r="CP20" s="644"/>
      <c r="CQ20" s="645"/>
      <c r="CR20" s="603">
        <v>3542165</v>
      </c>
      <c r="CS20" s="606"/>
      <c r="CT20" s="606"/>
      <c r="CU20" s="606"/>
      <c r="CV20" s="606"/>
      <c r="CW20" s="606"/>
      <c r="CX20" s="606"/>
      <c r="CY20" s="607"/>
      <c r="CZ20" s="665">
        <v>100</v>
      </c>
      <c r="DA20" s="665"/>
      <c r="DB20" s="665"/>
      <c r="DC20" s="665"/>
      <c r="DD20" s="611">
        <v>614337</v>
      </c>
      <c r="DE20" s="606"/>
      <c r="DF20" s="606"/>
      <c r="DG20" s="606"/>
      <c r="DH20" s="606"/>
      <c r="DI20" s="606"/>
      <c r="DJ20" s="606"/>
      <c r="DK20" s="606"/>
      <c r="DL20" s="606"/>
      <c r="DM20" s="606"/>
      <c r="DN20" s="606"/>
      <c r="DO20" s="606"/>
      <c r="DP20" s="607"/>
      <c r="DQ20" s="611">
        <v>2356566</v>
      </c>
      <c r="DR20" s="606"/>
      <c r="DS20" s="606"/>
      <c r="DT20" s="606"/>
      <c r="DU20" s="606"/>
      <c r="DV20" s="606"/>
      <c r="DW20" s="606"/>
      <c r="DX20" s="606"/>
      <c r="DY20" s="606"/>
      <c r="DZ20" s="606"/>
      <c r="EA20" s="606"/>
      <c r="EB20" s="606"/>
      <c r="EC20" s="646"/>
    </row>
    <row r="21" spans="2:133" ht="11.25" customHeight="1">
      <c r="B21" s="600" t="s">
        <v>267</v>
      </c>
      <c r="C21" s="601"/>
      <c r="D21" s="601"/>
      <c r="E21" s="601"/>
      <c r="F21" s="601"/>
      <c r="G21" s="601"/>
      <c r="H21" s="601"/>
      <c r="I21" s="601"/>
      <c r="J21" s="601"/>
      <c r="K21" s="601"/>
      <c r="L21" s="601"/>
      <c r="M21" s="601"/>
      <c r="N21" s="601"/>
      <c r="O21" s="601"/>
      <c r="P21" s="601"/>
      <c r="Q21" s="602"/>
      <c r="R21" s="603" t="s">
        <v>122</v>
      </c>
      <c r="S21" s="606"/>
      <c r="T21" s="606"/>
      <c r="U21" s="606"/>
      <c r="V21" s="606"/>
      <c r="W21" s="606"/>
      <c r="X21" s="606"/>
      <c r="Y21" s="607"/>
      <c r="Z21" s="665" t="s">
        <v>218</v>
      </c>
      <c r="AA21" s="665"/>
      <c r="AB21" s="665"/>
      <c r="AC21" s="665"/>
      <c r="AD21" s="666" t="s">
        <v>122</v>
      </c>
      <c r="AE21" s="666"/>
      <c r="AF21" s="666"/>
      <c r="AG21" s="666"/>
      <c r="AH21" s="666"/>
      <c r="AI21" s="666"/>
      <c r="AJ21" s="666"/>
      <c r="AK21" s="666"/>
      <c r="AL21" s="608" t="s">
        <v>122</v>
      </c>
      <c r="AM21" s="609"/>
      <c r="AN21" s="609"/>
      <c r="AO21" s="667"/>
      <c r="AP21" s="711" t="s">
        <v>268</v>
      </c>
      <c r="AQ21" s="718"/>
      <c r="AR21" s="718"/>
      <c r="AS21" s="718"/>
      <c r="AT21" s="718"/>
      <c r="AU21" s="718"/>
      <c r="AV21" s="718"/>
      <c r="AW21" s="718"/>
      <c r="AX21" s="718"/>
      <c r="AY21" s="718"/>
      <c r="AZ21" s="718"/>
      <c r="BA21" s="718"/>
      <c r="BB21" s="718"/>
      <c r="BC21" s="718"/>
      <c r="BD21" s="718"/>
      <c r="BE21" s="718"/>
      <c r="BF21" s="713"/>
      <c r="BG21" s="603">
        <v>983</v>
      </c>
      <c r="BH21" s="606"/>
      <c r="BI21" s="606"/>
      <c r="BJ21" s="606"/>
      <c r="BK21" s="606"/>
      <c r="BL21" s="606"/>
      <c r="BM21" s="606"/>
      <c r="BN21" s="607"/>
      <c r="BO21" s="665">
        <v>0.3</v>
      </c>
      <c r="BP21" s="665"/>
      <c r="BQ21" s="665"/>
      <c r="BR21" s="665"/>
      <c r="BS21" s="611" t="s">
        <v>218</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269</v>
      </c>
      <c r="C22" s="601"/>
      <c r="D22" s="601"/>
      <c r="E22" s="601"/>
      <c r="F22" s="601"/>
      <c r="G22" s="601"/>
      <c r="H22" s="601"/>
      <c r="I22" s="601"/>
      <c r="J22" s="601"/>
      <c r="K22" s="601"/>
      <c r="L22" s="601"/>
      <c r="M22" s="601"/>
      <c r="N22" s="601"/>
      <c r="O22" s="601"/>
      <c r="P22" s="601"/>
      <c r="Q22" s="602"/>
      <c r="R22" s="603">
        <v>2165530</v>
      </c>
      <c r="S22" s="606"/>
      <c r="T22" s="606"/>
      <c r="U22" s="606"/>
      <c r="V22" s="606"/>
      <c r="W22" s="606"/>
      <c r="X22" s="606"/>
      <c r="Y22" s="607"/>
      <c r="Z22" s="665">
        <v>59.4</v>
      </c>
      <c r="AA22" s="665"/>
      <c r="AB22" s="665"/>
      <c r="AC22" s="665"/>
      <c r="AD22" s="666">
        <v>2040001</v>
      </c>
      <c r="AE22" s="666"/>
      <c r="AF22" s="666"/>
      <c r="AG22" s="666"/>
      <c r="AH22" s="666"/>
      <c r="AI22" s="666"/>
      <c r="AJ22" s="666"/>
      <c r="AK22" s="666"/>
      <c r="AL22" s="608">
        <v>100</v>
      </c>
      <c r="AM22" s="609"/>
      <c r="AN22" s="609"/>
      <c r="AO22" s="667"/>
      <c r="AP22" s="711" t="s">
        <v>270</v>
      </c>
      <c r="AQ22" s="718"/>
      <c r="AR22" s="718"/>
      <c r="AS22" s="718"/>
      <c r="AT22" s="718"/>
      <c r="AU22" s="718"/>
      <c r="AV22" s="718"/>
      <c r="AW22" s="718"/>
      <c r="AX22" s="718"/>
      <c r="AY22" s="718"/>
      <c r="AZ22" s="718"/>
      <c r="BA22" s="718"/>
      <c r="BB22" s="718"/>
      <c r="BC22" s="718"/>
      <c r="BD22" s="718"/>
      <c r="BE22" s="718"/>
      <c r="BF22" s="713"/>
      <c r="BG22" s="603" t="s">
        <v>218</v>
      </c>
      <c r="BH22" s="606"/>
      <c r="BI22" s="606"/>
      <c r="BJ22" s="606"/>
      <c r="BK22" s="606"/>
      <c r="BL22" s="606"/>
      <c r="BM22" s="606"/>
      <c r="BN22" s="607"/>
      <c r="BO22" s="665" t="s">
        <v>122</v>
      </c>
      <c r="BP22" s="665"/>
      <c r="BQ22" s="665"/>
      <c r="BR22" s="665"/>
      <c r="BS22" s="611" t="s">
        <v>122</v>
      </c>
      <c r="BT22" s="606"/>
      <c r="BU22" s="606"/>
      <c r="BV22" s="606"/>
      <c r="BW22" s="606"/>
      <c r="BX22" s="606"/>
      <c r="BY22" s="606"/>
      <c r="BZ22" s="606"/>
      <c r="CA22" s="606"/>
      <c r="CB22" s="646"/>
      <c r="CD22" s="720" t="s">
        <v>271</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272</v>
      </c>
      <c r="C23" s="601"/>
      <c r="D23" s="601"/>
      <c r="E23" s="601"/>
      <c r="F23" s="601"/>
      <c r="G23" s="601"/>
      <c r="H23" s="601"/>
      <c r="I23" s="601"/>
      <c r="J23" s="601"/>
      <c r="K23" s="601"/>
      <c r="L23" s="601"/>
      <c r="M23" s="601"/>
      <c r="N23" s="601"/>
      <c r="O23" s="601"/>
      <c r="P23" s="601"/>
      <c r="Q23" s="602"/>
      <c r="R23" s="603" t="s">
        <v>122</v>
      </c>
      <c r="S23" s="606"/>
      <c r="T23" s="606"/>
      <c r="U23" s="606"/>
      <c r="V23" s="606"/>
      <c r="W23" s="606"/>
      <c r="X23" s="606"/>
      <c r="Y23" s="607"/>
      <c r="Z23" s="665" t="s">
        <v>122</v>
      </c>
      <c r="AA23" s="665"/>
      <c r="AB23" s="665"/>
      <c r="AC23" s="665"/>
      <c r="AD23" s="666" t="s">
        <v>122</v>
      </c>
      <c r="AE23" s="666"/>
      <c r="AF23" s="666"/>
      <c r="AG23" s="666"/>
      <c r="AH23" s="666"/>
      <c r="AI23" s="666"/>
      <c r="AJ23" s="666"/>
      <c r="AK23" s="666"/>
      <c r="AL23" s="608" t="s">
        <v>122</v>
      </c>
      <c r="AM23" s="609"/>
      <c r="AN23" s="609"/>
      <c r="AO23" s="667"/>
      <c r="AP23" s="711" t="s">
        <v>273</v>
      </c>
      <c r="AQ23" s="718"/>
      <c r="AR23" s="718"/>
      <c r="AS23" s="718"/>
      <c r="AT23" s="718"/>
      <c r="AU23" s="718"/>
      <c r="AV23" s="718"/>
      <c r="AW23" s="718"/>
      <c r="AX23" s="718"/>
      <c r="AY23" s="718"/>
      <c r="AZ23" s="718"/>
      <c r="BA23" s="718"/>
      <c r="BB23" s="718"/>
      <c r="BC23" s="718"/>
      <c r="BD23" s="718"/>
      <c r="BE23" s="718"/>
      <c r="BF23" s="713"/>
      <c r="BG23" s="603" t="s">
        <v>122</v>
      </c>
      <c r="BH23" s="606"/>
      <c r="BI23" s="606"/>
      <c r="BJ23" s="606"/>
      <c r="BK23" s="606"/>
      <c r="BL23" s="606"/>
      <c r="BM23" s="606"/>
      <c r="BN23" s="607"/>
      <c r="BO23" s="665" t="s">
        <v>122</v>
      </c>
      <c r="BP23" s="665"/>
      <c r="BQ23" s="665"/>
      <c r="BR23" s="665"/>
      <c r="BS23" s="611" t="s">
        <v>122</v>
      </c>
      <c r="BT23" s="606"/>
      <c r="BU23" s="606"/>
      <c r="BV23" s="606"/>
      <c r="BW23" s="606"/>
      <c r="BX23" s="606"/>
      <c r="BY23" s="606"/>
      <c r="BZ23" s="606"/>
      <c r="CA23" s="606"/>
      <c r="CB23" s="646"/>
      <c r="CD23" s="720" t="s">
        <v>212</v>
      </c>
      <c r="CE23" s="721"/>
      <c r="CF23" s="721"/>
      <c r="CG23" s="721"/>
      <c r="CH23" s="721"/>
      <c r="CI23" s="721"/>
      <c r="CJ23" s="721"/>
      <c r="CK23" s="721"/>
      <c r="CL23" s="721"/>
      <c r="CM23" s="721"/>
      <c r="CN23" s="721"/>
      <c r="CO23" s="721"/>
      <c r="CP23" s="721"/>
      <c r="CQ23" s="722"/>
      <c r="CR23" s="720" t="s">
        <v>274</v>
      </c>
      <c r="CS23" s="721"/>
      <c r="CT23" s="721"/>
      <c r="CU23" s="721"/>
      <c r="CV23" s="721"/>
      <c r="CW23" s="721"/>
      <c r="CX23" s="721"/>
      <c r="CY23" s="722"/>
      <c r="CZ23" s="720" t="s">
        <v>275</v>
      </c>
      <c r="DA23" s="721"/>
      <c r="DB23" s="721"/>
      <c r="DC23" s="722"/>
      <c r="DD23" s="720" t="s">
        <v>276</v>
      </c>
      <c r="DE23" s="721"/>
      <c r="DF23" s="721"/>
      <c r="DG23" s="721"/>
      <c r="DH23" s="721"/>
      <c r="DI23" s="721"/>
      <c r="DJ23" s="721"/>
      <c r="DK23" s="722"/>
      <c r="DL23" s="729" t="s">
        <v>277</v>
      </c>
      <c r="DM23" s="730"/>
      <c r="DN23" s="730"/>
      <c r="DO23" s="730"/>
      <c r="DP23" s="730"/>
      <c r="DQ23" s="730"/>
      <c r="DR23" s="730"/>
      <c r="DS23" s="730"/>
      <c r="DT23" s="730"/>
      <c r="DU23" s="730"/>
      <c r="DV23" s="731"/>
      <c r="DW23" s="720" t="s">
        <v>278</v>
      </c>
      <c r="DX23" s="721"/>
      <c r="DY23" s="721"/>
      <c r="DZ23" s="721"/>
      <c r="EA23" s="721"/>
      <c r="EB23" s="721"/>
      <c r="EC23" s="722"/>
    </row>
    <row r="24" spans="2:133" ht="11.25" customHeight="1">
      <c r="B24" s="600" t="s">
        <v>279</v>
      </c>
      <c r="C24" s="601"/>
      <c r="D24" s="601"/>
      <c r="E24" s="601"/>
      <c r="F24" s="601"/>
      <c r="G24" s="601"/>
      <c r="H24" s="601"/>
      <c r="I24" s="601"/>
      <c r="J24" s="601"/>
      <c r="K24" s="601"/>
      <c r="L24" s="601"/>
      <c r="M24" s="601"/>
      <c r="N24" s="601"/>
      <c r="O24" s="601"/>
      <c r="P24" s="601"/>
      <c r="Q24" s="602"/>
      <c r="R24" s="603">
        <v>22167</v>
      </c>
      <c r="S24" s="606"/>
      <c r="T24" s="606"/>
      <c r="U24" s="606"/>
      <c r="V24" s="606"/>
      <c r="W24" s="606"/>
      <c r="X24" s="606"/>
      <c r="Y24" s="607"/>
      <c r="Z24" s="665">
        <v>0.6</v>
      </c>
      <c r="AA24" s="665"/>
      <c r="AB24" s="665"/>
      <c r="AC24" s="665"/>
      <c r="AD24" s="666" t="s">
        <v>122</v>
      </c>
      <c r="AE24" s="666"/>
      <c r="AF24" s="666"/>
      <c r="AG24" s="666"/>
      <c r="AH24" s="666"/>
      <c r="AI24" s="666"/>
      <c r="AJ24" s="666"/>
      <c r="AK24" s="666"/>
      <c r="AL24" s="608" t="s">
        <v>122</v>
      </c>
      <c r="AM24" s="609"/>
      <c r="AN24" s="609"/>
      <c r="AO24" s="667"/>
      <c r="AP24" s="711" t="s">
        <v>280</v>
      </c>
      <c r="AQ24" s="718"/>
      <c r="AR24" s="718"/>
      <c r="AS24" s="718"/>
      <c r="AT24" s="718"/>
      <c r="AU24" s="718"/>
      <c r="AV24" s="718"/>
      <c r="AW24" s="718"/>
      <c r="AX24" s="718"/>
      <c r="AY24" s="718"/>
      <c r="AZ24" s="718"/>
      <c r="BA24" s="718"/>
      <c r="BB24" s="718"/>
      <c r="BC24" s="718"/>
      <c r="BD24" s="718"/>
      <c r="BE24" s="718"/>
      <c r="BF24" s="713"/>
      <c r="BG24" s="603" t="s">
        <v>122</v>
      </c>
      <c r="BH24" s="606"/>
      <c r="BI24" s="606"/>
      <c r="BJ24" s="606"/>
      <c r="BK24" s="606"/>
      <c r="BL24" s="606"/>
      <c r="BM24" s="606"/>
      <c r="BN24" s="607"/>
      <c r="BO24" s="665" t="s">
        <v>122</v>
      </c>
      <c r="BP24" s="665"/>
      <c r="BQ24" s="665"/>
      <c r="BR24" s="665"/>
      <c r="BS24" s="611" t="s">
        <v>122</v>
      </c>
      <c r="BT24" s="606"/>
      <c r="BU24" s="606"/>
      <c r="BV24" s="606"/>
      <c r="BW24" s="606"/>
      <c r="BX24" s="606"/>
      <c r="BY24" s="606"/>
      <c r="BZ24" s="606"/>
      <c r="CA24" s="606"/>
      <c r="CB24" s="646"/>
      <c r="CD24" s="674" t="s">
        <v>281</v>
      </c>
      <c r="CE24" s="675"/>
      <c r="CF24" s="675"/>
      <c r="CG24" s="675"/>
      <c r="CH24" s="675"/>
      <c r="CI24" s="675"/>
      <c r="CJ24" s="675"/>
      <c r="CK24" s="675"/>
      <c r="CL24" s="675"/>
      <c r="CM24" s="675"/>
      <c r="CN24" s="675"/>
      <c r="CO24" s="675"/>
      <c r="CP24" s="675"/>
      <c r="CQ24" s="676"/>
      <c r="CR24" s="668">
        <v>1326702</v>
      </c>
      <c r="CS24" s="669"/>
      <c r="CT24" s="669"/>
      <c r="CU24" s="669"/>
      <c r="CV24" s="669"/>
      <c r="CW24" s="669"/>
      <c r="CX24" s="669"/>
      <c r="CY24" s="715"/>
      <c r="CZ24" s="716">
        <v>37.5</v>
      </c>
      <c r="DA24" s="685"/>
      <c r="DB24" s="685"/>
      <c r="DC24" s="719"/>
      <c r="DD24" s="714">
        <v>955612</v>
      </c>
      <c r="DE24" s="669"/>
      <c r="DF24" s="669"/>
      <c r="DG24" s="669"/>
      <c r="DH24" s="669"/>
      <c r="DI24" s="669"/>
      <c r="DJ24" s="669"/>
      <c r="DK24" s="715"/>
      <c r="DL24" s="714">
        <v>913235</v>
      </c>
      <c r="DM24" s="669"/>
      <c r="DN24" s="669"/>
      <c r="DO24" s="669"/>
      <c r="DP24" s="669"/>
      <c r="DQ24" s="669"/>
      <c r="DR24" s="669"/>
      <c r="DS24" s="669"/>
      <c r="DT24" s="669"/>
      <c r="DU24" s="669"/>
      <c r="DV24" s="715"/>
      <c r="DW24" s="716">
        <v>43</v>
      </c>
      <c r="DX24" s="685"/>
      <c r="DY24" s="685"/>
      <c r="DZ24" s="685"/>
      <c r="EA24" s="685"/>
      <c r="EB24" s="685"/>
      <c r="EC24" s="717"/>
    </row>
    <row r="25" spans="2:133" ht="11.25" customHeight="1">
      <c r="B25" s="600" t="s">
        <v>282</v>
      </c>
      <c r="C25" s="601"/>
      <c r="D25" s="601"/>
      <c r="E25" s="601"/>
      <c r="F25" s="601"/>
      <c r="G25" s="601"/>
      <c r="H25" s="601"/>
      <c r="I25" s="601"/>
      <c r="J25" s="601"/>
      <c r="K25" s="601"/>
      <c r="L25" s="601"/>
      <c r="M25" s="601"/>
      <c r="N25" s="601"/>
      <c r="O25" s="601"/>
      <c r="P25" s="601"/>
      <c r="Q25" s="602"/>
      <c r="R25" s="603">
        <v>33194</v>
      </c>
      <c r="S25" s="606"/>
      <c r="T25" s="606"/>
      <c r="U25" s="606"/>
      <c r="V25" s="606"/>
      <c r="W25" s="606"/>
      <c r="X25" s="606"/>
      <c r="Y25" s="607"/>
      <c r="Z25" s="665">
        <v>0.9</v>
      </c>
      <c r="AA25" s="665"/>
      <c r="AB25" s="665"/>
      <c r="AC25" s="665"/>
      <c r="AD25" s="666" t="s">
        <v>122</v>
      </c>
      <c r="AE25" s="666"/>
      <c r="AF25" s="666"/>
      <c r="AG25" s="666"/>
      <c r="AH25" s="666"/>
      <c r="AI25" s="666"/>
      <c r="AJ25" s="666"/>
      <c r="AK25" s="666"/>
      <c r="AL25" s="608" t="s">
        <v>122</v>
      </c>
      <c r="AM25" s="609"/>
      <c r="AN25" s="609"/>
      <c r="AO25" s="667"/>
      <c r="AP25" s="711" t="s">
        <v>283</v>
      </c>
      <c r="AQ25" s="718"/>
      <c r="AR25" s="718"/>
      <c r="AS25" s="718"/>
      <c r="AT25" s="718"/>
      <c r="AU25" s="718"/>
      <c r="AV25" s="718"/>
      <c r="AW25" s="718"/>
      <c r="AX25" s="718"/>
      <c r="AY25" s="718"/>
      <c r="AZ25" s="718"/>
      <c r="BA25" s="718"/>
      <c r="BB25" s="718"/>
      <c r="BC25" s="718"/>
      <c r="BD25" s="718"/>
      <c r="BE25" s="718"/>
      <c r="BF25" s="713"/>
      <c r="BG25" s="603" t="s">
        <v>122</v>
      </c>
      <c r="BH25" s="606"/>
      <c r="BI25" s="606"/>
      <c r="BJ25" s="606"/>
      <c r="BK25" s="606"/>
      <c r="BL25" s="606"/>
      <c r="BM25" s="606"/>
      <c r="BN25" s="607"/>
      <c r="BO25" s="665" t="s">
        <v>122</v>
      </c>
      <c r="BP25" s="665"/>
      <c r="BQ25" s="665"/>
      <c r="BR25" s="665"/>
      <c r="BS25" s="611" t="s">
        <v>218</v>
      </c>
      <c r="BT25" s="606"/>
      <c r="BU25" s="606"/>
      <c r="BV25" s="606"/>
      <c r="BW25" s="606"/>
      <c r="BX25" s="606"/>
      <c r="BY25" s="606"/>
      <c r="BZ25" s="606"/>
      <c r="CA25" s="606"/>
      <c r="CB25" s="646"/>
      <c r="CD25" s="647" t="s">
        <v>284</v>
      </c>
      <c r="CE25" s="644"/>
      <c r="CF25" s="644"/>
      <c r="CG25" s="644"/>
      <c r="CH25" s="644"/>
      <c r="CI25" s="644"/>
      <c r="CJ25" s="644"/>
      <c r="CK25" s="644"/>
      <c r="CL25" s="644"/>
      <c r="CM25" s="644"/>
      <c r="CN25" s="644"/>
      <c r="CO25" s="644"/>
      <c r="CP25" s="644"/>
      <c r="CQ25" s="645"/>
      <c r="CR25" s="603">
        <v>533890</v>
      </c>
      <c r="CS25" s="604"/>
      <c r="CT25" s="604"/>
      <c r="CU25" s="604"/>
      <c r="CV25" s="604"/>
      <c r="CW25" s="604"/>
      <c r="CX25" s="604"/>
      <c r="CY25" s="605"/>
      <c r="CZ25" s="608">
        <v>15.1</v>
      </c>
      <c r="DA25" s="637"/>
      <c r="DB25" s="637"/>
      <c r="DC25" s="638"/>
      <c r="DD25" s="611">
        <v>514995</v>
      </c>
      <c r="DE25" s="604"/>
      <c r="DF25" s="604"/>
      <c r="DG25" s="604"/>
      <c r="DH25" s="604"/>
      <c r="DI25" s="604"/>
      <c r="DJ25" s="604"/>
      <c r="DK25" s="605"/>
      <c r="DL25" s="611">
        <v>489600</v>
      </c>
      <c r="DM25" s="604"/>
      <c r="DN25" s="604"/>
      <c r="DO25" s="604"/>
      <c r="DP25" s="604"/>
      <c r="DQ25" s="604"/>
      <c r="DR25" s="604"/>
      <c r="DS25" s="604"/>
      <c r="DT25" s="604"/>
      <c r="DU25" s="604"/>
      <c r="DV25" s="605"/>
      <c r="DW25" s="608">
        <v>23.1</v>
      </c>
      <c r="DX25" s="637"/>
      <c r="DY25" s="637"/>
      <c r="DZ25" s="637"/>
      <c r="EA25" s="637"/>
      <c r="EB25" s="637"/>
      <c r="EC25" s="639"/>
    </row>
    <row r="26" spans="2:133" ht="11.25" customHeight="1">
      <c r="B26" s="600" t="s">
        <v>285</v>
      </c>
      <c r="C26" s="601"/>
      <c r="D26" s="601"/>
      <c r="E26" s="601"/>
      <c r="F26" s="601"/>
      <c r="G26" s="601"/>
      <c r="H26" s="601"/>
      <c r="I26" s="601"/>
      <c r="J26" s="601"/>
      <c r="K26" s="601"/>
      <c r="L26" s="601"/>
      <c r="M26" s="601"/>
      <c r="N26" s="601"/>
      <c r="O26" s="601"/>
      <c r="P26" s="601"/>
      <c r="Q26" s="602"/>
      <c r="R26" s="603">
        <v>3374</v>
      </c>
      <c r="S26" s="606"/>
      <c r="T26" s="606"/>
      <c r="U26" s="606"/>
      <c r="V26" s="606"/>
      <c r="W26" s="606"/>
      <c r="X26" s="606"/>
      <c r="Y26" s="607"/>
      <c r="Z26" s="665">
        <v>0.1</v>
      </c>
      <c r="AA26" s="665"/>
      <c r="AB26" s="665"/>
      <c r="AC26" s="665"/>
      <c r="AD26" s="666" t="s">
        <v>218</v>
      </c>
      <c r="AE26" s="666"/>
      <c r="AF26" s="666"/>
      <c r="AG26" s="666"/>
      <c r="AH26" s="666"/>
      <c r="AI26" s="666"/>
      <c r="AJ26" s="666"/>
      <c r="AK26" s="666"/>
      <c r="AL26" s="608" t="s">
        <v>122</v>
      </c>
      <c r="AM26" s="609"/>
      <c r="AN26" s="609"/>
      <c r="AO26" s="667"/>
      <c r="AP26" s="711" t="s">
        <v>286</v>
      </c>
      <c r="AQ26" s="712"/>
      <c r="AR26" s="712"/>
      <c r="AS26" s="712"/>
      <c r="AT26" s="712"/>
      <c r="AU26" s="712"/>
      <c r="AV26" s="712"/>
      <c r="AW26" s="712"/>
      <c r="AX26" s="712"/>
      <c r="AY26" s="712"/>
      <c r="AZ26" s="712"/>
      <c r="BA26" s="712"/>
      <c r="BB26" s="712"/>
      <c r="BC26" s="712"/>
      <c r="BD26" s="712"/>
      <c r="BE26" s="712"/>
      <c r="BF26" s="713"/>
      <c r="BG26" s="603" t="s">
        <v>122</v>
      </c>
      <c r="BH26" s="606"/>
      <c r="BI26" s="606"/>
      <c r="BJ26" s="606"/>
      <c r="BK26" s="606"/>
      <c r="BL26" s="606"/>
      <c r="BM26" s="606"/>
      <c r="BN26" s="607"/>
      <c r="BO26" s="665" t="s">
        <v>122</v>
      </c>
      <c r="BP26" s="665"/>
      <c r="BQ26" s="665"/>
      <c r="BR26" s="665"/>
      <c r="BS26" s="611" t="s">
        <v>122</v>
      </c>
      <c r="BT26" s="606"/>
      <c r="BU26" s="606"/>
      <c r="BV26" s="606"/>
      <c r="BW26" s="606"/>
      <c r="BX26" s="606"/>
      <c r="BY26" s="606"/>
      <c r="BZ26" s="606"/>
      <c r="CA26" s="606"/>
      <c r="CB26" s="646"/>
      <c r="CD26" s="647" t="s">
        <v>287</v>
      </c>
      <c r="CE26" s="644"/>
      <c r="CF26" s="644"/>
      <c r="CG26" s="644"/>
      <c r="CH26" s="644"/>
      <c r="CI26" s="644"/>
      <c r="CJ26" s="644"/>
      <c r="CK26" s="644"/>
      <c r="CL26" s="644"/>
      <c r="CM26" s="644"/>
      <c r="CN26" s="644"/>
      <c r="CO26" s="644"/>
      <c r="CP26" s="644"/>
      <c r="CQ26" s="645"/>
      <c r="CR26" s="603">
        <v>296591</v>
      </c>
      <c r="CS26" s="606"/>
      <c r="CT26" s="606"/>
      <c r="CU26" s="606"/>
      <c r="CV26" s="606"/>
      <c r="CW26" s="606"/>
      <c r="CX26" s="606"/>
      <c r="CY26" s="607"/>
      <c r="CZ26" s="608">
        <v>8.4</v>
      </c>
      <c r="DA26" s="637"/>
      <c r="DB26" s="637"/>
      <c r="DC26" s="638"/>
      <c r="DD26" s="611">
        <v>286055</v>
      </c>
      <c r="DE26" s="606"/>
      <c r="DF26" s="606"/>
      <c r="DG26" s="606"/>
      <c r="DH26" s="606"/>
      <c r="DI26" s="606"/>
      <c r="DJ26" s="606"/>
      <c r="DK26" s="607"/>
      <c r="DL26" s="611" t="s">
        <v>122</v>
      </c>
      <c r="DM26" s="606"/>
      <c r="DN26" s="606"/>
      <c r="DO26" s="606"/>
      <c r="DP26" s="606"/>
      <c r="DQ26" s="606"/>
      <c r="DR26" s="606"/>
      <c r="DS26" s="606"/>
      <c r="DT26" s="606"/>
      <c r="DU26" s="606"/>
      <c r="DV26" s="607"/>
      <c r="DW26" s="608" t="s">
        <v>122</v>
      </c>
      <c r="DX26" s="637"/>
      <c r="DY26" s="637"/>
      <c r="DZ26" s="637"/>
      <c r="EA26" s="637"/>
      <c r="EB26" s="637"/>
      <c r="EC26" s="639"/>
    </row>
    <row r="27" spans="2:133" ht="11.25" customHeight="1">
      <c r="B27" s="600" t="s">
        <v>288</v>
      </c>
      <c r="C27" s="601"/>
      <c r="D27" s="601"/>
      <c r="E27" s="601"/>
      <c r="F27" s="601"/>
      <c r="G27" s="601"/>
      <c r="H27" s="601"/>
      <c r="I27" s="601"/>
      <c r="J27" s="601"/>
      <c r="K27" s="601"/>
      <c r="L27" s="601"/>
      <c r="M27" s="601"/>
      <c r="N27" s="601"/>
      <c r="O27" s="601"/>
      <c r="P27" s="601"/>
      <c r="Q27" s="602"/>
      <c r="R27" s="603">
        <v>353989</v>
      </c>
      <c r="S27" s="606"/>
      <c r="T27" s="606"/>
      <c r="U27" s="606"/>
      <c r="V27" s="606"/>
      <c r="W27" s="606"/>
      <c r="X27" s="606"/>
      <c r="Y27" s="607"/>
      <c r="Z27" s="665">
        <v>9.6999999999999993</v>
      </c>
      <c r="AA27" s="665"/>
      <c r="AB27" s="665"/>
      <c r="AC27" s="665"/>
      <c r="AD27" s="666" t="s">
        <v>122</v>
      </c>
      <c r="AE27" s="666"/>
      <c r="AF27" s="666"/>
      <c r="AG27" s="666"/>
      <c r="AH27" s="666"/>
      <c r="AI27" s="666"/>
      <c r="AJ27" s="666"/>
      <c r="AK27" s="666"/>
      <c r="AL27" s="608" t="s">
        <v>122</v>
      </c>
      <c r="AM27" s="609"/>
      <c r="AN27" s="609"/>
      <c r="AO27" s="667"/>
      <c r="AP27" s="600" t="s">
        <v>289</v>
      </c>
      <c r="AQ27" s="601"/>
      <c r="AR27" s="601"/>
      <c r="AS27" s="601"/>
      <c r="AT27" s="601"/>
      <c r="AU27" s="601"/>
      <c r="AV27" s="601"/>
      <c r="AW27" s="601"/>
      <c r="AX27" s="601"/>
      <c r="AY27" s="601"/>
      <c r="AZ27" s="601"/>
      <c r="BA27" s="601"/>
      <c r="BB27" s="601"/>
      <c r="BC27" s="601"/>
      <c r="BD27" s="601"/>
      <c r="BE27" s="601"/>
      <c r="BF27" s="602"/>
      <c r="BG27" s="603">
        <v>341520</v>
      </c>
      <c r="BH27" s="606"/>
      <c r="BI27" s="606"/>
      <c r="BJ27" s="606"/>
      <c r="BK27" s="606"/>
      <c r="BL27" s="606"/>
      <c r="BM27" s="606"/>
      <c r="BN27" s="607"/>
      <c r="BO27" s="665">
        <v>100</v>
      </c>
      <c r="BP27" s="665"/>
      <c r="BQ27" s="665"/>
      <c r="BR27" s="665"/>
      <c r="BS27" s="611" t="s">
        <v>218</v>
      </c>
      <c r="BT27" s="606"/>
      <c r="BU27" s="606"/>
      <c r="BV27" s="606"/>
      <c r="BW27" s="606"/>
      <c r="BX27" s="606"/>
      <c r="BY27" s="606"/>
      <c r="BZ27" s="606"/>
      <c r="CA27" s="606"/>
      <c r="CB27" s="646"/>
      <c r="CD27" s="647" t="s">
        <v>290</v>
      </c>
      <c r="CE27" s="644"/>
      <c r="CF27" s="644"/>
      <c r="CG27" s="644"/>
      <c r="CH27" s="644"/>
      <c r="CI27" s="644"/>
      <c r="CJ27" s="644"/>
      <c r="CK27" s="644"/>
      <c r="CL27" s="644"/>
      <c r="CM27" s="644"/>
      <c r="CN27" s="644"/>
      <c r="CO27" s="644"/>
      <c r="CP27" s="644"/>
      <c r="CQ27" s="645"/>
      <c r="CR27" s="603">
        <v>518329</v>
      </c>
      <c r="CS27" s="604"/>
      <c r="CT27" s="604"/>
      <c r="CU27" s="604"/>
      <c r="CV27" s="604"/>
      <c r="CW27" s="604"/>
      <c r="CX27" s="604"/>
      <c r="CY27" s="605"/>
      <c r="CZ27" s="608">
        <v>14.6</v>
      </c>
      <c r="DA27" s="637"/>
      <c r="DB27" s="637"/>
      <c r="DC27" s="638"/>
      <c r="DD27" s="611">
        <v>181640</v>
      </c>
      <c r="DE27" s="604"/>
      <c r="DF27" s="604"/>
      <c r="DG27" s="604"/>
      <c r="DH27" s="604"/>
      <c r="DI27" s="604"/>
      <c r="DJ27" s="604"/>
      <c r="DK27" s="605"/>
      <c r="DL27" s="611">
        <v>164658</v>
      </c>
      <c r="DM27" s="604"/>
      <c r="DN27" s="604"/>
      <c r="DO27" s="604"/>
      <c r="DP27" s="604"/>
      <c r="DQ27" s="604"/>
      <c r="DR27" s="604"/>
      <c r="DS27" s="604"/>
      <c r="DT27" s="604"/>
      <c r="DU27" s="604"/>
      <c r="DV27" s="605"/>
      <c r="DW27" s="608">
        <v>7.8</v>
      </c>
      <c r="DX27" s="637"/>
      <c r="DY27" s="637"/>
      <c r="DZ27" s="637"/>
      <c r="EA27" s="637"/>
      <c r="EB27" s="637"/>
      <c r="EC27" s="639"/>
    </row>
    <row r="28" spans="2:133" ht="11.25" customHeight="1">
      <c r="B28" s="708" t="s">
        <v>291</v>
      </c>
      <c r="C28" s="709"/>
      <c r="D28" s="709"/>
      <c r="E28" s="709"/>
      <c r="F28" s="709"/>
      <c r="G28" s="709"/>
      <c r="H28" s="709"/>
      <c r="I28" s="709"/>
      <c r="J28" s="709"/>
      <c r="K28" s="709"/>
      <c r="L28" s="709"/>
      <c r="M28" s="709"/>
      <c r="N28" s="709"/>
      <c r="O28" s="709"/>
      <c r="P28" s="709"/>
      <c r="Q28" s="710"/>
      <c r="R28" s="603" t="s">
        <v>122</v>
      </c>
      <c r="S28" s="606"/>
      <c r="T28" s="606"/>
      <c r="U28" s="606"/>
      <c r="V28" s="606"/>
      <c r="W28" s="606"/>
      <c r="X28" s="606"/>
      <c r="Y28" s="607"/>
      <c r="Z28" s="665" t="s">
        <v>218</v>
      </c>
      <c r="AA28" s="665"/>
      <c r="AB28" s="665"/>
      <c r="AC28" s="665"/>
      <c r="AD28" s="666" t="s">
        <v>122</v>
      </c>
      <c r="AE28" s="666"/>
      <c r="AF28" s="666"/>
      <c r="AG28" s="666"/>
      <c r="AH28" s="666"/>
      <c r="AI28" s="666"/>
      <c r="AJ28" s="666"/>
      <c r="AK28" s="666"/>
      <c r="AL28" s="608" t="s">
        <v>218</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292</v>
      </c>
      <c r="CE28" s="644"/>
      <c r="CF28" s="644"/>
      <c r="CG28" s="644"/>
      <c r="CH28" s="644"/>
      <c r="CI28" s="644"/>
      <c r="CJ28" s="644"/>
      <c r="CK28" s="644"/>
      <c r="CL28" s="644"/>
      <c r="CM28" s="644"/>
      <c r="CN28" s="644"/>
      <c r="CO28" s="644"/>
      <c r="CP28" s="644"/>
      <c r="CQ28" s="645"/>
      <c r="CR28" s="603">
        <v>274483</v>
      </c>
      <c r="CS28" s="606"/>
      <c r="CT28" s="606"/>
      <c r="CU28" s="606"/>
      <c r="CV28" s="606"/>
      <c r="CW28" s="606"/>
      <c r="CX28" s="606"/>
      <c r="CY28" s="607"/>
      <c r="CZ28" s="608">
        <v>7.7</v>
      </c>
      <c r="DA28" s="637"/>
      <c r="DB28" s="637"/>
      <c r="DC28" s="638"/>
      <c r="DD28" s="611">
        <v>258977</v>
      </c>
      <c r="DE28" s="606"/>
      <c r="DF28" s="606"/>
      <c r="DG28" s="606"/>
      <c r="DH28" s="606"/>
      <c r="DI28" s="606"/>
      <c r="DJ28" s="606"/>
      <c r="DK28" s="607"/>
      <c r="DL28" s="611">
        <v>258977</v>
      </c>
      <c r="DM28" s="606"/>
      <c r="DN28" s="606"/>
      <c r="DO28" s="606"/>
      <c r="DP28" s="606"/>
      <c r="DQ28" s="606"/>
      <c r="DR28" s="606"/>
      <c r="DS28" s="606"/>
      <c r="DT28" s="606"/>
      <c r="DU28" s="606"/>
      <c r="DV28" s="607"/>
      <c r="DW28" s="608">
        <v>12.2</v>
      </c>
      <c r="DX28" s="637"/>
      <c r="DY28" s="637"/>
      <c r="DZ28" s="637"/>
      <c r="EA28" s="637"/>
      <c r="EB28" s="637"/>
      <c r="EC28" s="639"/>
    </row>
    <row r="29" spans="2:133" ht="11.25" customHeight="1">
      <c r="B29" s="600" t="s">
        <v>293</v>
      </c>
      <c r="C29" s="601"/>
      <c r="D29" s="601"/>
      <c r="E29" s="601"/>
      <c r="F29" s="601"/>
      <c r="G29" s="601"/>
      <c r="H29" s="601"/>
      <c r="I29" s="601"/>
      <c r="J29" s="601"/>
      <c r="K29" s="601"/>
      <c r="L29" s="601"/>
      <c r="M29" s="601"/>
      <c r="N29" s="601"/>
      <c r="O29" s="601"/>
      <c r="P29" s="601"/>
      <c r="Q29" s="602"/>
      <c r="R29" s="603">
        <v>338017</v>
      </c>
      <c r="S29" s="606"/>
      <c r="T29" s="606"/>
      <c r="U29" s="606"/>
      <c r="V29" s="606"/>
      <c r="W29" s="606"/>
      <c r="X29" s="606"/>
      <c r="Y29" s="607"/>
      <c r="Z29" s="665">
        <v>9.3000000000000007</v>
      </c>
      <c r="AA29" s="665"/>
      <c r="AB29" s="665"/>
      <c r="AC29" s="665"/>
      <c r="AD29" s="666" t="s">
        <v>122</v>
      </c>
      <c r="AE29" s="666"/>
      <c r="AF29" s="666"/>
      <c r="AG29" s="666"/>
      <c r="AH29" s="666"/>
      <c r="AI29" s="666"/>
      <c r="AJ29" s="666"/>
      <c r="AK29" s="666"/>
      <c r="AL29" s="608" t="s">
        <v>218</v>
      </c>
      <c r="AM29" s="609"/>
      <c r="AN29" s="609"/>
      <c r="AO29" s="667"/>
      <c r="AP29" s="677" t="s">
        <v>212</v>
      </c>
      <c r="AQ29" s="678"/>
      <c r="AR29" s="678"/>
      <c r="AS29" s="678"/>
      <c r="AT29" s="678"/>
      <c r="AU29" s="678"/>
      <c r="AV29" s="678"/>
      <c r="AW29" s="678"/>
      <c r="AX29" s="678"/>
      <c r="AY29" s="678"/>
      <c r="AZ29" s="678"/>
      <c r="BA29" s="678"/>
      <c r="BB29" s="678"/>
      <c r="BC29" s="678"/>
      <c r="BD29" s="678"/>
      <c r="BE29" s="678"/>
      <c r="BF29" s="679"/>
      <c r="BG29" s="677" t="s">
        <v>294</v>
      </c>
      <c r="BH29" s="705"/>
      <c r="BI29" s="705"/>
      <c r="BJ29" s="705"/>
      <c r="BK29" s="705"/>
      <c r="BL29" s="705"/>
      <c r="BM29" s="705"/>
      <c r="BN29" s="705"/>
      <c r="BO29" s="705"/>
      <c r="BP29" s="705"/>
      <c r="BQ29" s="706"/>
      <c r="BR29" s="677" t="s">
        <v>295</v>
      </c>
      <c r="BS29" s="705"/>
      <c r="BT29" s="705"/>
      <c r="BU29" s="705"/>
      <c r="BV29" s="705"/>
      <c r="BW29" s="705"/>
      <c r="BX29" s="705"/>
      <c r="BY29" s="705"/>
      <c r="BZ29" s="705"/>
      <c r="CA29" s="705"/>
      <c r="CB29" s="706"/>
      <c r="CD29" s="687" t="s">
        <v>296</v>
      </c>
      <c r="CE29" s="688"/>
      <c r="CF29" s="647" t="s">
        <v>297</v>
      </c>
      <c r="CG29" s="644"/>
      <c r="CH29" s="644"/>
      <c r="CI29" s="644"/>
      <c r="CJ29" s="644"/>
      <c r="CK29" s="644"/>
      <c r="CL29" s="644"/>
      <c r="CM29" s="644"/>
      <c r="CN29" s="644"/>
      <c r="CO29" s="644"/>
      <c r="CP29" s="644"/>
      <c r="CQ29" s="645"/>
      <c r="CR29" s="603">
        <v>274483</v>
      </c>
      <c r="CS29" s="604"/>
      <c r="CT29" s="604"/>
      <c r="CU29" s="604"/>
      <c r="CV29" s="604"/>
      <c r="CW29" s="604"/>
      <c r="CX29" s="604"/>
      <c r="CY29" s="605"/>
      <c r="CZ29" s="608">
        <v>7.7</v>
      </c>
      <c r="DA29" s="637"/>
      <c r="DB29" s="637"/>
      <c r="DC29" s="638"/>
      <c r="DD29" s="611">
        <v>258977</v>
      </c>
      <c r="DE29" s="604"/>
      <c r="DF29" s="604"/>
      <c r="DG29" s="604"/>
      <c r="DH29" s="604"/>
      <c r="DI29" s="604"/>
      <c r="DJ29" s="604"/>
      <c r="DK29" s="605"/>
      <c r="DL29" s="611">
        <v>258977</v>
      </c>
      <c r="DM29" s="604"/>
      <c r="DN29" s="604"/>
      <c r="DO29" s="604"/>
      <c r="DP29" s="604"/>
      <c r="DQ29" s="604"/>
      <c r="DR29" s="604"/>
      <c r="DS29" s="604"/>
      <c r="DT29" s="604"/>
      <c r="DU29" s="604"/>
      <c r="DV29" s="605"/>
      <c r="DW29" s="608">
        <v>12.2</v>
      </c>
      <c r="DX29" s="637"/>
      <c r="DY29" s="637"/>
      <c r="DZ29" s="637"/>
      <c r="EA29" s="637"/>
      <c r="EB29" s="637"/>
      <c r="EC29" s="639"/>
    </row>
    <row r="30" spans="2:133" ht="11.25" customHeight="1">
      <c r="B30" s="600" t="s">
        <v>298</v>
      </c>
      <c r="C30" s="601"/>
      <c r="D30" s="601"/>
      <c r="E30" s="601"/>
      <c r="F30" s="601"/>
      <c r="G30" s="601"/>
      <c r="H30" s="601"/>
      <c r="I30" s="601"/>
      <c r="J30" s="601"/>
      <c r="K30" s="601"/>
      <c r="L30" s="601"/>
      <c r="M30" s="601"/>
      <c r="N30" s="601"/>
      <c r="O30" s="601"/>
      <c r="P30" s="601"/>
      <c r="Q30" s="602"/>
      <c r="R30" s="603">
        <v>29474</v>
      </c>
      <c r="S30" s="606"/>
      <c r="T30" s="606"/>
      <c r="U30" s="606"/>
      <c r="V30" s="606"/>
      <c r="W30" s="606"/>
      <c r="X30" s="606"/>
      <c r="Y30" s="607"/>
      <c r="Z30" s="665">
        <v>0.8</v>
      </c>
      <c r="AA30" s="665"/>
      <c r="AB30" s="665"/>
      <c r="AC30" s="665"/>
      <c r="AD30" s="666" t="s">
        <v>122</v>
      </c>
      <c r="AE30" s="666"/>
      <c r="AF30" s="666"/>
      <c r="AG30" s="666"/>
      <c r="AH30" s="666"/>
      <c r="AI30" s="666"/>
      <c r="AJ30" s="666"/>
      <c r="AK30" s="666"/>
      <c r="AL30" s="608" t="s">
        <v>122</v>
      </c>
      <c r="AM30" s="609"/>
      <c r="AN30" s="609"/>
      <c r="AO30" s="667"/>
      <c r="AP30" s="693" t="s">
        <v>299</v>
      </c>
      <c r="AQ30" s="694"/>
      <c r="AR30" s="694"/>
      <c r="AS30" s="694"/>
      <c r="AT30" s="699" t="s">
        <v>300</v>
      </c>
      <c r="AU30" s="210"/>
      <c r="AV30" s="210"/>
      <c r="AW30" s="210"/>
      <c r="AX30" s="702" t="s">
        <v>178</v>
      </c>
      <c r="AY30" s="703"/>
      <c r="AZ30" s="703"/>
      <c r="BA30" s="703"/>
      <c r="BB30" s="703"/>
      <c r="BC30" s="703"/>
      <c r="BD30" s="703"/>
      <c r="BE30" s="703"/>
      <c r="BF30" s="704"/>
      <c r="BG30" s="683">
        <v>98</v>
      </c>
      <c r="BH30" s="684"/>
      <c r="BI30" s="684"/>
      <c r="BJ30" s="684"/>
      <c r="BK30" s="684"/>
      <c r="BL30" s="684"/>
      <c r="BM30" s="685">
        <v>89.5</v>
      </c>
      <c r="BN30" s="684"/>
      <c r="BO30" s="684"/>
      <c r="BP30" s="684"/>
      <c r="BQ30" s="686"/>
      <c r="BR30" s="683">
        <v>98</v>
      </c>
      <c r="BS30" s="684"/>
      <c r="BT30" s="684"/>
      <c r="BU30" s="684"/>
      <c r="BV30" s="684"/>
      <c r="BW30" s="684"/>
      <c r="BX30" s="685">
        <v>88.8</v>
      </c>
      <c r="BY30" s="684"/>
      <c r="BZ30" s="684"/>
      <c r="CA30" s="684"/>
      <c r="CB30" s="686"/>
      <c r="CD30" s="689"/>
      <c r="CE30" s="690"/>
      <c r="CF30" s="647" t="s">
        <v>301</v>
      </c>
      <c r="CG30" s="644"/>
      <c r="CH30" s="644"/>
      <c r="CI30" s="644"/>
      <c r="CJ30" s="644"/>
      <c r="CK30" s="644"/>
      <c r="CL30" s="644"/>
      <c r="CM30" s="644"/>
      <c r="CN30" s="644"/>
      <c r="CO30" s="644"/>
      <c r="CP30" s="644"/>
      <c r="CQ30" s="645"/>
      <c r="CR30" s="603">
        <v>251630</v>
      </c>
      <c r="CS30" s="606"/>
      <c r="CT30" s="606"/>
      <c r="CU30" s="606"/>
      <c r="CV30" s="606"/>
      <c r="CW30" s="606"/>
      <c r="CX30" s="606"/>
      <c r="CY30" s="607"/>
      <c r="CZ30" s="608">
        <v>7.1</v>
      </c>
      <c r="DA30" s="637"/>
      <c r="DB30" s="637"/>
      <c r="DC30" s="638"/>
      <c r="DD30" s="611">
        <v>236124</v>
      </c>
      <c r="DE30" s="606"/>
      <c r="DF30" s="606"/>
      <c r="DG30" s="606"/>
      <c r="DH30" s="606"/>
      <c r="DI30" s="606"/>
      <c r="DJ30" s="606"/>
      <c r="DK30" s="607"/>
      <c r="DL30" s="611">
        <v>236124</v>
      </c>
      <c r="DM30" s="606"/>
      <c r="DN30" s="606"/>
      <c r="DO30" s="606"/>
      <c r="DP30" s="606"/>
      <c r="DQ30" s="606"/>
      <c r="DR30" s="606"/>
      <c r="DS30" s="606"/>
      <c r="DT30" s="606"/>
      <c r="DU30" s="606"/>
      <c r="DV30" s="607"/>
      <c r="DW30" s="608">
        <v>11.1</v>
      </c>
      <c r="DX30" s="637"/>
      <c r="DY30" s="637"/>
      <c r="DZ30" s="637"/>
      <c r="EA30" s="637"/>
      <c r="EB30" s="637"/>
      <c r="EC30" s="639"/>
    </row>
    <row r="31" spans="2:133" ht="11.25" customHeight="1">
      <c r="B31" s="600" t="s">
        <v>302</v>
      </c>
      <c r="C31" s="601"/>
      <c r="D31" s="601"/>
      <c r="E31" s="601"/>
      <c r="F31" s="601"/>
      <c r="G31" s="601"/>
      <c r="H31" s="601"/>
      <c r="I31" s="601"/>
      <c r="J31" s="601"/>
      <c r="K31" s="601"/>
      <c r="L31" s="601"/>
      <c r="M31" s="601"/>
      <c r="N31" s="601"/>
      <c r="O31" s="601"/>
      <c r="P31" s="601"/>
      <c r="Q31" s="602"/>
      <c r="R31" s="603">
        <v>6212</v>
      </c>
      <c r="S31" s="606"/>
      <c r="T31" s="606"/>
      <c r="U31" s="606"/>
      <c r="V31" s="606"/>
      <c r="W31" s="606"/>
      <c r="X31" s="606"/>
      <c r="Y31" s="607"/>
      <c r="Z31" s="665">
        <v>0.2</v>
      </c>
      <c r="AA31" s="665"/>
      <c r="AB31" s="665"/>
      <c r="AC31" s="665"/>
      <c r="AD31" s="666" t="s">
        <v>122</v>
      </c>
      <c r="AE31" s="666"/>
      <c r="AF31" s="666"/>
      <c r="AG31" s="666"/>
      <c r="AH31" s="666"/>
      <c r="AI31" s="666"/>
      <c r="AJ31" s="666"/>
      <c r="AK31" s="666"/>
      <c r="AL31" s="608" t="s">
        <v>218</v>
      </c>
      <c r="AM31" s="609"/>
      <c r="AN31" s="609"/>
      <c r="AO31" s="667"/>
      <c r="AP31" s="695"/>
      <c r="AQ31" s="696"/>
      <c r="AR31" s="696"/>
      <c r="AS31" s="696"/>
      <c r="AT31" s="700"/>
      <c r="AU31" s="209" t="s">
        <v>303</v>
      </c>
      <c r="AV31" s="209"/>
      <c r="AW31" s="209"/>
      <c r="AX31" s="600" t="s">
        <v>304</v>
      </c>
      <c r="AY31" s="601"/>
      <c r="AZ31" s="601"/>
      <c r="BA31" s="601"/>
      <c r="BB31" s="601"/>
      <c r="BC31" s="601"/>
      <c r="BD31" s="601"/>
      <c r="BE31" s="601"/>
      <c r="BF31" s="602"/>
      <c r="BG31" s="681">
        <v>98.1</v>
      </c>
      <c r="BH31" s="604"/>
      <c r="BI31" s="604"/>
      <c r="BJ31" s="604"/>
      <c r="BK31" s="604"/>
      <c r="BL31" s="604"/>
      <c r="BM31" s="609">
        <v>92.5</v>
      </c>
      <c r="BN31" s="682"/>
      <c r="BO31" s="682"/>
      <c r="BP31" s="682"/>
      <c r="BQ31" s="643"/>
      <c r="BR31" s="681">
        <v>98.5</v>
      </c>
      <c r="BS31" s="604"/>
      <c r="BT31" s="604"/>
      <c r="BU31" s="604"/>
      <c r="BV31" s="604"/>
      <c r="BW31" s="604"/>
      <c r="BX31" s="609">
        <v>92.2</v>
      </c>
      <c r="BY31" s="682"/>
      <c r="BZ31" s="682"/>
      <c r="CA31" s="682"/>
      <c r="CB31" s="643"/>
      <c r="CD31" s="689"/>
      <c r="CE31" s="690"/>
      <c r="CF31" s="647" t="s">
        <v>305</v>
      </c>
      <c r="CG31" s="644"/>
      <c r="CH31" s="644"/>
      <c r="CI31" s="644"/>
      <c r="CJ31" s="644"/>
      <c r="CK31" s="644"/>
      <c r="CL31" s="644"/>
      <c r="CM31" s="644"/>
      <c r="CN31" s="644"/>
      <c r="CO31" s="644"/>
      <c r="CP31" s="644"/>
      <c r="CQ31" s="645"/>
      <c r="CR31" s="603">
        <v>22853</v>
      </c>
      <c r="CS31" s="604"/>
      <c r="CT31" s="604"/>
      <c r="CU31" s="604"/>
      <c r="CV31" s="604"/>
      <c r="CW31" s="604"/>
      <c r="CX31" s="604"/>
      <c r="CY31" s="605"/>
      <c r="CZ31" s="608">
        <v>0.6</v>
      </c>
      <c r="DA31" s="637"/>
      <c r="DB31" s="637"/>
      <c r="DC31" s="638"/>
      <c r="DD31" s="611">
        <v>22853</v>
      </c>
      <c r="DE31" s="604"/>
      <c r="DF31" s="604"/>
      <c r="DG31" s="604"/>
      <c r="DH31" s="604"/>
      <c r="DI31" s="604"/>
      <c r="DJ31" s="604"/>
      <c r="DK31" s="605"/>
      <c r="DL31" s="611">
        <v>22853</v>
      </c>
      <c r="DM31" s="604"/>
      <c r="DN31" s="604"/>
      <c r="DO31" s="604"/>
      <c r="DP31" s="604"/>
      <c r="DQ31" s="604"/>
      <c r="DR31" s="604"/>
      <c r="DS31" s="604"/>
      <c r="DT31" s="604"/>
      <c r="DU31" s="604"/>
      <c r="DV31" s="605"/>
      <c r="DW31" s="608">
        <v>1.1000000000000001</v>
      </c>
      <c r="DX31" s="637"/>
      <c r="DY31" s="637"/>
      <c r="DZ31" s="637"/>
      <c r="EA31" s="637"/>
      <c r="EB31" s="637"/>
      <c r="EC31" s="639"/>
    </row>
    <row r="32" spans="2:133" ht="11.25" customHeight="1">
      <c r="B32" s="600" t="s">
        <v>306</v>
      </c>
      <c r="C32" s="601"/>
      <c r="D32" s="601"/>
      <c r="E32" s="601"/>
      <c r="F32" s="601"/>
      <c r="G32" s="601"/>
      <c r="H32" s="601"/>
      <c r="I32" s="601"/>
      <c r="J32" s="601"/>
      <c r="K32" s="601"/>
      <c r="L32" s="601"/>
      <c r="M32" s="601"/>
      <c r="N32" s="601"/>
      <c r="O32" s="601"/>
      <c r="P32" s="601"/>
      <c r="Q32" s="602"/>
      <c r="R32" s="603">
        <v>93933</v>
      </c>
      <c r="S32" s="606"/>
      <c r="T32" s="606"/>
      <c r="U32" s="606"/>
      <c r="V32" s="606"/>
      <c r="W32" s="606"/>
      <c r="X32" s="606"/>
      <c r="Y32" s="607"/>
      <c r="Z32" s="665">
        <v>2.6</v>
      </c>
      <c r="AA32" s="665"/>
      <c r="AB32" s="665"/>
      <c r="AC32" s="665"/>
      <c r="AD32" s="666" t="s">
        <v>122</v>
      </c>
      <c r="AE32" s="666"/>
      <c r="AF32" s="666"/>
      <c r="AG32" s="666"/>
      <c r="AH32" s="666"/>
      <c r="AI32" s="666"/>
      <c r="AJ32" s="666"/>
      <c r="AK32" s="666"/>
      <c r="AL32" s="608" t="s">
        <v>122</v>
      </c>
      <c r="AM32" s="609"/>
      <c r="AN32" s="609"/>
      <c r="AO32" s="667"/>
      <c r="AP32" s="697"/>
      <c r="AQ32" s="698"/>
      <c r="AR32" s="698"/>
      <c r="AS32" s="698"/>
      <c r="AT32" s="701"/>
      <c r="AU32" s="211"/>
      <c r="AV32" s="211"/>
      <c r="AW32" s="211"/>
      <c r="AX32" s="615" t="s">
        <v>307</v>
      </c>
      <c r="AY32" s="616"/>
      <c r="AZ32" s="616"/>
      <c r="BA32" s="616"/>
      <c r="BB32" s="616"/>
      <c r="BC32" s="616"/>
      <c r="BD32" s="616"/>
      <c r="BE32" s="616"/>
      <c r="BF32" s="617"/>
      <c r="BG32" s="680">
        <v>97.8</v>
      </c>
      <c r="BH32" s="619"/>
      <c r="BI32" s="619"/>
      <c r="BJ32" s="619"/>
      <c r="BK32" s="619"/>
      <c r="BL32" s="619"/>
      <c r="BM32" s="663">
        <v>85.7</v>
      </c>
      <c r="BN32" s="619"/>
      <c r="BO32" s="619"/>
      <c r="BP32" s="619"/>
      <c r="BQ32" s="656"/>
      <c r="BR32" s="680">
        <v>97.3</v>
      </c>
      <c r="BS32" s="619"/>
      <c r="BT32" s="619"/>
      <c r="BU32" s="619"/>
      <c r="BV32" s="619"/>
      <c r="BW32" s="619"/>
      <c r="BX32" s="663">
        <v>84.6</v>
      </c>
      <c r="BY32" s="619"/>
      <c r="BZ32" s="619"/>
      <c r="CA32" s="619"/>
      <c r="CB32" s="656"/>
      <c r="CD32" s="691"/>
      <c r="CE32" s="692"/>
      <c r="CF32" s="647" t="s">
        <v>308</v>
      </c>
      <c r="CG32" s="644"/>
      <c r="CH32" s="644"/>
      <c r="CI32" s="644"/>
      <c r="CJ32" s="644"/>
      <c r="CK32" s="644"/>
      <c r="CL32" s="644"/>
      <c r="CM32" s="644"/>
      <c r="CN32" s="644"/>
      <c r="CO32" s="644"/>
      <c r="CP32" s="644"/>
      <c r="CQ32" s="645"/>
      <c r="CR32" s="603" t="s">
        <v>218</v>
      </c>
      <c r="CS32" s="606"/>
      <c r="CT32" s="606"/>
      <c r="CU32" s="606"/>
      <c r="CV32" s="606"/>
      <c r="CW32" s="606"/>
      <c r="CX32" s="606"/>
      <c r="CY32" s="607"/>
      <c r="CZ32" s="608" t="s">
        <v>122</v>
      </c>
      <c r="DA32" s="637"/>
      <c r="DB32" s="637"/>
      <c r="DC32" s="638"/>
      <c r="DD32" s="611" t="s">
        <v>122</v>
      </c>
      <c r="DE32" s="606"/>
      <c r="DF32" s="606"/>
      <c r="DG32" s="606"/>
      <c r="DH32" s="606"/>
      <c r="DI32" s="606"/>
      <c r="DJ32" s="606"/>
      <c r="DK32" s="607"/>
      <c r="DL32" s="611" t="s">
        <v>122</v>
      </c>
      <c r="DM32" s="606"/>
      <c r="DN32" s="606"/>
      <c r="DO32" s="606"/>
      <c r="DP32" s="606"/>
      <c r="DQ32" s="606"/>
      <c r="DR32" s="606"/>
      <c r="DS32" s="606"/>
      <c r="DT32" s="606"/>
      <c r="DU32" s="606"/>
      <c r="DV32" s="607"/>
      <c r="DW32" s="608" t="s">
        <v>218</v>
      </c>
      <c r="DX32" s="637"/>
      <c r="DY32" s="637"/>
      <c r="DZ32" s="637"/>
      <c r="EA32" s="637"/>
      <c r="EB32" s="637"/>
      <c r="EC32" s="639"/>
    </row>
    <row r="33" spans="2:133" ht="11.25" customHeight="1">
      <c r="B33" s="600" t="s">
        <v>309</v>
      </c>
      <c r="C33" s="601"/>
      <c r="D33" s="601"/>
      <c r="E33" s="601"/>
      <c r="F33" s="601"/>
      <c r="G33" s="601"/>
      <c r="H33" s="601"/>
      <c r="I33" s="601"/>
      <c r="J33" s="601"/>
      <c r="K33" s="601"/>
      <c r="L33" s="601"/>
      <c r="M33" s="601"/>
      <c r="N33" s="601"/>
      <c r="O33" s="601"/>
      <c r="P33" s="601"/>
      <c r="Q33" s="602"/>
      <c r="R33" s="603">
        <v>116304</v>
      </c>
      <c r="S33" s="606"/>
      <c r="T33" s="606"/>
      <c r="U33" s="606"/>
      <c r="V33" s="606"/>
      <c r="W33" s="606"/>
      <c r="X33" s="606"/>
      <c r="Y33" s="607"/>
      <c r="Z33" s="665">
        <v>3.2</v>
      </c>
      <c r="AA33" s="665"/>
      <c r="AB33" s="665"/>
      <c r="AC33" s="665"/>
      <c r="AD33" s="666" t="s">
        <v>218</v>
      </c>
      <c r="AE33" s="666"/>
      <c r="AF33" s="666"/>
      <c r="AG33" s="666"/>
      <c r="AH33" s="666"/>
      <c r="AI33" s="666"/>
      <c r="AJ33" s="666"/>
      <c r="AK33" s="666"/>
      <c r="AL33" s="608" t="s">
        <v>218</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310</v>
      </c>
      <c r="CE33" s="644"/>
      <c r="CF33" s="644"/>
      <c r="CG33" s="644"/>
      <c r="CH33" s="644"/>
      <c r="CI33" s="644"/>
      <c r="CJ33" s="644"/>
      <c r="CK33" s="644"/>
      <c r="CL33" s="644"/>
      <c r="CM33" s="644"/>
      <c r="CN33" s="644"/>
      <c r="CO33" s="644"/>
      <c r="CP33" s="644"/>
      <c r="CQ33" s="645"/>
      <c r="CR33" s="603">
        <v>1601102</v>
      </c>
      <c r="CS33" s="604"/>
      <c r="CT33" s="604"/>
      <c r="CU33" s="604"/>
      <c r="CV33" s="604"/>
      <c r="CW33" s="604"/>
      <c r="CX33" s="604"/>
      <c r="CY33" s="605"/>
      <c r="CZ33" s="608">
        <v>45.2</v>
      </c>
      <c r="DA33" s="637"/>
      <c r="DB33" s="637"/>
      <c r="DC33" s="638"/>
      <c r="DD33" s="611">
        <v>1277461</v>
      </c>
      <c r="DE33" s="604"/>
      <c r="DF33" s="604"/>
      <c r="DG33" s="604"/>
      <c r="DH33" s="604"/>
      <c r="DI33" s="604"/>
      <c r="DJ33" s="604"/>
      <c r="DK33" s="605"/>
      <c r="DL33" s="611">
        <v>1003634</v>
      </c>
      <c r="DM33" s="604"/>
      <c r="DN33" s="604"/>
      <c r="DO33" s="604"/>
      <c r="DP33" s="604"/>
      <c r="DQ33" s="604"/>
      <c r="DR33" s="604"/>
      <c r="DS33" s="604"/>
      <c r="DT33" s="604"/>
      <c r="DU33" s="604"/>
      <c r="DV33" s="605"/>
      <c r="DW33" s="608">
        <v>47.3</v>
      </c>
      <c r="DX33" s="637"/>
      <c r="DY33" s="637"/>
      <c r="DZ33" s="637"/>
      <c r="EA33" s="637"/>
      <c r="EB33" s="637"/>
      <c r="EC33" s="639"/>
    </row>
    <row r="34" spans="2:133" ht="11.25" customHeight="1">
      <c r="B34" s="600" t="s">
        <v>311</v>
      </c>
      <c r="C34" s="601"/>
      <c r="D34" s="601"/>
      <c r="E34" s="601"/>
      <c r="F34" s="601"/>
      <c r="G34" s="601"/>
      <c r="H34" s="601"/>
      <c r="I34" s="601"/>
      <c r="J34" s="601"/>
      <c r="K34" s="601"/>
      <c r="L34" s="601"/>
      <c r="M34" s="601"/>
      <c r="N34" s="601"/>
      <c r="O34" s="601"/>
      <c r="P34" s="601"/>
      <c r="Q34" s="602"/>
      <c r="R34" s="603">
        <v>19058</v>
      </c>
      <c r="S34" s="606"/>
      <c r="T34" s="606"/>
      <c r="U34" s="606"/>
      <c r="V34" s="606"/>
      <c r="W34" s="606"/>
      <c r="X34" s="606"/>
      <c r="Y34" s="607"/>
      <c r="Z34" s="665">
        <v>0.5</v>
      </c>
      <c r="AA34" s="665"/>
      <c r="AB34" s="665"/>
      <c r="AC34" s="665"/>
      <c r="AD34" s="666">
        <v>5</v>
      </c>
      <c r="AE34" s="666"/>
      <c r="AF34" s="666"/>
      <c r="AG34" s="666"/>
      <c r="AH34" s="666"/>
      <c r="AI34" s="666"/>
      <c r="AJ34" s="666"/>
      <c r="AK34" s="666"/>
      <c r="AL34" s="608">
        <v>0</v>
      </c>
      <c r="AM34" s="609"/>
      <c r="AN34" s="609"/>
      <c r="AO34" s="667"/>
      <c r="AP34" s="214"/>
      <c r="AQ34" s="677" t="s">
        <v>312</v>
      </c>
      <c r="AR34" s="678"/>
      <c r="AS34" s="678"/>
      <c r="AT34" s="678"/>
      <c r="AU34" s="678"/>
      <c r="AV34" s="678"/>
      <c r="AW34" s="678"/>
      <c r="AX34" s="678"/>
      <c r="AY34" s="678"/>
      <c r="AZ34" s="678"/>
      <c r="BA34" s="678"/>
      <c r="BB34" s="678"/>
      <c r="BC34" s="678"/>
      <c r="BD34" s="678"/>
      <c r="BE34" s="678"/>
      <c r="BF34" s="679"/>
      <c r="BG34" s="677" t="s">
        <v>313</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314</v>
      </c>
      <c r="CE34" s="644"/>
      <c r="CF34" s="644"/>
      <c r="CG34" s="644"/>
      <c r="CH34" s="644"/>
      <c r="CI34" s="644"/>
      <c r="CJ34" s="644"/>
      <c r="CK34" s="644"/>
      <c r="CL34" s="644"/>
      <c r="CM34" s="644"/>
      <c r="CN34" s="644"/>
      <c r="CO34" s="644"/>
      <c r="CP34" s="644"/>
      <c r="CQ34" s="645"/>
      <c r="CR34" s="603">
        <v>478669</v>
      </c>
      <c r="CS34" s="606"/>
      <c r="CT34" s="606"/>
      <c r="CU34" s="606"/>
      <c r="CV34" s="606"/>
      <c r="CW34" s="606"/>
      <c r="CX34" s="606"/>
      <c r="CY34" s="607"/>
      <c r="CZ34" s="608">
        <v>13.5</v>
      </c>
      <c r="DA34" s="637"/>
      <c r="DB34" s="637"/>
      <c r="DC34" s="638"/>
      <c r="DD34" s="611">
        <v>369164</v>
      </c>
      <c r="DE34" s="606"/>
      <c r="DF34" s="606"/>
      <c r="DG34" s="606"/>
      <c r="DH34" s="606"/>
      <c r="DI34" s="606"/>
      <c r="DJ34" s="606"/>
      <c r="DK34" s="607"/>
      <c r="DL34" s="611">
        <v>285817</v>
      </c>
      <c r="DM34" s="606"/>
      <c r="DN34" s="606"/>
      <c r="DO34" s="606"/>
      <c r="DP34" s="606"/>
      <c r="DQ34" s="606"/>
      <c r="DR34" s="606"/>
      <c r="DS34" s="606"/>
      <c r="DT34" s="606"/>
      <c r="DU34" s="606"/>
      <c r="DV34" s="607"/>
      <c r="DW34" s="608">
        <v>13.5</v>
      </c>
      <c r="DX34" s="637"/>
      <c r="DY34" s="637"/>
      <c r="DZ34" s="637"/>
      <c r="EA34" s="637"/>
      <c r="EB34" s="637"/>
      <c r="EC34" s="639"/>
    </row>
    <row r="35" spans="2:133" ht="11.25" customHeight="1">
      <c r="B35" s="600" t="s">
        <v>315</v>
      </c>
      <c r="C35" s="601"/>
      <c r="D35" s="601"/>
      <c r="E35" s="601"/>
      <c r="F35" s="601"/>
      <c r="G35" s="601"/>
      <c r="H35" s="601"/>
      <c r="I35" s="601"/>
      <c r="J35" s="601"/>
      <c r="K35" s="601"/>
      <c r="L35" s="601"/>
      <c r="M35" s="601"/>
      <c r="N35" s="601"/>
      <c r="O35" s="601"/>
      <c r="P35" s="601"/>
      <c r="Q35" s="602"/>
      <c r="R35" s="603">
        <v>465889</v>
      </c>
      <c r="S35" s="606"/>
      <c r="T35" s="606"/>
      <c r="U35" s="606"/>
      <c r="V35" s="606"/>
      <c r="W35" s="606"/>
      <c r="X35" s="606"/>
      <c r="Y35" s="607"/>
      <c r="Z35" s="665">
        <v>12.8</v>
      </c>
      <c r="AA35" s="665"/>
      <c r="AB35" s="665"/>
      <c r="AC35" s="665"/>
      <c r="AD35" s="666" t="s">
        <v>122</v>
      </c>
      <c r="AE35" s="666"/>
      <c r="AF35" s="666"/>
      <c r="AG35" s="666"/>
      <c r="AH35" s="666"/>
      <c r="AI35" s="666"/>
      <c r="AJ35" s="666"/>
      <c r="AK35" s="666"/>
      <c r="AL35" s="608" t="s">
        <v>122</v>
      </c>
      <c r="AM35" s="609"/>
      <c r="AN35" s="609"/>
      <c r="AO35" s="667"/>
      <c r="AP35" s="214"/>
      <c r="AQ35" s="671" t="s">
        <v>316</v>
      </c>
      <c r="AR35" s="672"/>
      <c r="AS35" s="672"/>
      <c r="AT35" s="672"/>
      <c r="AU35" s="672"/>
      <c r="AV35" s="672"/>
      <c r="AW35" s="672"/>
      <c r="AX35" s="672"/>
      <c r="AY35" s="673"/>
      <c r="AZ35" s="668">
        <v>509859</v>
      </c>
      <c r="BA35" s="669"/>
      <c r="BB35" s="669"/>
      <c r="BC35" s="669"/>
      <c r="BD35" s="669"/>
      <c r="BE35" s="669"/>
      <c r="BF35" s="670"/>
      <c r="BG35" s="674" t="s">
        <v>317</v>
      </c>
      <c r="BH35" s="675"/>
      <c r="BI35" s="675"/>
      <c r="BJ35" s="675"/>
      <c r="BK35" s="675"/>
      <c r="BL35" s="675"/>
      <c r="BM35" s="675"/>
      <c r="BN35" s="675"/>
      <c r="BO35" s="675"/>
      <c r="BP35" s="675"/>
      <c r="BQ35" s="675"/>
      <c r="BR35" s="675"/>
      <c r="BS35" s="675"/>
      <c r="BT35" s="675"/>
      <c r="BU35" s="676"/>
      <c r="BV35" s="668">
        <v>63599</v>
      </c>
      <c r="BW35" s="669"/>
      <c r="BX35" s="669"/>
      <c r="BY35" s="669"/>
      <c r="BZ35" s="669"/>
      <c r="CA35" s="669"/>
      <c r="CB35" s="670"/>
      <c r="CD35" s="647" t="s">
        <v>318</v>
      </c>
      <c r="CE35" s="644"/>
      <c r="CF35" s="644"/>
      <c r="CG35" s="644"/>
      <c r="CH35" s="644"/>
      <c r="CI35" s="644"/>
      <c r="CJ35" s="644"/>
      <c r="CK35" s="644"/>
      <c r="CL35" s="644"/>
      <c r="CM35" s="644"/>
      <c r="CN35" s="644"/>
      <c r="CO35" s="644"/>
      <c r="CP35" s="644"/>
      <c r="CQ35" s="645"/>
      <c r="CR35" s="603">
        <v>57320</v>
      </c>
      <c r="CS35" s="604"/>
      <c r="CT35" s="604"/>
      <c r="CU35" s="604"/>
      <c r="CV35" s="604"/>
      <c r="CW35" s="604"/>
      <c r="CX35" s="604"/>
      <c r="CY35" s="605"/>
      <c r="CZ35" s="608">
        <v>1.6</v>
      </c>
      <c r="DA35" s="637"/>
      <c r="DB35" s="637"/>
      <c r="DC35" s="638"/>
      <c r="DD35" s="611">
        <v>54251</v>
      </c>
      <c r="DE35" s="604"/>
      <c r="DF35" s="604"/>
      <c r="DG35" s="604"/>
      <c r="DH35" s="604"/>
      <c r="DI35" s="604"/>
      <c r="DJ35" s="604"/>
      <c r="DK35" s="605"/>
      <c r="DL35" s="611">
        <v>30071</v>
      </c>
      <c r="DM35" s="604"/>
      <c r="DN35" s="604"/>
      <c r="DO35" s="604"/>
      <c r="DP35" s="604"/>
      <c r="DQ35" s="604"/>
      <c r="DR35" s="604"/>
      <c r="DS35" s="604"/>
      <c r="DT35" s="604"/>
      <c r="DU35" s="604"/>
      <c r="DV35" s="605"/>
      <c r="DW35" s="608">
        <v>1.4</v>
      </c>
      <c r="DX35" s="637"/>
      <c r="DY35" s="637"/>
      <c r="DZ35" s="637"/>
      <c r="EA35" s="637"/>
      <c r="EB35" s="637"/>
      <c r="EC35" s="639"/>
    </row>
    <row r="36" spans="2:133" ht="11.25" customHeight="1">
      <c r="B36" s="600" t="s">
        <v>319</v>
      </c>
      <c r="C36" s="601"/>
      <c r="D36" s="601"/>
      <c r="E36" s="601"/>
      <c r="F36" s="601"/>
      <c r="G36" s="601"/>
      <c r="H36" s="601"/>
      <c r="I36" s="601"/>
      <c r="J36" s="601"/>
      <c r="K36" s="601"/>
      <c r="L36" s="601"/>
      <c r="M36" s="601"/>
      <c r="N36" s="601"/>
      <c r="O36" s="601"/>
      <c r="P36" s="601"/>
      <c r="Q36" s="602"/>
      <c r="R36" s="603" t="s">
        <v>218</v>
      </c>
      <c r="S36" s="606"/>
      <c r="T36" s="606"/>
      <c r="U36" s="606"/>
      <c r="V36" s="606"/>
      <c r="W36" s="606"/>
      <c r="X36" s="606"/>
      <c r="Y36" s="607"/>
      <c r="Z36" s="665" t="s">
        <v>218</v>
      </c>
      <c r="AA36" s="665"/>
      <c r="AB36" s="665"/>
      <c r="AC36" s="665"/>
      <c r="AD36" s="666" t="s">
        <v>218</v>
      </c>
      <c r="AE36" s="666"/>
      <c r="AF36" s="666"/>
      <c r="AG36" s="666"/>
      <c r="AH36" s="666"/>
      <c r="AI36" s="666"/>
      <c r="AJ36" s="666"/>
      <c r="AK36" s="666"/>
      <c r="AL36" s="608" t="s">
        <v>122</v>
      </c>
      <c r="AM36" s="609"/>
      <c r="AN36" s="609"/>
      <c r="AO36" s="667"/>
      <c r="AQ36" s="640" t="s">
        <v>320</v>
      </c>
      <c r="AR36" s="641"/>
      <c r="AS36" s="641"/>
      <c r="AT36" s="641"/>
      <c r="AU36" s="641"/>
      <c r="AV36" s="641"/>
      <c r="AW36" s="641"/>
      <c r="AX36" s="641"/>
      <c r="AY36" s="642"/>
      <c r="AZ36" s="603">
        <v>195261</v>
      </c>
      <c r="BA36" s="606"/>
      <c r="BB36" s="606"/>
      <c r="BC36" s="606"/>
      <c r="BD36" s="604"/>
      <c r="BE36" s="604"/>
      <c r="BF36" s="643"/>
      <c r="BG36" s="647" t="s">
        <v>321</v>
      </c>
      <c r="BH36" s="644"/>
      <c r="BI36" s="644"/>
      <c r="BJ36" s="644"/>
      <c r="BK36" s="644"/>
      <c r="BL36" s="644"/>
      <c r="BM36" s="644"/>
      <c r="BN36" s="644"/>
      <c r="BO36" s="644"/>
      <c r="BP36" s="644"/>
      <c r="BQ36" s="644"/>
      <c r="BR36" s="644"/>
      <c r="BS36" s="644"/>
      <c r="BT36" s="644"/>
      <c r="BU36" s="645"/>
      <c r="BV36" s="603">
        <v>60805</v>
      </c>
      <c r="BW36" s="606"/>
      <c r="BX36" s="606"/>
      <c r="BY36" s="606"/>
      <c r="BZ36" s="606"/>
      <c r="CA36" s="606"/>
      <c r="CB36" s="646"/>
      <c r="CD36" s="647" t="s">
        <v>322</v>
      </c>
      <c r="CE36" s="644"/>
      <c r="CF36" s="644"/>
      <c r="CG36" s="644"/>
      <c r="CH36" s="644"/>
      <c r="CI36" s="644"/>
      <c r="CJ36" s="644"/>
      <c r="CK36" s="644"/>
      <c r="CL36" s="644"/>
      <c r="CM36" s="644"/>
      <c r="CN36" s="644"/>
      <c r="CO36" s="644"/>
      <c r="CP36" s="644"/>
      <c r="CQ36" s="645"/>
      <c r="CR36" s="603">
        <v>520455</v>
      </c>
      <c r="CS36" s="606"/>
      <c r="CT36" s="606"/>
      <c r="CU36" s="606"/>
      <c r="CV36" s="606"/>
      <c r="CW36" s="606"/>
      <c r="CX36" s="606"/>
      <c r="CY36" s="607"/>
      <c r="CZ36" s="608">
        <v>14.7</v>
      </c>
      <c r="DA36" s="637"/>
      <c r="DB36" s="637"/>
      <c r="DC36" s="638"/>
      <c r="DD36" s="611">
        <v>358917</v>
      </c>
      <c r="DE36" s="606"/>
      <c r="DF36" s="606"/>
      <c r="DG36" s="606"/>
      <c r="DH36" s="606"/>
      <c r="DI36" s="606"/>
      <c r="DJ36" s="606"/>
      <c r="DK36" s="607"/>
      <c r="DL36" s="611">
        <v>310895</v>
      </c>
      <c r="DM36" s="606"/>
      <c r="DN36" s="606"/>
      <c r="DO36" s="606"/>
      <c r="DP36" s="606"/>
      <c r="DQ36" s="606"/>
      <c r="DR36" s="606"/>
      <c r="DS36" s="606"/>
      <c r="DT36" s="606"/>
      <c r="DU36" s="606"/>
      <c r="DV36" s="607"/>
      <c r="DW36" s="608">
        <v>14.7</v>
      </c>
      <c r="DX36" s="637"/>
      <c r="DY36" s="637"/>
      <c r="DZ36" s="637"/>
      <c r="EA36" s="637"/>
      <c r="EB36" s="637"/>
      <c r="EC36" s="639"/>
    </row>
    <row r="37" spans="2:133" ht="11.25" customHeight="1">
      <c r="B37" s="600" t="s">
        <v>323</v>
      </c>
      <c r="C37" s="601"/>
      <c r="D37" s="601"/>
      <c r="E37" s="601"/>
      <c r="F37" s="601"/>
      <c r="G37" s="601"/>
      <c r="H37" s="601"/>
      <c r="I37" s="601"/>
      <c r="J37" s="601"/>
      <c r="K37" s="601"/>
      <c r="L37" s="601"/>
      <c r="M37" s="601"/>
      <c r="N37" s="601"/>
      <c r="O37" s="601"/>
      <c r="P37" s="601"/>
      <c r="Q37" s="602"/>
      <c r="R37" s="603">
        <v>81989</v>
      </c>
      <c r="S37" s="606"/>
      <c r="T37" s="606"/>
      <c r="U37" s="606"/>
      <c r="V37" s="606"/>
      <c r="W37" s="606"/>
      <c r="X37" s="606"/>
      <c r="Y37" s="607"/>
      <c r="Z37" s="665">
        <v>2.2000000000000002</v>
      </c>
      <c r="AA37" s="665"/>
      <c r="AB37" s="665"/>
      <c r="AC37" s="665"/>
      <c r="AD37" s="666" t="s">
        <v>122</v>
      </c>
      <c r="AE37" s="666"/>
      <c r="AF37" s="666"/>
      <c r="AG37" s="666"/>
      <c r="AH37" s="666"/>
      <c r="AI37" s="666"/>
      <c r="AJ37" s="666"/>
      <c r="AK37" s="666"/>
      <c r="AL37" s="608" t="s">
        <v>218</v>
      </c>
      <c r="AM37" s="609"/>
      <c r="AN37" s="609"/>
      <c r="AO37" s="667"/>
      <c r="AQ37" s="640" t="s">
        <v>324</v>
      </c>
      <c r="AR37" s="641"/>
      <c r="AS37" s="641"/>
      <c r="AT37" s="641"/>
      <c r="AU37" s="641"/>
      <c r="AV37" s="641"/>
      <c r="AW37" s="641"/>
      <c r="AX37" s="641"/>
      <c r="AY37" s="642"/>
      <c r="AZ37" s="603">
        <v>65428</v>
      </c>
      <c r="BA37" s="606"/>
      <c r="BB37" s="606"/>
      <c r="BC37" s="606"/>
      <c r="BD37" s="604"/>
      <c r="BE37" s="604"/>
      <c r="BF37" s="643"/>
      <c r="BG37" s="647" t="s">
        <v>325</v>
      </c>
      <c r="BH37" s="644"/>
      <c r="BI37" s="644"/>
      <c r="BJ37" s="644"/>
      <c r="BK37" s="644"/>
      <c r="BL37" s="644"/>
      <c r="BM37" s="644"/>
      <c r="BN37" s="644"/>
      <c r="BO37" s="644"/>
      <c r="BP37" s="644"/>
      <c r="BQ37" s="644"/>
      <c r="BR37" s="644"/>
      <c r="BS37" s="644"/>
      <c r="BT37" s="644"/>
      <c r="BU37" s="645"/>
      <c r="BV37" s="603">
        <v>691</v>
      </c>
      <c r="BW37" s="606"/>
      <c r="BX37" s="606"/>
      <c r="BY37" s="606"/>
      <c r="BZ37" s="606"/>
      <c r="CA37" s="606"/>
      <c r="CB37" s="646"/>
      <c r="CD37" s="647" t="s">
        <v>326</v>
      </c>
      <c r="CE37" s="644"/>
      <c r="CF37" s="644"/>
      <c r="CG37" s="644"/>
      <c r="CH37" s="644"/>
      <c r="CI37" s="644"/>
      <c r="CJ37" s="644"/>
      <c r="CK37" s="644"/>
      <c r="CL37" s="644"/>
      <c r="CM37" s="644"/>
      <c r="CN37" s="644"/>
      <c r="CO37" s="644"/>
      <c r="CP37" s="644"/>
      <c r="CQ37" s="645"/>
      <c r="CR37" s="603">
        <v>191964</v>
      </c>
      <c r="CS37" s="604"/>
      <c r="CT37" s="604"/>
      <c r="CU37" s="604"/>
      <c r="CV37" s="604"/>
      <c r="CW37" s="604"/>
      <c r="CX37" s="604"/>
      <c r="CY37" s="605"/>
      <c r="CZ37" s="608">
        <v>5.4</v>
      </c>
      <c r="DA37" s="637"/>
      <c r="DB37" s="637"/>
      <c r="DC37" s="638"/>
      <c r="DD37" s="611">
        <v>191758</v>
      </c>
      <c r="DE37" s="604"/>
      <c r="DF37" s="604"/>
      <c r="DG37" s="604"/>
      <c r="DH37" s="604"/>
      <c r="DI37" s="604"/>
      <c r="DJ37" s="604"/>
      <c r="DK37" s="605"/>
      <c r="DL37" s="611">
        <v>168029</v>
      </c>
      <c r="DM37" s="604"/>
      <c r="DN37" s="604"/>
      <c r="DO37" s="604"/>
      <c r="DP37" s="604"/>
      <c r="DQ37" s="604"/>
      <c r="DR37" s="604"/>
      <c r="DS37" s="604"/>
      <c r="DT37" s="604"/>
      <c r="DU37" s="604"/>
      <c r="DV37" s="605"/>
      <c r="DW37" s="608">
        <v>7.9</v>
      </c>
      <c r="DX37" s="637"/>
      <c r="DY37" s="637"/>
      <c r="DZ37" s="637"/>
      <c r="EA37" s="637"/>
      <c r="EB37" s="637"/>
      <c r="EC37" s="639"/>
    </row>
    <row r="38" spans="2:133" ht="11.25" customHeight="1">
      <c r="B38" s="615" t="s">
        <v>327</v>
      </c>
      <c r="C38" s="616"/>
      <c r="D38" s="616"/>
      <c r="E38" s="616"/>
      <c r="F38" s="616"/>
      <c r="G38" s="616"/>
      <c r="H38" s="616"/>
      <c r="I38" s="616"/>
      <c r="J38" s="616"/>
      <c r="K38" s="616"/>
      <c r="L38" s="616"/>
      <c r="M38" s="616"/>
      <c r="N38" s="616"/>
      <c r="O38" s="616"/>
      <c r="P38" s="616"/>
      <c r="Q38" s="617"/>
      <c r="R38" s="618">
        <v>3647141</v>
      </c>
      <c r="S38" s="655"/>
      <c r="T38" s="655"/>
      <c r="U38" s="655"/>
      <c r="V38" s="655"/>
      <c r="W38" s="655"/>
      <c r="X38" s="655"/>
      <c r="Y38" s="660"/>
      <c r="Z38" s="661">
        <v>100</v>
      </c>
      <c r="AA38" s="661"/>
      <c r="AB38" s="661"/>
      <c r="AC38" s="661"/>
      <c r="AD38" s="662">
        <v>2040006</v>
      </c>
      <c r="AE38" s="662"/>
      <c r="AF38" s="662"/>
      <c r="AG38" s="662"/>
      <c r="AH38" s="662"/>
      <c r="AI38" s="662"/>
      <c r="AJ38" s="662"/>
      <c r="AK38" s="662"/>
      <c r="AL38" s="621">
        <v>100</v>
      </c>
      <c r="AM38" s="663"/>
      <c r="AN38" s="663"/>
      <c r="AO38" s="664"/>
      <c r="AQ38" s="640" t="s">
        <v>328</v>
      </c>
      <c r="AR38" s="641"/>
      <c r="AS38" s="641"/>
      <c r="AT38" s="641"/>
      <c r="AU38" s="641"/>
      <c r="AV38" s="641"/>
      <c r="AW38" s="641"/>
      <c r="AX38" s="641"/>
      <c r="AY38" s="642"/>
      <c r="AZ38" s="603" t="s">
        <v>218</v>
      </c>
      <c r="BA38" s="606"/>
      <c r="BB38" s="606"/>
      <c r="BC38" s="606"/>
      <c r="BD38" s="604"/>
      <c r="BE38" s="604"/>
      <c r="BF38" s="643"/>
      <c r="BG38" s="647" t="s">
        <v>329</v>
      </c>
      <c r="BH38" s="644"/>
      <c r="BI38" s="644"/>
      <c r="BJ38" s="644"/>
      <c r="BK38" s="644"/>
      <c r="BL38" s="644"/>
      <c r="BM38" s="644"/>
      <c r="BN38" s="644"/>
      <c r="BO38" s="644"/>
      <c r="BP38" s="644"/>
      <c r="BQ38" s="644"/>
      <c r="BR38" s="644"/>
      <c r="BS38" s="644"/>
      <c r="BT38" s="644"/>
      <c r="BU38" s="645"/>
      <c r="BV38" s="603">
        <v>1203</v>
      </c>
      <c r="BW38" s="606"/>
      <c r="BX38" s="606"/>
      <c r="BY38" s="606"/>
      <c r="BZ38" s="606"/>
      <c r="CA38" s="606"/>
      <c r="CB38" s="646"/>
      <c r="CD38" s="647" t="s">
        <v>330</v>
      </c>
      <c r="CE38" s="644"/>
      <c r="CF38" s="644"/>
      <c r="CG38" s="644"/>
      <c r="CH38" s="644"/>
      <c r="CI38" s="644"/>
      <c r="CJ38" s="644"/>
      <c r="CK38" s="644"/>
      <c r="CL38" s="644"/>
      <c r="CM38" s="644"/>
      <c r="CN38" s="644"/>
      <c r="CO38" s="644"/>
      <c r="CP38" s="644"/>
      <c r="CQ38" s="645"/>
      <c r="CR38" s="603">
        <v>509859</v>
      </c>
      <c r="CS38" s="606"/>
      <c r="CT38" s="606"/>
      <c r="CU38" s="606"/>
      <c r="CV38" s="606"/>
      <c r="CW38" s="606"/>
      <c r="CX38" s="606"/>
      <c r="CY38" s="607"/>
      <c r="CZ38" s="608">
        <v>14.4</v>
      </c>
      <c r="DA38" s="637"/>
      <c r="DB38" s="637"/>
      <c r="DC38" s="638"/>
      <c r="DD38" s="611">
        <v>468240</v>
      </c>
      <c r="DE38" s="606"/>
      <c r="DF38" s="606"/>
      <c r="DG38" s="606"/>
      <c r="DH38" s="606"/>
      <c r="DI38" s="606"/>
      <c r="DJ38" s="606"/>
      <c r="DK38" s="607"/>
      <c r="DL38" s="611">
        <v>376851</v>
      </c>
      <c r="DM38" s="606"/>
      <c r="DN38" s="606"/>
      <c r="DO38" s="606"/>
      <c r="DP38" s="606"/>
      <c r="DQ38" s="606"/>
      <c r="DR38" s="606"/>
      <c r="DS38" s="606"/>
      <c r="DT38" s="606"/>
      <c r="DU38" s="606"/>
      <c r="DV38" s="607"/>
      <c r="DW38" s="608">
        <v>17.8</v>
      </c>
      <c r="DX38" s="637"/>
      <c r="DY38" s="637"/>
      <c r="DZ38" s="637"/>
      <c r="EA38" s="637"/>
      <c r="EB38" s="637"/>
      <c r="EC38" s="639"/>
    </row>
    <row r="39" spans="2:133" ht="11.25" customHeight="1">
      <c r="AQ39" s="640" t="s">
        <v>331</v>
      </c>
      <c r="AR39" s="641"/>
      <c r="AS39" s="641"/>
      <c r="AT39" s="641"/>
      <c r="AU39" s="641"/>
      <c r="AV39" s="641"/>
      <c r="AW39" s="641"/>
      <c r="AX39" s="641"/>
      <c r="AY39" s="642"/>
      <c r="AZ39" s="603" t="s">
        <v>218</v>
      </c>
      <c r="BA39" s="606"/>
      <c r="BB39" s="606"/>
      <c r="BC39" s="606"/>
      <c r="BD39" s="604"/>
      <c r="BE39" s="604"/>
      <c r="BF39" s="643"/>
      <c r="BG39" s="648" t="s">
        <v>332</v>
      </c>
      <c r="BH39" s="649"/>
      <c r="BI39" s="649"/>
      <c r="BJ39" s="649"/>
      <c r="BK39" s="649"/>
      <c r="BL39" s="215"/>
      <c r="BM39" s="644" t="s">
        <v>333</v>
      </c>
      <c r="BN39" s="644"/>
      <c r="BO39" s="644"/>
      <c r="BP39" s="644"/>
      <c r="BQ39" s="644"/>
      <c r="BR39" s="644"/>
      <c r="BS39" s="644"/>
      <c r="BT39" s="644"/>
      <c r="BU39" s="645"/>
      <c r="BV39" s="603">
        <v>94</v>
      </c>
      <c r="BW39" s="606"/>
      <c r="BX39" s="606"/>
      <c r="BY39" s="606"/>
      <c r="BZ39" s="606"/>
      <c r="CA39" s="606"/>
      <c r="CB39" s="646"/>
      <c r="CD39" s="647" t="s">
        <v>334</v>
      </c>
      <c r="CE39" s="644"/>
      <c r="CF39" s="644"/>
      <c r="CG39" s="644"/>
      <c r="CH39" s="644"/>
      <c r="CI39" s="644"/>
      <c r="CJ39" s="644"/>
      <c r="CK39" s="644"/>
      <c r="CL39" s="644"/>
      <c r="CM39" s="644"/>
      <c r="CN39" s="644"/>
      <c r="CO39" s="644"/>
      <c r="CP39" s="644"/>
      <c r="CQ39" s="645"/>
      <c r="CR39" s="603">
        <v>34799</v>
      </c>
      <c r="CS39" s="604"/>
      <c r="CT39" s="604"/>
      <c r="CU39" s="604"/>
      <c r="CV39" s="604"/>
      <c r="CW39" s="604"/>
      <c r="CX39" s="604"/>
      <c r="CY39" s="605"/>
      <c r="CZ39" s="608">
        <v>1</v>
      </c>
      <c r="DA39" s="637"/>
      <c r="DB39" s="637"/>
      <c r="DC39" s="638"/>
      <c r="DD39" s="611">
        <v>26889</v>
      </c>
      <c r="DE39" s="604"/>
      <c r="DF39" s="604"/>
      <c r="DG39" s="604"/>
      <c r="DH39" s="604"/>
      <c r="DI39" s="604"/>
      <c r="DJ39" s="604"/>
      <c r="DK39" s="605"/>
      <c r="DL39" s="611" t="s">
        <v>218</v>
      </c>
      <c r="DM39" s="604"/>
      <c r="DN39" s="604"/>
      <c r="DO39" s="604"/>
      <c r="DP39" s="604"/>
      <c r="DQ39" s="604"/>
      <c r="DR39" s="604"/>
      <c r="DS39" s="604"/>
      <c r="DT39" s="604"/>
      <c r="DU39" s="604"/>
      <c r="DV39" s="605"/>
      <c r="DW39" s="608" t="s">
        <v>122</v>
      </c>
      <c r="DX39" s="637"/>
      <c r="DY39" s="637"/>
      <c r="DZ39" s="637"/>
      <c r="EA39" s="637"/>
      <c r="EB39" s="637"/>
      <c r="EC39" s="639"/>
    </row>
    <row r="40" spans="2:133" ht="11.25" customHeight="1">
      <c r="AQ40" s="640" t="s">
        <v>335</v>
      </c>
      <c r="AR40" s="641"/>
      <c r="AS40" s="641"/>
      <c r="AT40" s="641"/>
      <c r="AU40" s="641"/>
      <c r="AV40" s="641"/>
      <c r="AW40" s="641"/>
      <c r="AX40" s="641"/>
      <c r="AY40" s="642"/>
      <c r="AZ40" s="603">
        <v>56325</v>
      </c>
      <c r="BA40" s="606"/>
      <c r="BB40" s="606"/>
      <c r="BC40" s="606"/>
      <c r="BD40" s="604"/>
      <c r="BE40" s="604"/>
      <c r="BF40" s="643"/>
      <c r="BG40" s="648"/>
      <c r="BH40" s="649"/>
      <c r="BI40" s="649"/>
      <c r="BJ40" s="649"/>
      <c r="BK40" s="649"/>
      <c r="BL40" s="215"/>
      <c r="BM40" s="644" t="s">
        <v>336</v>
      </c>
      <c r="BN40" s="644"/>
      <c r="BO40" s="644"/>
      <c r="BP40" s="644"/>
      <c r="BQ40" s="644"/>
      <c r="BR40" s="644"/>
      <c r="BS40" s="644"/>
      <c r="BT40" s="644"/>
      <c r="BU40" s="645"/>
      <c r="BV40" s="603">
        <v>137</v>
      </c>
      <c r="BW40" s="606"/>
      <c r="BX40" s="606"/>
      <c r="BY40" s="606"/>
      <c r="BZ40" s="606"/>
      <c r="CA40" s="606"/>
      <c r="CB40" s="646"/>
      <c r="CD40" s="647" t="s">
        <v>337</v>
      </c>
      <c r="CE40" s="644"/>
      <c r="CF40" s="644"/>
      <c r="CG40" s="644"/>
      <c r="CH40" s="644"/>
      <c r="CI40" s="644"/>
      <c r="CJ40" s="644"/>
      <c r="CK40" s="644"/>
      <c r="CL40" s="644"/>
      <c r="CM40" s="644"/>
      <c r="CN40" s="644"/>
      <c r="CO40" s="644"/>
      <c r="CP40" s="644"/>
      <c r="CQ40" s="645"/>
      <c r="CR40" s="603" t="s">
        <v>218</v>
      </c>
      <c r="CS40" s="606"/>
      <c r="CT40" s="606"/>
      <c r="CU40" s="606"/>
      <c r="CV40" s="606"/>
      <c r="CW40" s="606"/>
      <c r="CX40" s="606"/>
      <c r="CY40" s="607"/>
      <c r="CZ40" s="608" t="s">
        <v>218</v>
      </c>
      <c r="DA40" s="637"/>
      <c r="DB40" s="637"/>
      <c r="DC40" s="638"/>
      <c r="DD40" s="611" t="s">
        <v>122</v>
      </c>
      <c r="DE40" s="606"/>
      <c r="DF40" s="606"/>
      <c r="DG40" s="606"/>
      <c r="DH40" s="606"/>
      <c r="DI40" s="606"/>
      <c r="DJ40" s="606"/>
      <c r="DK40" s="607"/>
      <c r="DL40" s="611" t="s">
        <v>218</v>
      </c>
      <c r="DM40" s="606"/>
      <c r="DN40" s="606"/>
      <c r="DO40" s="606"/>
      <c r="DP40" s="606"/>
      <c r="DQ40" s="606"/>
      <c r="DR40" s="606"/>
      <c r="DS40" s="606"/>
      <c r="DT40" s="606"/>
      <c r="DU40" s="606"/>
      <c r="DV40" s="607"/>
      <c r="DW40" s="608" t="s">
        <v>218</v>
      </c>
      <c r="DX40" s="637"/>
      <c r="DY40" s="637"/>
      <c r="DZ40" s="637"/>
      <c r="EA40" s="637"/>
      <c r="EB40" s="637"/>
      <c r="EC40" s="639"/>
    </row>
    <row r="41" spans="2:133" ht="11.25" customHeight="1">
      <c r="AQ41" s="652" t="s">
        <v>338</v>
      </c>
      <c r="AR41" s="653"/>
      <c r="AS41" s="653"/>
      <c r="AT41" s="653"/>
      <c r="AU41" s="653"/>
      <c r="AV41" s="653"/>
      <c r="AW41" s="653"/>
      <c r="AX41" s="653"/>
      <c r="AY41" s="654"/>
      <c r="AZ41" s="618">
        <v>192845</v>
      </c>
      <c r="BA41" s="655"/>
      <c r="BB41" s="655"/>
      <c r="BC41" s="655"/>
      <c r="BD41" s="619"/>
      <c r="BE41" s="619"/>
      <c r="BF41" s="656"/>
      <c r="BG41" s="650"/>
      <c r="BH41" s="651"/>
      <c r="BI41" s="651"/>
      <c r="BJ41" s="651"/>
      <c r="BK41" s="651"/>
      <c r="BL41" s="216"/>
      <c r="BM41" s="657" t="s">
        <v>339</v>
      </c>
      <c r="BN41" s="657"/>
      <c r="BO41" s="657"/>
      <c r="BP41" s="657"/>
      <c r="BQ41" s="657"/>
      <c r="BR41" s="657"/>
      <c r="BS41" s="657"/>
      <c r="BT41" s="657"/>
      <c r="BU41" s="658"/>
      <c r="BV41" s="618">
        <v>344</v>
      </c>
      <c r="BW41" s="655"/>
      <c r="BX41" s="655"/>
      <c r="BY41" s="655"/>
      <c r="BZ41" s="655"/>
      <c r="CA41" s="655"/>
      <c r="CB41" s="659"/>
      <c r="CD41" s="647" t="s">
        <v>340</v>
      </c>
      <c r="CE41" s="644"/>
      <c r="CF41" s="644"/>
      <c r="CG41" s="644"/>
      <c r="CH41" s="644"/>
      <c r="CI41" s="644"/>
      <c r="CJ41" s="644"/>
      <c r="CK41" s="644"/>
      <c r="CL41" s="644"/>
      <c r="CM41" s="644"/>
      <c r="CN41" s="644"/>
      <c r="CO41" s="644"/>
      <c r="CP41" s="644"/>
      <c r="CQ41" s="645"/>
      <c r="CR41" s="603" t="s">
        <v>218</v>
      </c>
      <c r="CS41" s="604"/>
      <c r="CT41" s="604"/>
      <c r="CU41" s="604"/>
      <c r="CV41" s="604"/>
      <c r="CW41" s="604"/>
      <c r="CX41" s="604"/>
      <c r="CY41" s="605"/>
      <c r="CZ41" s="608" t="s">
        <v>218</v>
      </c>
      <c r="DA41" s="637"/>
      <c r="DB41" s="637"/>
      <c r="DC41" s="638"/>
      <c r="DD41" s="611" t="s">
        <v>218</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342</v>
      </c>
      <c r="CE42" s="601"/>
      <c r="CF42" s="601"/>
      <c r="CG42" s="601"/>
      <c r="CH42" s="601"/>
      <c r="CI42" s="601"/>
      <c r="CJ42" s="601"/>
      <c r="CK42" s="601"/>
      <c r="CL42" s="601"/>
      <c r="CM42" s="601"/>
      <c r="CN42" s="601"/>
      <c r="CO42" s="601"/>
      <c r="CP42" s="601"/>
      <c r="CQ42" s="602"/>
      <c r="CR42" s="603">
        <v>614361</v>
      </c>
      <c r="CS42" s="606"/>
      <c r="CT42" s="606"/>
      <c r="CU42" s="606"/>
      <c r="CV42" s="606"/>
      <c r="CW42" s="606"/>
      <c r="CX42" s="606"/>
      <c r="CY42" s="607"/>
      <c r="CZ42" s="608">
        <v>17.3</v>
      </c>
      <c r="DA42" s="609"/>
      <c r="DB42" s="609"/>
      <c r="DC42" s="610"/>
      <c r="DD42" s="611">
        <v>123493</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344</v>
      </c>
      <c r="CE43" s="601"/>
      <c r="CF43" s="601"/>
      <c r="CG43" s="601"/>
      <c r="CH43" s="601"/>
      <c r="CI43" s="601"/>
      <c r="CJ43" s="601"/>
      <c r="CK43" s="601"/>
      <c r="CL43" s="601"/>
      <c r="CM43" s="601"/>
      <c r="CN43" s="601"/>
      <c r="CO43" s="601"/>
      <c r="CP43" s="601"/>
      <c r="CQ43" s="602"/>
      <c r="CR43" s="603">
        <v>18017</v>
      </c>
      <c r="CS43" s="604"/>
      <c r="CT43" s="604"/>
      <c r="CU43" s="604"/>
      <c r="CV43" s="604"/>
      <c r="CW43" s="604"/>
      <c r="CX43" s="604"/>
      <c r="CY43" s="605"/>
      <c r="CZ43" s="608">
        <v>0.5</v>
      </c>
      <c r="DA43" s="637"/>
      <c r="DB43" s="637"/>
      <c r="DC43" s="638"/>
      <c r="DD43" s="611">
        <v>18017</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345</v>
      </c>
      <c r="CD44" s="631" t="s">
        <v>296</v>
      </c>
      <c r="CE44" s="632"/>
      <c r="CF44" s="600" t="s">
        <v>346</v>
      </c>
      <c r="CG44" s="601"/>
      <c r="CH44" s="601"/>
      <c r="CI44" s="601"/>
      <c r="CJ44" s="601"/>
      <c r="CK44" s="601"/>
      <c r="CL44" s="601"/>
      <c r="CM44" s="601"/>
      <c r="CN44" s="601"/>
      <c r="CO44" s="601"/>
      <c r="CP44" s="601"/>
      <c r="CQ44" s="602"/>
      <c r="CR44" s="603">
        <v>614337</v>
      </c>
      <c r="CS44" s="606"/>
      <c r="CT44" s="606"/>
      <c r="CU44" s="606"/>
      <c r="CV44" s="606"/>
      <c r="CW44" s="606"/>
      <c r="CX44" s="606"/>
      <c r="CY44" s="607"/>
      <c r="CZ44" s="608">
        <v>17.3</v>
      </c>
      <c r="DA44" s="609"/>
      <c r="DB44" s="609"/>
      <c r="DC44" s="610"/>
      <c r="DD44" s="611">
        <v>123469</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347</v>
      </c>
      <c r="CG45" s="601"/>
      <c r="CH45" s="601"/>
      <c r="CI45" s="601"/>
      <c r="CJ45" s="601"/>
      <c r="CK45" s="601"/>
      <c r="CL45" s="601"/>
      <c r="CM45" s="601"/>
      <c r="CN45" s="601"/>
      <c r="CO45" s="601"/>
      <c r="CP45" s="601"/>
      <c r="CQ45" s="602"/>
      <c r="CR45" s="603">
        <v>409453</v>
      </c>
      <c r="CS45" s="604"/>
      <c r="CT45" s="604"/>
      <c r="CU45" s="604"/>
      <c r="CV45" s="604"/>
      <c r="CW45" s="604"/>
      <c r="CX45" s="604"/>
      <c r="CY45" s="605"/>
      <c r="CZ45" s="608">
        <v>11.6</v>
      </c>
      <c r="DA45" s="637"/>
      <c r="DB45" s="637"/>
      <c r="DC45" s="638"/>
      <c r="DD45" s="611">
        <v>25886</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348</v>
      </c>
      <c r="CG46" s="601"/>
      <c r="CH46" s="601"/>
      <c r="CI46" s="601"/>
      <c r="CJ46" s="601"/>
      <c r="CK46" s="601"/>
      <c r="CL46" s="601"/>
      <c r="CM46" s="601"/>
      <c r="CN46" s="601"/>
      <c r="CO46" s="601"/>
      <c r="CP46" s="601"/>
      <c r="CQ46" s="602"/>
      <c r="CR46" s="603">
        <v>204884</v>
      </c>
      <c r="CS46" s="606"/>
      <c r="CT46" s="606"/>
      <c r="CU46" s="606"/>
      <c r="CV46" s="606"/>
      <c r="CW46" s="606"/>
      <c r="CX46" s="606"/>
      <c r="CY46" s="607"/>
      <c r="CZ46" s="608">
        <v>5.8</v>
      </c>
      <c r="DA46" s="609"/>
      <c r="DB46" s="609"/>
      <c r="DC46" s="610"/>
      <c r="DD46" s="611">
        <v>97583</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349</v>
      </c>
      <c r="CG47" s="601"/>
      <c r="CH47" s="601"/>
      <c r="CI47" s="601"/>
      <c r="CJ47" s="601"/>
      <c r="CK47" s="601"/>
      <c r="CL47" s="601"/>
      <c r="CM47" s="601"/>
      <c r="CN47" s="601"/>
      <c r="CO47" s="601"/>
      <c r="CP47" s="601"/>
      <c r="CQ47" s="602"/>
      <c r="CR47" s="603">
        <v>24</v>
      </c>
      <c r="CS47" s="604"/>
      <c r="CT47" s="604"/>
      <c r="CU47" s="604"/>
      <c r="CV47" s="604"/>
      <c r="CW47" s="604"/>
      <c r="CX47" s="604"/>
      <c r="CY47" s="605"/>
      <c r="CZ47" s="608">
        <v>0</v>
      </c>
      <c r="DA47" s="637"/>
      <c r="DB47" s="637"/>
      <c r="DC47" s="638"/>
      <c r="DD47" s="611">
        <v>24</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350</v>
      </c>
      <c r="CG48" s="601"/>
      <c r="CH48" s="601"/>
      <c r="CI48" s="601"/>
      <c r="CJ48" s="601"/>
      <c r="CK48" s="601"/>
      <c r="CL48" s="601"/>
      <c r="CM48" s="601"/>
      <c r="CN48" s="601"/>
      <c r="CO48" s="601"/>
      <c r="CP48" s="601"/>
      <c r="CQ48" s="602"/>
      <c r="CR48" s="603" t="s">
        <v>218</v>
      </c>
      <c r="CS48" s="606"/>
      <c r="CT48" s="606"/>
      <c r="CU48" s="606"/>
      <c r="CV48" s="606"/>
      <c r="CW48" s="606"/>
      <c r="CX48" s="606"/>
      <c r="CY48" s="607"/>
      <c r="CZ48" s="608" t="s">
        <v>218</v>
      </c>
      <c r="DA48" s="609"/>
      <c r="DB48" s="609"/>
      <c r="DC48" s="610"/>
      <c r="DD48" s="611" t="s">
        <v>218</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351</v>
      </c>
      <c r="CE49" s="616"/>
      <c r="CF49" s="616"/>
      <c r="CG49" s="616"/>
      <c r="CH49" s="616"/>
      <c r="CI49" s="616"/>
      <c r="CJ49" s="616"/>
      <c r="CK49" s="616"/>
      <c r="CL49" s="616"/>
      <c r="CM49" s="616"/>
      <c r="CN49" s="616"/>
      <c r="CO49" s="616"/>
      <c r="CP49" s="616"/>
      <c r="CQ49" s="617"/>
      <c r="CR49" s="618">
        <v>3542165</v>
      </c>
      <c r="CS49" s="619"/>
      <c r="CT49" s="619"/>
      <c r="CU49" s="619"/>
      <c r="CV49" s="619"/>
      <c r="CW49" s="619"/>
      <c r="CX49" s="619"/>
      <c r="CY49" s="620"/>
      <c r="CZ49" s="621">
        <v>100</v>
      </c>
      <c r="DA49" s="622"/>
      <c r="DB49" s="622"/>
      <c r="DC49" s="623"/>
      <c r="DD49" s="624">
        <v>2356566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wBPMD/JC+qlzhqx2odlsxlwMLhEEueVSbJS1QiFakZ46dy8xTdUHL7v/B1czpmST4FXy403hsLUI8F4eI8TA+g==" saltValue="h2bj4UJtFp9Oj+hZ1L/w0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353</v>
      </c>
      <c r="DK2" s="1142"/>
      <c r="DL2" s="1142"/>
      <c r="DM2" s="1142"/>
      <c r="DN2" s="1142"/>
      <c r="DO2" s="1143"/>
      <c r="DP2" s="229"/>
      <c r="DQ2" s="1141" t="s">
        <v>354</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355</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357</v>
      </c>
      <c r="B5" s="1027"/>
      <c r="C5" s="1027"/>
      <c r="D5" s="1027"/>
      <c r="E5" s="1027"/>
      <c r="F5" s="1027"/>
      <c r="G5" s="1027"/>
      <c r="H5" s="1027"/>
      <c r="I5" s="1027"/>
      <c r="J5" s="1027"/>
      <c r="K5" s="1027"/>
      <c r="L5" s="1027"/>
      <c r="M5" s="1027"/>
      <c r="N5" s="1027"/>
      <c r="O5" s="1027"/>
      <c r="P5" s="1028"/>
      <c r="Q5" s="1032" t="s">
        <v>358</v>
      </c>
      <c r="R5" s="1033"/>
      <c r="S5" s="1033"/>
      <c r="T5" s="1033"/>
      <c r="U5" s="1034"/>
      <c r="V5" s="1032" t="s">
        <v>359</v>
      </c>
      <c r="W5" s="1033"/>
      <c r="X5" s="1033"/>
      <c r="Y5" s="1033"/>
      <c r="Z5" s="1034"/>
      <c r="AA5" s="1032" t="s">
        <v>360</v>
      </c>
      <c r="AB5" s="1033"/>
      <c r="AC5" s="1033"/>
      <c r="AD5" s="1033"/>
      <c r="AE5" s="1033"/>
      <c r="AF5" s="1144" t="s">
        <v>361</v>
      </c>
      <c r="AG5" s="1033"/>
      <c r="AH5" s="1033"/>
      <c r="AI5" s="1033"/>
      <c r="AJ5" s="1048"/>
      <c r="AK5" s="1033" t="s">
        <v>362</v>
      </c>
      <c r="AL5" s="1033"/>
      <c r="AM5" s="1033"/>
      <c r="AN5" s="1033"/>
      <c r="AO5" s="1034"/>
      <c r="AP5" s="1032" t="s">
        <v>363</v>
      </c>
      <c r="AQ5" s="1033"/>
      <c r="AR5" s="1033"/>
      <c r="AS5" s="1033"/>
      <c r="AT5" s="1034"/>
      <c r="AU5" s="1032" t="s">
        <v>364</v>
      </c>
      <c r="AV5" s="1033"/>
      <c r="AW5" s="1033"/>
      <c r="AX5" s="1033"/>
      <c r="AY5" s="1048"/>
      <c r="AZ5" s="236"/>
      <c r="BA5" s="236"/>
      <c r="BB5" s="236"/>
      <c r="BC5" s="236"/>
      <c r="BD5" s="236"/>
      <c r="BE5" s="237"/>
      <c r="BF5" s="237"/>
      <c r="BG5" s="237"/>
      <c r="BH5" s="237"/>
      <c r="BI5" s="237"/>
      <c r="BJ5" s="237"/>
      <c r="BK5" s="237"/>
      <c r="BL5" s="237"/>
      <c r="BM5" s="237"/>
      <c r="BN5" s="237"/>
      <c r="BO5" s="237"/>
      <c r="BP5" s="237"/>
      <c r="BQ5" s="1026" t="s">
        <v>365</v>
      </c>
      <c r="BR5" s="1027"/>
      <c r="BS5" s="1027"/>
      <c r="BT5" s="1027"/>
      <c r="BU5" s="1027"/>
      <c r="BV5" s="1027"/>
      <c r="BW5" s="1027"/>
      <c r="BX5" s="1027"/>
      <c r="BY5" s="1027"/>
      <c r="BZ5" s="1027"/>
      <c r="CA5" s="1027"/>
      <c r="CB5" s="1027"/>
      <c r="CC5" s="1027"/>
      <c r="CD5" s="1027"/>
      <c r="CE5" s="1027"/>
      <c r="CF5" s="1027"/>
      <c r="CG5" s="1028"/>
      <c r="CH5" s="1032" t="s">
        <v>366</v>
      </c>
      <c r="CI5" s="1033"/>
      <c r="CJ5" s="1033"/>
      <c r="CK5" s="1033"/>
      <c r="CL5" s="1034"/>
      <c r="CM5" s="1032" t="s">
        <v>367</v>
      </c>
      <c r="CN5" s="1033"/>
      <c r="CO5" s="1033"/>
      <c r="CP5" s="1033"/>
      <c r="CQ5" s="1034"/>
      <c r="CR5" s="1032" t="s">
        <v>368</v>
      </c>
      <c r="CS5" s="1033"/>
      <c r="CT5" s="1033"/>
      <c r="CU5" s="1033"/>
      <c r="CV5" s="1034"/>
      <c r="CW5" s="1032" t="s">
        <v>369</v>
      </c>
      <c r="CX5" s="1033"/>
      <c r="CY5" s="1033"/>
      <c r="CZ5" s="1033"/>
      <c r="DA5" s="1034"/>
      <c r="DB5" s="1032" t="s">
        <v>370</v>
      </c>
      <c r="DC5" s="1033"/>
      <c r="DD5" s="1033"/>
      <c r="DE5" s="1033"/>
      <c r="DF5" s="1034"/>
      <c r="DG5" s="1129" t="s">
        <v>371</v>
      </c>
      <c r="DH5" s="1130"/>
      <c r="DI5" s="1130"/>
      <c r="DJ5" s="1130"/>
      <c r="DK5" s="1131"/>
      <c r="DL5" s="1129" t="s">
        <v>372</v>
      </c>
      <c r="DM5" s="1130"/>
      <c r="DN5" s="1130"/>
      <c r="DO5" s="1130"/>
      <c r="DP5" s="1131"/>
      <c r="DQ5" s="1032" t="s">
        <v>373</v>
      </c>
      <c r="DR5" s="1033"/>
      <c r="DS5" s="1033"/>
      <c r="DT5" s="1033"/>
      <c r="DU5" s="1034"/>
      <c r="DV5" s="1032" t="s">
        <v>364</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374</v>
      </c>
      <c r="C7" s="1082"/>
      <c r="D7" s="1082"/>
      <c r="E7" s="1082"/>
      <c r="F7" s="1082"/>
      <c r="G7" s="1082"/>
      <c r="H7" s="1082"/>
      <c r="I7" s="1082"/>
      <c r="J7" s="1082"/>
      <c r="K7" s="1082"/>
      <c r="L7" s="1082"/>
      <c r="M7" s="1082"/>
      <c r="N7" s="1082"/>
      <c r="O7" s="1082"/>
      <c r="P7" s="1083"/>
      <c r="Q7" s="1135">
        <v>3647</v>
      </c>
      <c r="R7" s="1136"/>
      <c r="S7" s="1136"/>
      <c r="T7" s="1136"/>
      <c r="U7" s="1136"/>
      <c r="V7" s="1136">
        <v>3542</v>
      </c>
      <c r="W7" s="1136"/>
      <c r="X7" s="1136"/>
      <c r="Y7" s="1136"/>
      <c r="Z7" s="1136"/>
      <c r="AA7" s="1136">
        <v>105</v>
      </c>
      <c r="AB7" s="1136"/>
      <c r="AC7" s="1136"/>
      <c r="AD7" s="1136"/>
      <c r="AE7" s="1137"/>
      <c r="AF7" s="1138">
        <v>91</v>
      </c>
      <c r="AG7" s="1139"/>
      <c r="AH7" s="1139"/>
      <c r="AI7" s="1139"/>
      <c r="AJ7" s="1140"/>
      <c r="AK7" s="1122" t="s">
        <v>563</v>
      </c>
      <c r="AL7" s="1123"/>
      <c r="AM7" s="1123"/>
      <c r="AN7" s="1123"/>
      <c r="AO7" s="1123"/>
      <c r="AP7" s="1123">
        <v>3073</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564</v>
      </c>
      <c r="BT7" s="1127"/>
      <c r="BU7" s="1127"/>
      <c r="BV7" s="1127"/>
      <c r="BW7" s="1127"/>
      <c r="BX7" s="1127"/>
      <c r="BY7" s="1127"/>
      <c r="BZ7" s="1127"/>
      <c r="CA7" s="1127"/>
      <c r="CB7" s="1127"/>
      <c r="CC7" s="1127"/>
      <c r="CD7" s="1127"/>
      <c r="CE7" s="1127"/>
      <c r="CF7" s="1127"/>
      <c r="CG7" s="1128"/>
      <c r="CH7" s="1119">
        <v>-4</v>
      </c>
      <c r="CI7" s="1120"/>
      <c r="CJ7" s="1120"/>
      <c r="CK7" s="1120"/>
      <c r="CL7" s="1121"/>
      <c r="CM7" s="1119">
        <v>37</v>
      </c>
      <c r="CN7" s="1120"/>
      <c r="CO7" s="1120"/>
      <c r="CP7" s="1120"/>
      <c r="CQ7" s="1121"/>
      <c r="CR7" s="1119">
        <v>39</v>
      </c>
      <c r="CS7" s="1120"/>
      <c r="CT7" s="1120"/>
      <c r="CU7" s="1120"/>
      <c r="CV7" s="1121"/>
      <c r="CW7" s="1119" t="s">
        <v>566</v>
      </c>
      <c r="CX7" s="1120"/>
      <c r="CY7" s="1120"/>
      <c r="CZ7" s="1120"/>
      <c r="DA7" s="1121"/>
      <c r="DB7" s="1119" t="s">
        <v>563</v>
      </c>
      <c r="DC7" s="1120"/>
      <c r="DD7" s="1120"/>
      <c r="DE7" s="1120"/>
      <c r="DF7" s="1121"/>
      <c r="DG7" s="1119" t="s">
        <v>563</v>
      </c>
      <c r="DH7" s="1120"/>
      <c r="DI7" s="1120"/>
      <c r="DJ7" s="1120"/>
      <c r="DK7" s="1121"/>
      <c r="DL7" s="1119" t="s">
        <v>563</v>
      </c>
      <c r="DM7" s="1120"/>
      <c r="DN7" s="1120"/>
      <c r="DO7" s="1120"/>
      <c r="DP7" s="1121"/>
      <c r="DQ7" s="1119" t="s">
        <v>563</v>
      </c>
      <c r="DR7" s="1120"/>
      <c r="DS7" s="1120"/>
      <c r="DT7" s="1120"/>
      <c r="DU7" s="1121"/>
      <c r="DV7" s="1146"/>
      <c r="DW7" s="1147"/>
      <c r="DX7" s="1147"/>
      <c r="DY7" s="1147"/>
      <c r="DZ7" s="1148"/>
      <c r="EA7" s="234"/>
    </row>
    <row r="8" spans="1:131" s="235" customFormat="1" ht="26.25" customHeight="1">
      <c r="A8" s="241">
        <v>2</v>
      </c>
      <c r="B8" s="1068"/>
      <c r="C8" s="1069"/>
      <c r="D8" s="1069"/>
      <c r="E8" s="1069"/>
      <c r="F8" s="1069"/>
      <c r="G8" s="1069"/>
      <c r="H8" s="1069"/>
      <c r="I8" s="1069"/>
      <c r="J8" s="1069"/>
      <c r="K8" s="1069"/>
      <c r="L8" s="1069"/>
      <c r="M8" s="1069"/>
      <c r="N8" s="1069"/>
      <c r="O8" s="1069"/>
      <c r="P8" s="1070"/>
      <c r="Q8" s="1074"/>
      <c r="R8" s="1075"/>
      <c r="S8" s="1075"/>
      <c r="T8" s="1075"/>
      <c r="U8" s="1075"/>
      <c r="V8" s="1075"/>
      <c r="W8" s="1075"/>
      <c r="X8" s="1075"/>
      <c r="Y8" s="1075"/>
      <c r="Z8" s="1075"/>
      <c r="AA8" s="1075"/>
      <c r="AB8" s="1075"/>
      <c r="AC8" s="1075"/>
      <c r="AD8" s="1075"/>
      <c r="AE8" s="1076"/>
      <c r="AF8" s="1050"/>
      <c r="AG8" s="1051"/>
      <c r="AH8" s="1051"/>
      <c r="AI8" s="1051"/>
      <c r="AJ8" s="1052"/>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565</v>
      </c>
      <c r="BT8" s="1046"/>
      <c r="BU8" s="1046"/>
      <c r="BV8" s="1046"/>
      <c r="BW8" s="1046"/>
      <c r="BX8" s="1046"/>
      <c r="BY8" s="1046"/>
      <c r="BZ8" s="1046"/>
      <c r="CA8" s="1046"/>
      <c r="CB8" s="1046"/>
      <c r="CC8" s="1046"/>
      <c r="CD8" s="1046"/>
      <c r="CE8" s="1046"/>
      <c r="CF8" s="1046"/>
      <c r="CG8" s="1047"/>
      <c r="CH8" s="1020">
        <v>-13</v>
      </c>
      <c r="CI8" s="1021"/>
      <c r="CJ8" s="1021"/>
      <c r="CK8" s="1021"/>
      <c r="CL8" s="1022"/>
      <c r="CM8" s="1020">
        <v>187</v>
      </c>
      <c r="CN8" s="1021"/>
      <c r="CO8" s="1021"/>
      <c r="CP8" s="1021"/>
      <c r="CQ8" s="1022"/>
      <c r="CR8" s="1020">
        <v>2</v>
      </c>
      <c r="CS8" s="1021"/>
      <c r="CT8" s="1021"/>
      <c r="CU8" s="1021"/>
      <c r="CV8" s="1022"/>
      <c r="CW8" s="1020">
        <v>4</v>
      </c>
      <c r="CX8" s="1021"/>
      <c r="CY8" s="1021"/>
      <c r="CZ8" s="1021"/>
      <c r="DA8" s="1022"/>
      <c r="DB8" s="1020" t="s">
        <v>563</v>
      </c>
      <c r="DC8" s="1021"/>
      <c r="DD8" s="1021"/>
      <c r="DE8" s="1021"/>
      <c r="DF8" s="1022"/>
      <c r="DG8" s="1020" t="s">
        <v>563</v>
      </c>
      <c r="DH8" s="1021"/>
      <c r="DI8" s="1021"/>
      <c r="DJ8" s="1021"/>
      <c r="DK8" s="1022"/>
      <c r="DL8" s="1020" t="s">
        <v>563</v>
      </c>
      <c r="DM8" s="1021"/>
      <c r="DN8" s="1021"/>
      <c r="DO8" s="1021"/>
      <c r="DP8" s="1022"/>
      <c r="DQ8" s="1020" t="s">
        <v>563</v>
      </c>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375</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376</v>
      </c>
      <c r="B23" s="975" t="s">
        <v>377</v>
      </c>
      <c r="C23" s="976"/>
      <c r="D23" s="976"/>
      <c r="E23" s="976"/>
      <c r="F23" s="976"/>
      <c r="G23" s="976"/>
      <c r="H23" s="976"/>
      <c r="I23" s="976"/>
      <c r="J23" s="976"/>
      <c r="K23" s="976"/>
      <c r="L23" s="976"/>
      <c r="M23" s="976"/>
      <c r="N23" s="976"/>
      <c r="O23" s="976"/>
      <c r="P23" s="977"/>
      <c r="Q23" s="1099">
        <v>3647</v>
      </c>
      <c r="R23" s="1100"/>
      <c r="S23" s="1100"/>
      <c r="T23" s="1100"/>
      <c r="U23" s="1100"/>
      <c r="V23" s="1100">
        <v>3542</v>
      </c>
      <c r="W23" s="1100"/>
      <c r="X23" s="1100"/>
      <c r="Y23" s="1100"/>
      <c r="Z23" s="1100"/>
      <c r="AA23" s="1100">
        <v>105</v>
      </c>
      <c r="AB23" s="1100"/>
      <c r="AC23" s="1100"/>
      <c r="AD23" s="1100"/>
      <c r="AE23" s="1101"/>
      <c r="AF23" s="1102">
        <v>91</v>
      </c>
      <c r="AG23" s="1100"/>
      <c r="AH23" s="1100"/>
      <c r="AI23" s="1100"/>
      <c r="AJ23" s="1103"/>
      <c r="AK23" s="1104"/>
      <c r="AL23" s="1105"/>
      <c r="AM23" s="1105"/>
      <c r="AN23" s="1105"/>
      <c r="AO23" s="1105"/>
      <c r="AP23" s="1100">
        <v>3073</v>
      </c>
      <c r="AQ23" s="1100"/>
      <c r="AR23" s="1100"/>
      <c r="AS23" s="1100"/>
      <c r="AT23" s="1100"/>
      <c r="AU23" s="1106"/>
      <c r="AV23" s="1106"/>
      <c r="AW23" s="1106"/>
      <c r="AX23" s="1106"/>
      <c r="AY23" s="1107"/>
      <c r="AZ23" s="1096" t="s">
        <v>378</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379</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380</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357</v>
      </c>
      <c r="B26" s="1027"/>
      <c r="C26" s="1027"/>
      <c r="D26" s="1027"/>
      <c r="E26" s="1027"/>
      <c r="F26" s="1027"/>
      <c r="G26" s="1027"/>
      <c r="H26" s="1027"/>
      <c r="I26" s="1027"/>
      <c r="J26" s="1027"/>
      <c r="K26" s="1027"/>
      <c r="L26" s="1027"/>
      <c r="M26" s="1027"/>
      <c r="N26" s="1027"/>
      <c r="O26" s="1027"/>
      <c r="P26" s="1028"/>
      <c r="Q26" s="1032" t="s">
        <v>381</v>
      </c>
      <c r="R26" s="1033"/>
      <c r="S26" s="1033"/>
      <c r="T26" s="1033"/>
      <c r="U26" s="1034"/>
      <c r="V26" s="1032" t="s">
        <v>382</v>
      </c>
      <c r="W26" s="1033"/>
      <c r="X26" s="1033"/>
      <c r="Y26" s="1033"/>
      <c r="Z26" s="1034"/>
      <c r="AA26" s="1032" t="s">
        <v>383</v>
      </c>
      <c r="AB26" s="1033"/>
      <c r="AC26" s="1033"/>
      <c r="AD26" s="1033"/>
      <c r="AE26" s="1033"/>
      <c r="AF26" s="1090" t="s">
        <v>384</v>
      </c>
      <c r="AG26" s="1039"/>
      <c r="AH26" s="1039"/>
      <c r="AI26" s="1039"/>
      <c r="AJ26" s="1091"/>
      <c r="AK26" s="1033" t="s">
        <v>385</v>
      </c>
      <c r="AL26" s="1033"/>
      <c r="AM26" s="1033"/>
      <c r="AN26" s="1033"/>
      <c r="AO26" s="1034"/>
      <c r="AP26" s="1032" t="s">
        <v>386</v>
      </c>
      <c r="AQ26" s="1033"/>
      <c r="AR26" s="1033"/>
      <c r="AS26" s="1033"/>
      <c r="AT26" s="1034"/>
      <c r="AU26" s="1032" t="s">
        <v>387</v>
      </c>
      <c r="AV26" s="1033"/>
      <c r="AW26" s="1033"/>
      <c r="AX26" s="1033"/>
      <c r="AY26" s="1034"/>
      <c r="AZ26" s="1032" t="s">
        <v>388</v>
      </c>
      <c r="BA26" s="1033"/>
      <c r="BB26" s="1033"/>
      <c r="BC26" s="1033"/>
      <c r="BD26" s="1034"/>
      <c r="BE26" s="1032" t="s">
        <v>364</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389</v>
      </c>
      <c r="C28" s="1082"/>
      <c r="D28" s="1082"/>
      <c r="E28" s="1082"/>
      <c r="F28" s="1082"/>
      <c r="G28" s="1082"/>
      <c r="H28" s="1082"/>
      <c r="I28" s="1082"/>
      <c r="J28" s="1082"/>
      <c r="K28" s="1082"/>
      <c r="L28" s="1082"/>
      <c r="M28" s="1082"/>
      <c r="N28" s="1082"/>
      <c r="O28" s="1082"/>
      <c r="P28" s="1083"/>
      <c r="Q28" s="1084">
        <v>749</v>
      </c>
      <c r="R28" s="1085"/>
      <c r="S28" s="1085"/>
      <c r="T28" s="1085"/>
      <c r="U28" s="1085"/>
      <c r="V28" s="1085">
        <v>685</v>
      </c>
      <c r="W28" s="1085"/>
      <c r="X28" s="1085"/>
      <c r="Y28" s="1085"/>
      <c r="Z28" s="1085"/>
      <c r="AA28" s="1085">
        <v>64</v>
      </c>
      <c r="AB28" s="1085"/>
      <c r="AC28" s="1085"/>
      <c r="AD28" s="1085"/>
      <c r="AE28" s="1086"/>
      <c r="AF28" s="1087">
        <v>64</v>
      </c>
      <c r="AG28" s="1085"/>
      <c r="AH28" s="1085"/>
      <c r="AI28" s="1085"/>
      <c r="AJ28" s="1088"/>
      <c r="AK28" s="1089">
        <v>56</v>
      </c>
      <c r="AL28" s="1077"/>
      <c r="AM28" s="1077"/>
      <c r="AN28" s="1077"/>
      <c r="AO28" s="1077"/>
      <c r="AP28" s="1077" t="s">
        <v>563</v>
      </c>
      <c r="AQ28" s="1077"/>
      <c r="AR28" s="1077"/>
      <c r="AS28" s="1077"/>
      <c r="AT28" s="1077"/>
      <c r="AU28" s="1077" t="s">
        <v>563</v>
      </c>
      <c r="AV28" s="1077"/>
      <c r="AW28" s="1077"/>
      <c r="AX28" s="1077"/>
      <c r="AY28" s="1077"/>
      <c r="AZ28" s="1078"/>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390</v>
      </c>
      <c r="C29" s="1069"/>
      <c r="D29" s="1069"/>
      <c r="E29" s="1069"/>
      <c r="F29" s="1069"/>
      <c r="G29" s="1069"/>
      <c r="H29" s="1069"/>
      <c r="I29" s="1069"/>
      <c r="J29" s="1069"/>
      <c r="K29" s="1069"/>
      <c r="L29" s="1069"/>
      <c r="M29" s="1069"/>
      <c r="N29" s="1069"/>
      <c r="O29" s="1069"/>
      <c r="P29" s="1070"/>
      <c r="Q29" s="1074">
        <v>685</v>
      </c>
      <c r="R29" s="1075"/>
      <c r="S29" s="1075"/>
      <c r="T29" s="1075"/>
      <c r="U29" s="1075"/>
      <c r="V29" s="1075">
        <v>613</v>
      </c>
      <c r="W29" s="1075"/>
      <c r="X29" s="1075"/>
      <c r="Y29" s="1075"/>
      <c r="Z29" s="1075"/>
      <c r="AA29" s="1075">
        <v>72</v>
      </c>
      <c r="AB29" s="1075"/>
      <c r="AC29" s="1075"/>
      <c r="AD29" s="1075"/>
      <c r="AE29" s="1076"/>
      <c r="AF29" s="1050">
        <v>72</v>
      </c>
      <c r="AG29" s="1051"/>
      <c r="AH29" s="1051"/>
      <c r="AI29" s="1051"/>
      <c r="AJ29" s="1052"/>
      <c r="AK29" s="1011">
        <v>98</v>
      </c>
      <c r="AL29" s="1002"/>
      <c r="AM29" s="1002"/>
      <c r="AN29" s="1002"/>
      <c r="AO29" s="1002"/>
      <c r="AP29" s="1002" t="s">
        <v>563</v>
      </c>
      <c r="AQ29" s="1002"/>
      <c r="AR29" s="1002"/>
      <c r="AS29" s="1002"/>
      <c r="AT29" s="1002"/>
      <c r="AU29" s="1002" t="s">
        <v>563</v>
      </c>
      <c r="AV29" s="1002"/>
      <c r="AW29" s="1002"/>
      <c r="AX29" s="1002"/>
      <c r="AY29" s="1002"/>
      <c r="AZ29" s="1073"/>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391</v>
      </c>
      <c r="C30" s="1069"/>
      <c r="D30" s="1069"/>
      <c r="E30" s="1069"/>
      <c r="F30" s="1069"/>
      <c r="G30" s="1069"/>
      <c r="H30" s="1069"/>
      <c r="I30" s="1069"/>
      <c r="J30" s="1069"/>
      <c r="K30" s="1069"/>
      <c r="L30" s="1069"/>
      <c r="M30" s="1069"/>
      <c r="N30" s="1069"/>
      <c r="O30" s="1069"/>
      <c r="P30" s="1070"/>
      <c r="Q30" s="1074">
        <v>58</v>
      </c>
      <c r="R30" s="1075"/>
      <c r="S30" s="1075"/>
      <c r="T30" s="1075"/>
      <c r="U30" s="1075"/>
      <c r="V30" s="1075">
        <v>57</v>
      </c>
      <c r="W30" s="1075"/>
      <c r="X30" s="1075"/>
      <c r="Y30" s="1075"/>
      <c r="Z30" s="1075"/>
      <c r="AA30" s="1075">
        <v>1</v>
      </c>
      <c r="AB30" s="1075"/>
      <c r="AC30" s="1075"/>
      <c r="AD30" s="1075"/>
      <c r="AE30" s="1076"/>
      <c r="AF30" s="1050">
        <v>1</v>
      </c>
      <c r="AG30" s="1051"/>
      <c r="AH30" s="1051"/>
      <c r="AI30" s="1051"/>
      <c r="AJ30" s="1052"/>
      <c r="AK30" s="1011">
        <v>94</v>
      </c>
      <c r="AL30" s="1002"/>
      <c r="AM30" s="1002"/>
      <c r="AN30" s="1002"/>
      <c r="AO30" s="1002"/>
      <c r="AP30" s="1002" t="s">
        <v>563</v>
      </c>
      <c r="AQ30" s="1002"/>
      <c r="AR30" s="1002"/>
      <c r="AS30" s="1002"/>
      <c r="AT30" s="1002"/>
      <c r="AU30" s="1002" t="s">
        <v>563</v>
      </c>
      <c r="AV30" s="1002"/>
      <c r="AW30" s="1002"/>
      <c r="AX30" s="1002"/>
      <c r="AY30" s="1002"/>
      <c r="AZ30" s="1073"/>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392</v>
      </c>
      <c r="C31" s="1069"/>
      <c r="D31" s="1069"/>
      <c r="E31" s="1069"/>
      <c r="F31" s="1069"/>
      <c r="G31" s="1069"/>
      <c r="H31" s="1069"/>
      <c r="I31" s="1069"/>
      <c r="J31" s="1069"/>
      <c r="K31" s="1069"/>
      <c r="L31" s="1069"/>
      <c r="M31" s="1069"/>
      <c r="N31" s="1069"/>
      <c r="O31" s="1069"/>
      <c r="P31" s="1070"/>
      <c r="Q31" s="1074">
        <v>312</v>
      </c>
      <c r="R31" s="1075"/>
      <c r="S31" s="1075"/>
      <c r="T31" s="1075"/>
      <c r="U31" s="1075"/>
      <c r="V31" s="1075">
        <v>309</v>
      </c>
      <c r="W31" s="1075"/>
      <c r="X31" s="1075"/>
      <c r="Y31" s="1075"/>
      <c r="Z31" s="1075"/>
      <c r="AA31" s="1075">
        <v>3</v>
      </c>
      <c r="AB31" s="1075"/>
      <c r="AC31" s="1075"/>
      <c r="AD31" s="1075"/>
      <c r="AE31" s="1076"/>
      <c r="AF31" s="1050">
        <v>3</v>
      </c>
      <c r="AG31" s="1051"/>
      <c r="AH31" s="1051"/>
      <c r="AI31" s="1051"/>
      <c r="AJ31" s="1052"/>
      <c r="AK31" s="1011">
        <v>65</v>
      </c>
      <c r="AL31" s="1002"/>
      <c r="AM31" s="1002"/>
      <c r="AN31" s="1002"/>
      <c r="AO31" s="1002"/>
      <c r="AP31" s="1002">
        <v>586</v>
      </c>
      <c r="AQ31" s="1002"/>
      <c r="AR31" s="1002"/>
      <c r="AS31" s="1002"/>
      <c r="AT31" s="1002"/>
      <c r="AU31" s="1002">
        <v>293</v>
      </c>
      <c r="AV31" s="1002"/>
      <c r="AW31" s="1002"/>
      <c r="AX31" s="1002"/>
      <c r="AY31" s="1002"/>
      <c r="AZ31" s="1073"/>
      <c r="BA31" s="1073"/>
      <c r="BB31" s="1073"/>
      <c r="BC31" s="1073"/>
      <c r="BD31" s="1073"/>
      <c r="BE31" s="1063" t="s">
        <v>393</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394</v>
      </c>
      <c r="C32" s="1069"/>
      <c r="D32" s="1069"/>
      <c r="E32" s="1069"/>
      <c r="F32" s="1069"/>
      <c r="G32" s="1069"/>
      <c r="H32" s="1069"/>
      <c r="I32" s="1069"/>
      <c r="J32" s="1069"/>
      <c r="K32" s="1069"/>
      <c r="L32" s="1069"/>
      <c r="M32" s="1069"/>
      <c r="N32" s="1069"/>
      <c r="O32" s="1069"/>
      <c r="P32" s="1070"/>
      <c r="Q32" s="1074">
        <v>247</v>
      </c>
      <c r="R32" s="1075"/>
      <c r="S32" s="1075"/>
      <c r="T32" s="1075"/>
      <c r="U32" s="1075"/>
      <c r="V32" s="1075">
        <v>242</v>
      </c>
      <c r="W32" s="1075"/>
      <c r="X32" s="1075"/>
      <c r="Y32" s="1075"/>
      <c r="Z32" s="1075"/>
      <c r="AA32" s="1075">
        <v>5</v>
      </c>
      <c r="AB32" s="1075"/>
      <c r="AC32" s="1075"/>
      <c r="AD32" s="1075"/>
      <c r="AE32" s="1076"/>
      <c r="AF32" s="1050">
        <v>5</v>
      </c>
      <c r="AG32" s="1051"/>
      <c r="AH32" s="1051"/>
      <c r="AI32" s="1051"/>
      <c r="AJ32" s="1052"/>
      <c r="AK32" s="1011">
        <v>195</v>
      </c>
      <c r="AL32" s="1002"/>
      <c r="AM32" s="1002"/>
      <c r="AN32" s="1002"/>
      <c r="AO32" s="1002"/>
      <c r="AP32" s="1002">
        <v>1117</v>
      </c>
      <c r="AQ32" s="1002"/>
      <c r="AR32" s="1002"/>
      <c r="AS32" s="1002"/>
      <c r="AT32" s="1002"/>
      <c r="AU32" s="1002">
        <v>1116</v>
      </c>
      <c r="AV32" s="1002"/>
      <c r="AW32" s="1002"/>
      <c r="AX32" s="1002"/>
      <c r="AY32" s="1002"/>
      <c r="AZ32" s="1073"/>
      <c r="BA32" s="1073"/>
      <c r="BB32" s="1073"/>
      <c r="BC32" s="1073"/>
      <c r="BD32" s="1073"/>
      <c r="BE32" s="1063" t="s">
        <v>393</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c r="C33" s="1069"/>
      <c r="D33" s="1069"/>
      <c r="E33" s="1069"/>
      <c r="F33" s="1069"/>
      <c r="G33" s="1069"/>
      <c r="H33" s="1069"/>
      <c r="I33" s="1069"/>
      <c r="J33" s="1069"/>
      <c r="K33" s="1069"/>
      <c r="L33" s="1069"/>
      <c r="M33" s="1069"/>
      <c r="N33" s="1069"/>
      <c r="O33" s="1069"/>
      <c r="P33" s="1070"/>
      <c r="Q33" s="1074"/>
      <c r="R33" s="1075"/>
      <c r="S33" s="1075"/>
      <c r="T33" s="1075"/>
      <c r="U33" s="1075"/>
      <c r="V33" s="1075"/>
      <c r="W33" s="1075"/>
      <c r="X33" s="1075"/>
      <c r="Y33" s="1075"/>
      <c r="Z33" s="1075"/>
      <c r="AA33" s="1075"/>
      <c r="AB33" s="1075"/>
      <c r="AC33" s="1075"/>
      <c r="AD33" s="1075"/>
      <c r="AE33" s="1076"/>
      <c r="AF33" s="1050"/>
      <c r="AG33" s="1051"/>
      <c r="AH33" s="1051"/>
      <c r="AI33" s="1051"/>
      <c r="AJ33" s="1052"/>
      <c r="AK33" s="1011"/>
      <c r="AL33" s="1002"/>
      <c r="AM33" s="1002"/>
      <c r="AN33" s="1002"/>
      <c r="AO33" s="1002"/>
      <c r="AP33" s="1002"/>
      <c r="AQ33" s="1002"/>
      <c r="AR33" s="1002"/>
      <c r="AS33" s="1002"/>
      <c r="AT33" s="1002"/>
      <c r="AU33" s="1002"/>
      <c r="AV33" s="1002"/>
      <c r="AW33" s="1002"/>
      <c r="AX33" s="1002"/>
      <c r="AY33" s="1002"/>
      <c r="AZ33" s="1073"/>
      <c r="BA33" s="1073"/>
      <c r="BB33" s="1073"/>
      <c r="BC33" s="1073"/>
      <c r="BD33" s="1073"/>
      <c r="BE33" s="1063"/>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395</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376</v>
      </c>
      <c r="B63" s="975" t="s">
        <v>396</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143</v>
      </c>
      <c r="AG63" s="990"/>
      <c r="AH63" s="990"/>
      <c r="AI63" s="990"/>
      <c r="AJ63" s="1061"/>
      <c r="AK63" s="1062"/>
      <c r="AL63" s="994"/>
      <c r="AM63" s="994"/>
      <c r="AN63" s="994"/>
      <c r="AO63" s="994"/>
      <c r="AP63" s="990"/>
      <c r="AQ63" s="990"/>
      <c r="AR63" s="990"/>
      <c r="AS63" s="990"/>
      <c r="AT63" s="990"/>
      <c r="AU63" s="990"/>
      <c r="AV63" s="990"/>
      <c r="AW63" s="990"/>
      <c r="AX63" s="990"/>
      <c r="AY63" s="990"/>
      <c r="AZ63" s="1056"/>
      <c r="BA63" s="1056"/>
      <c r="BB63" s="1056"/>
      <c r="BC63" s="1056"/>
      <c r="BD63" s="1056"/>
      <c r="BE63" s="991"/>
      <c r="BF63" s="991"/>
      <c r="BG63" s="991"/>
      <c r="BH63" s="991"/>
      <c r="BI63" s="992"/>
      <c r="BJ63" s="1057" t="s">
        <v>397</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399</v>
      </c>
      <c r="B66" s="1027"/>
      <c r="C66" s="1027"/>
      <c r="D66" s="1027"/>
      <c r="E66" s="1027"/>
      <c r="F66" s="1027"/>
      <c r="G66" s="1027"/>
      <c r="H66" s="1027"/>
      <c r="I66" s="1027"/>
      <c r="J66" s="1027"/>
      <c r="K66" s="1027"/>
      <c r="L66" s="1027"/>
      <c r="M66" s="1027"/>
      <c r="N66" s="1027"/>
      <c r="O66" s="1027"/>
      <c r="P66" s="1028"/>
      <c r="Q66" s="1032" t="s">
        <v>400</v>
      </c>
      <c r="R66" s="1033"/>
      <c r="S66" s="1033"/>
      <c r="T66" s="1033"/>
      <c r="U66" s="1034"/>
      <c r="V66" s="1032" t="s">
        <v>401</v>
      </c>
      <c r="W66" s="1033"/>
      <c r="X66" s="1033"/>
      <c r="Y66" s="1033"/>
      <c r="Z66" s="1034"/>
      <c r="AA66" s="1032" t="s">
        <v>402</v>
      </c>
      <c r="AB66" s="1033"/>
      <c r="AC66" s="1033"/>
      <c r="AD66" s="1033"/>
      <c r="AE66" s="1034"/>
      <c r="AF66" s="1038" t="s">
        <v>403</v>
      </c>
      <c r="AG66" s="1039"/>
      <c r="AH66" s="1039"/>
      <c r="AI66" s="1039"/>
      <c r="AJ66" s="1040"/>
      <c r="AK66" s="1032" t="s">
        <v>404</v>
      </c>
      <c r="AL66" s="1027"/>
      <c r="AM66" s="1027"/>
      <c r="AN66" s="1027"/>
      <c r="AO66" s="1028"/>
      <c r="AP66" s="1032" t="s">
        <v>405</v>
      </c>
      <c r="AQ66" s="1033"/>
      <c r="AR66" s="1033"/>
      <c r="AS66" s="1033"/>
      <c r="AT66" s="1034"/>
      <c r="AU66" s="1032" t="s">
        <v>406</v>
      </c>
      <c r="AV66" s="1033"/>
      <c r="AW66" s="1033"/>
      <c r="AX66" s="1033"/>
      <c r="AY66" s="1034"/>
      <c r="AZ66" s="1032" t="s">
        <v>364</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567</v>
      </c>
      <c r="C68" s="1017"/>
      <c r="D68" s="1017"/>
      <c r="E68" s="1017"/>
      <c r="F68" s="1017"/>
      <c r="G68" s="1017"/>
      <c r="H68" s="1017"/>
      <c r="I68" s="1017"/>
      <c r="J68" s="1017"/>
      <c r="K68" s="1017"/>
      <c r="L68" s="1017"/>
      <c r="M68" s="1017"/>
      <c r="N68" s="1017"/>
      <c r="O68" s="1017"/>
      <c r="P68" s="1018"/>
      <c r="Q68" s="1019">
        <v>12354</v>
      </c>
      <c r="R68" s="1013"/>
      <c r="S68" s="1013"/>
      <c r="T68" s="1013"/>
      <c r="U68" s="1013"/>
      <c r="V68" s="1013">
        <v>11350</v>
      </c>
      <c r="W68" s="1013"/>
      <c r="X68" s="1013"/>
      <c r="Y68" s="1013"/>
      <c r="Z68" s="1013"/>
      <c r="AA68" s="1013">
        <v>1004</v>
      </c>
      <c r="AB68" s="1013"/>
      <c r="AC68" s="1013"/>
      <c r="AD68" s="1013"/>
      <c r="AE68" s="1013"/>
      <c r="AF68" s="1013">
        <v>1004</v>
      </c>
      <c r="AG68" s="1013"/>
      <c r="AH68" s="1013"/>
      <c r="AI68" s="1013"/>
      <c r="AJ68" s="1013"/>
      <c r="AK68" s="1013">
        <v>3718</v>
      </c>
      <c r="AL68" s="1013"/>
      <c r="AM68" s="1013"/>
      <c r="AN68" s="1013"/>
      <c r="AO68" s="1013"/>
      <c r="AP68" s="1013" t="s">
        <v>574</v>
      </c>
      <c r="AQ68" s="1013"/>
      <c r="AR68" s="1013"/>
      <c r="AS68" s="1013"/>
      <c r="AT68" s="1013"/>
      <c r="AU68" s="1013" t="s">
        <v>574</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568</v>
      </c>
      <c r="C69" s="1006"/>
      <c r="D69" s="1006"/>
      <c r="E69" s="1006"/>
      <c r="F69" s="1006"/>
      <c r="G69" s="1006"/>
      <c r="H69" s="1006"/>
      <c r="I69" s="1006"/>
      <c r="J69" s="1006"/>
      <c r="K69" s="1006"/>
      <c r="L69" s="1006"/>
      <c r="M69" s="1006"/>
      <c r="N69" s="1006"/>
      <c r="O69" s="1006"/>
      <c r="P69" s="1007"/>
      <c r="Q69" s="1008">
        <v>1036</v>
      </c>
      <c r="R69" s="1002"/>
      <c r="S69" s="1002"/>
      <c r="T69" s="1002"/>
      <c r="U69" s="1002"/>
      <c r="V69" s="1002">
        <v>1029</v>
      </c>
      <c r="W69" s="1002"/>
      <c r="X69" s="1002"/>
      <c r="Y69" s="1002"/>
      <c r="Z69" s="1002"/>
      <c r="AA69" s="1002">
        <v>7</v>
      </c>
      <c r="AB69" s="1002"/>
      <c r="AC69" s="1002"/>
      <c r="AD69" s="1002"/>
      <c r="AE69" s="1002"/>
      <c r="AF69" s="1002">
        <v>7</v>
      </c>
      <c r="AG69" s="1002"/>
      <c r="AH69" s="1002"/>
      <c r="AI69" s="1002"/>
      <c r="AJ69" s="1002"/>
      <c r="AK69" s="1002" t="s">
        <v>575</v>
      </c>
      <c r="AL69" s="1002"/>
      <c r="AM69" s="1002"/>
      <c r="AN69" s="1002"/>
      <c r="AO69" s="1002"/>
      <c r="AP69" s="1002">
        <v>747</v>
      </c>
      <c r="AQ69" s="1002"/>
      <c r="AR69" s="1002"/>
      <c r="AS69" s="1002"/>
      <c r="AT69" s="1002"/>
      <c r="AU69" s="1002" t="s">
        <v>574</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569</v>
      </c>
      <c r="C70" s="1006"/>
      <c r="D70" s="1006"/>
      <c r="E70" s="1006"/>
      <c r="F70" s="1006"/>
      <c r="G70" s="1006"/>
      <c r="H70" s="1006"/>
      <c r="I70" s="1006"/>
      <c r="J70" s="1006"/>
      <c r="K70" s="1006"/>
      <c r="L70" s="1006"/>
      <c r="M70" s="1006"/>
      <c r="N70" s="1006"/>
      <c r="O70" s="1006"/>
      <c r="P70" s="1007"/>
      <c r="Q70" s="1008">
        <v>2138</v>
      </c>
      <c r="R70" s="1002"/>
      <c r="S70" s="1002"/>
      <c r="T70" s="1002"/>
      <c r="U70" s="1002"/>
      <c r="V70" s="1002">
        <v>1910</v>
      </c>
      <c r="W70" s="1002"/>
      <c r="X70" s="1002"/>
      <c r="Y70" s="1002"/>
      <c r="Z70" s="1002"/>
      <c r="AA70" s="1002">
        <v>228</v>
      </c>
      <c r="AB70" s="1002"/>
      <c r="AC70" s="1002"/>
      <c r="AD70" s="1002"/>
      <c r="AE70" s="1002"/>
      <c r="AF70" s="1002">
        <v>228</v>
      </c>
      <c r="AG70" s="1002"/>
      <c r="AH70" s="1002"/>
      <c r="AI70" s="1002"/>
      <c r="AJ70" s="1002"/>
      <c r="AK70" s="1002" t="s">
        <v>574</v>
      </c>
      <c r="AL70" s="1002"/>
      <c r="AM70" s="1002"/>
      <c r="AN70" s="1002"/>
      <c r="AO70" s="1002"/>
      <c r="AP70" s="1002">
        <v>887</v>
      </c>
      <c r="AQ70" s="1002"/>
      <c r="AR70" s="1002"/>
      <c r="AS70" s="1002"/>
      <c r="AT70" s="1002"/>
      <c r="AU70" s="1002" t="s">
        <v>574</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570</v>
      </c>
      <c r="C71" s="1006"/>
      <c r="D71" s="1006"/>
      <c r="E71" s="1006"/>
      <c r="F71" s="1006"/>
      <c r="G71" s="1006"/>
      <c r="H71" s="1006"/>
      <c r="I71" s="1006"/>
      <c r="J71" s="1006"/>
      <c r="K71" s="1006"/>
      <c r="L71" s="1006"/>
      <c r="M71" s="1006"/>
      <c r="N71" s="1006"/>
      <c r="O71" s="1006"/>
      <c r="P71" s="1007"/>
      <c r="Q71" s="1008">
        <v>26</v>
      </c>
      <c r="R71" s="1002"/>
      <c r="S71" s="1002"/>
      <c r="T71" s="1002"/>
      <c r="U71" s="1002"/>
      <c r="V71" s="1002">
        <v>26</v>
      </c>
      <c r="W71" s="1002"/>
      <c r="X71" s="1002"/>
      <c r="Y71" s="1002"/>
      <c r="Z71" s="1002"/>
      <c r="AA71" s="1002">
        <v>0</v>
      </c>
      <c r="AB71" s="1002"/>
      <c r="AC71" s="1002"/>
      <c r="AD71" s="1002"/>
      <c r="AE71" s="1002"/>
      <c r="AF71" s="1002">
        <v>0</v>
      </c>
      <c r="AG71" s="1002"/>
      <c r="AH71" s="1002"/>
      <c r="AI71" s="1002"/>
      <c r="AJ71" s="1002"/>
      <c r="AK71" s="1002">
        <v>26</v>
      </c>
      <c r="AL71" s="1002"/>
      <c r="AM71" s="1002"/>
      <c r="AN71" s="1002"/>
      <c r="AO71" s="1002"/>
      <c r="AP71" s="1002" t="s">
        <v>574</v>
      </c>
      <c r="AQ71" s="1002"/>
      <c r="AR71" s="1002"/>
      <c r="AS71" s="1002"/>
      <c r="AT71" s="1002"/>
      <c r="AU71" s="1002" t="s">
        <v>574</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571</v>
      </c>
      <c r="C72" s="1006"/>
      <c r="D72" s="1006"/>
      <c r="E72" s="1006"/>
      <c r="F72" s="1006"/>
      <c r="G72" s="1006"/>
      <c r="H72" s="1006"/>
      <c r="I72" s="1006"/>
      <c r="J72" s="1006"/>
      <c r="K72" s="1006"/>
      <c r="L72" s="1006"/>
      <c r="M72" s="1006"/>
      <c r="N72" s="1006"/>
      <c r="O72" s="1006"/>
      <c r="P72" s="1007"/>
      <c r="Q72" s="1008">
        <v>397</v>
      </c>
      <c r="R72" s="1002"/>
      <c r="S72" s="1002"/>
      <c r="T72" s="1002"/>
      <c r="U72" s="1002"/>
      <c r="V72" s="1002">
        <v>368</v>
      </c>
      <c r="W72" s="1002"/>
      <c r="X72" s="1002"/>
      <c r="Y72" s="1002"/>
      <c r="Z72" s="1002"/>
      <c r="AA72" s="1002">
        <v>29</v>
      </c>
      <c r="AB72" s="1002"/>
      <c r="AC72" s="1002"/>
      <c r="AD72" s="1002"/>
      <c r="AE72" s="1002"/>
      <c r="AF72" s="1002">
        <v>29</v>
      </c>
      <c r="AG72" s="1002"/>
      <c r="AH72" s="1002"/>
      <c r="AI72" s="1002"/>
      <c r="AJ72" s="1002"/>
      <c r="AK72" s="1002">
        <v>13</v>
      </c>
      <c r="AL72" s="1002"/>
      <c r="AM72" s="1002"/>
      <c r="AN72" s="1002"/>
      <c r="AO72" s="1002"/>
      <c r="AP72" s="1002" t="s">
        <v>574</v>
      </c>
      <c r="AQ72" s="1002"/>
      <c r="AR72" s="1002"/>
      <c r="AS72" s="1002"/>
      <c r="AT72" s="1002"/>
      <c r="AU72" s="1002" t="s">
        <v>574</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572</v>
      </c>
      <c r="C73" s="1006"/>
      <c r="D73" s="1006"/>
      <c r="E73" s="1006"/>
      <c r="F73" s="1006"/>
      <c r="G73" s="1006"/>
      <c r="H73" s="1006"/>
      <c r="I73" s="1006"/>
      <c r="J73" s="1006"/>
      <c r="K73" s="1006"/>
      <c r="L73" s="1006"/>
      <c r="M73" s="1006"/>
      <c r="N73" s="1006"/>
      <c r="O73" s="1006"/>
      <c r="P73" s="1007"/>
      <c r="Q73" s="1008">
        <v>284</v>
      </c>
      <c r="R73" s="1002"/>
      <c r="S73" s="1002"/>
      <c r="T73" s="1002"/>
      <c r="U73" s="1002"/>
      <c r="V73" s="1002">
        <v>254</v>
      </c>
      <c r="W73" s="1002"/>
      <c r="X73" s="1002"/>
      <c r="Y73" s="1002"/>
      <c r="Z73" s="1002"/>
      <c r="AA73" s="1002">
        <v>30</v>
      </c>
      <c r="AB73" s="1002"/>
      <c r="AC73" s="1002"/>
      <c r="AD73" s="1002"/>
      <c r="AE73" s="1002"/>
      <c r="AF73" s="1002">
        <v>30</v>
      </c>
      <c r="AG73" s="1002"/>
      <c r="AH73" s="1002"/>
      <c r="AI73" s="1002"/>
      <c r="AJ73" s="1002"/>
      <c r="AK73" s="1002" t="s">
        <v>574</v>
      </c>
      <c r="AL73" s="1002"/>
      <c r="AM73" s="1002"/>
      <c r="AN73" s="1002"/>
      <c r="AO73" s="1002"/>
      <c r="AP73" s="1002" t="s">
        <v>574</v>
      </c>
      <c r="AQ73" s="1002"/>
      <c r="AR73" s="1002"/>
      <c r="AS73" s="1002"/>
      <c r="AT73" s="1002"/>
      <c r="AU73" s="1002" t="s">
        <v>574</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573</v>
      </c>
      <c r="C74" s="1006"/>
      <c r="D74" s="1006"/>
      <c r="E74" s="1006"/>
      <c r="F74" s="1006"/>
      <c r="G74" s="1006"/>
      <c r="H74" s="1006"/>
      <c r="I74" s="1006"/>
      <c r="J74" s="1006"/>
      <c r="K74" s="1006"/>
      <c r="L74" s="1006"/>
      <c r="M74" s="1006"/>
      <c r="N74" s="1006"/>
      <c r="O74" s="1006"/>
      <c r="P74" s="1007"/>
      <c r="Q74" s="1008">
        <v>290289</v>
      </c>
      <c r="R74" s="1002"/>
      <c r="S74" s="1002"/>
      <c r="T74" s="1002"/>
      <c r="U74" s="1002"/>
      <c r="V74" s="1002">
        <v>278734</v>
      </c>
      <c r="W74" s="1002"/>
      <c r="X74" s="1002"/>
      <c r="Y74" s="1002"/>
      <c r="Z74" s="1002"/>
      <c r="AA74" s="1002">
        <v>11555</v>
      </c>
      <c r="AB74" s="1002"/>
      <c r="AC74" s="1002"/>
      <c r="AD74" s="1002"/>
      <c r="AE74" s="1002"/>
      <c r="AF74" s="1002">
        <v>11555</v>
      </c>
      <c r="AG74" s="1002"/>
      <c r="AH74" s="1002"/>
      <c r="AI74" s="1002"/>
      <c r="AJ74" s="1002"/>
      <c r="AK74" s="1002" t="s">
        <v>576</v>
      </c>
      <c r="AL74" s="1002"/>
      <c r="AM74" s="1002"/>
      <c r="AN74" s="1002"/>
      <c r="AO74" s="1002"/>
      <c r="AP74" s="1002" t="s">
        <v>574</v>
      </c>
      <c r="AQ74" s="1002"/>
      <c r="AR74" s="1002"/>
      <c r="AS74" s="1002"/>
      <c r="AT74" s="1002"/>
      <c r="AU74" s="1002" t="s">
        <v>574</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376</v>
      </c>
      <c r="B88" s="975" t="s">
        <v>407</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975" t="s">
        <v>408</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409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415</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416</v>
      </c>
      <c r="AB109" s="925"/>
      <c r="AC109" s="925"/>
      <c r="AD109" s="925"/>
      <c r="AE109" s="926"/>
      <c r="AF109" s="927" t="s">
        <v>295</v>
      </c>
      <c r="AG109" s="925"/>
      <c r="AH109" s="925"/>
      <c r="AI109" s="925"/>
      <c r="AJ109" s="926"/>
      <c r="AK109" s="927" t="s">
        <v>294</v>
      </c>
      <c r="AL109" s="925"/>
      <c r="AM109" s="925"/>
      <c r="AN109" s="925"/>
      <c r="AO109" s="926"/>
      <c r="AP109" s="927" t="s">
        <v>417</v>
      </c>
      <c r="AQ109" s="925"/>
      <c r="AR109" s="925"/>
      <c r="AS109" s="925"/>
      <c r="AT109" s="956"/>
      <c r="AU109" s="924" t="s">
        <v>415</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416</v>
      </c>
      <c r="BR109" s="925"/>
      <c r="BS109" s="925"/>
      <c r="BT109" s="925"/>
      <c r="BU109" s="926"/>
      <c r="BV109" s="927" t="s">
        <v>295</v>
      </c>
      <c r="BW109" s="925"/>
      <c r="BX109" s="925"/>
      <c r="BY109" s="925"/>
      <c r="BZ109" s="926"/>
      <c r="CA109" s="927" t="s">
        <v>294</v>
      </c>
      <c r="CB109" s="925"/>
      <c r="CC109" s="925"/>
      <c r="CD109" s="925"/>
      <c r="CE109" s="926"/>
      <c r="CF109" s="963" t="s">
        <v>417</v>
      </c>
      <c r="CG109" s="963"/>
      <c r="CH109" s="963"/>
      <c r="CI109" s="963"/>
      <c r="CJ109" s="963"/>
      <c r="CK109" s="927" t="s">
        <v>418</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416</v>
      </c>
      <c r="DH109" s="925"/>
      <c r="DI109" s="925"/>
      <c r="DJ109" s="925"/>
      <c r="DK109" s="926"/>
      <c r="DL109" s="927" t="s">
        <v>295</v>
      </c>
      <c r="DM109" s="925"/>
      <c r="DN109" s="925"/>
      <c r="DO109" s="925"/>
      <c r="DP109" s="926"/>
      <c r="DQ109" s="927" t="s">
        <v>294</v>
      </c>
      <c r="DR109" s="925"/>
      <c r="DS109" s="925"/>
      <c r="DT109" s="925"/>
      <c r="DU109" s="926"/>
      <c r="DV109" s="927" t="s">
        <v>417</v>
      </c>
      <c r="DW109" s="925"/>
      <c r="DX109" s="925"/>
      <c r="DY109" s="925"/>
      <c r="DZ109" s="956"/>
    </row>
    <row r="110" spans="1:131" s="226" customFormat="1" ht="26.25" customHeight="1">
      <c r="A110" s="827" t="s">
        <v>419</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309300</v>
      </c>
      <c r="AB110" s="918"/>
      <c r="AC110" s="918"/>
      <c r="AD110" s="918"/>
      <c r="AE110" s="919"/>
      <c r="AF110" s="920">
        <v>301526</v>
      </c>
      <c r="AG110" s="918"/>
      <c r="AH110" s="918"/>
      <c r="AI110" s="918"/>
      <c r="AJ110" s="919"/>
      <c r="AK110" s="920">
        <v>274483</v>
      </c>
      <c r="AL110" s="918"/>
      <c r="AM110" s="918"/>
      <c r="AN110" s="918"/>
      <c r="AO110" s="919"/>
      <c r="AP110" s="921">
        <v>15.3</v>
      </c>
      <c r="AQ110" s="922"/>
      <c r="AR110" s="922"/>
      <c r="AS110" s="922"/>
      <c r="AT110" s="923"/>
      <c r="AU110" s="957" t="s">
        <v>67</v>
      </c>
      <c r="AV110" s="958"/>
      <c r="AW110" s="958"/>
      <c r="AX110" s="958"/>
      <c r="AY110" s="958"/>
      <c r="AZ110" s="883" t="s">
        <v>420</v>
      </c>
      <c r="BA110" s="828"/>
      <c r="BB110" s="828"/>
      <c r="BC110" s="828"/>
      <c r="BD110" s="828"/>
      <c r="BE110" s="828"/>
      <c r="BF110" s="828"/>
      <c r="BG110" s="828"/>
      <c r="BH110" s="828"/>
      <c r="BI110" s="828"/>
      <c r="BJ110" s="828"/>
      <c r="BK110" s="828"/>
      <c r="BL110" s="828"/>
      <c r="BM110" s="828"/>
      <c r="BN110" s="828"/>
      <c r="BO110" s="828"/>
      <c r="BP110" s="829"/>
      <c r="BQ110" s="884">
        <v>2867359</v>
      </c>
      <c r="BR110" s="865"/>
      <c r="BS110" s="865"/>
      <c r="BT110" s="865"/>
      <c r="BU110" s="865"/>
      <c r="BV110" s="865">
        <v>2858963</v>
      </c>
      <c r="BW110" s="865"/>
      <c r="BX110" s="865"/>
      <c r="BY110" s="865"/>
      <c r="BZ110" s="865"/>
      <c r="CA110" s="865">
        <v>3073222</v>
      </c>
      <c r="CB110" s="865"/>
      <c r="CC110" s="865"/>
      <c r="CD110" s="865"/>
      <c r="CE110" s="865"/>
      <c r="CF110" s="889">
        <v>171.7</v>
      </c>
      <c r="CG110" s="890"/>
      <c r="CH110" s="890"/>
      <c r="CI110" s="890"/>
      <c r="CJ110" s="890"/>
      <c r="CK110" s="953" t="s">
        <v>421</v>
      </c>
      <c r="CL110" s="839"/>
      <c r="CM110" s="914" t="s">
        <v>422</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423</v>
      </c>
      <c r="DH110" s="865"/>
      <c r="DI110" s="865"/>
      <c r="DJ110" s="865"/>
      <c r="DK110" s="865"/>
      <c r="DL110" s="865" t="s">
        <v>423</v>
      </c>
      <c r="DM110" s="865"/>
      <c r="DN110" s="865"/>
      <c r="DO110" s="865"/>
      <c r="DP110" s="865"/>
      <c r="DQ110" s="865" t="s">
        <v>424</v>
      </c>
      <c r="DR110" s="865"/>
      <c r="DS110" s="865"/>
      <c r="DT110" s="865"/>
      <c r="DU110" s="865"/>
      <c r="DV110" s="866" t="s">
        <v>423</v>
      </c>
      <c r="DW110" s="866"/>
      <c r="DX110" s="866"/>
      <c r="DY110" s="866"/>
      <c r="DZ110" s="867"/>
    </row>
    <row r="111" spans="1:131" s="226" customFormat="1" ht="26.25" customHeight="1">
      <c r="A111" s="794" t="s">
        <v>425</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423</v>
      </c>
      <c r="AB111" s="946"/>
      <c r="AC111" s="946"/>
      <c r="AD111" s="946"/>
      <c r="AE111" s="947"/>
      <c r="AF111" s="948" t="s">
        <v>423</v>
      </c>
      <c r="AG111" s="946"/>
      <c r="AH111" s="946"/>
      <c r="AI111" s="946"/>
      <c r="AJ111" s="947"/>
      <c r="AK111" s="948" t="s">
        <v>426</v>
      </c>
      <c r="AL111" s="946"/>
      <c r="AM111" s="946"/>
      <c r="AN111" s="946"/>
      <c r="AO111" s="947"/>
      <c r="AP111" s="949" t="s">
        <v>427</v>
      </c>
      <c r="AQ111" s="950"/>
      <c r="AR111" s="950"/>
      <c r="AS111" s="950"/>
      <c r="AT111" s="951"/>
      <c r="AU111" s="959"/>
      <c r="AV111" s="960"/>
      <c r="AW111" s="960"/>
      <c r="AX111" s="960"/>
      <c r="AY111" s="960"/>
      <c r="AZ111" s="835" t="s">
        <v>428</v>
      </c>
      <c r="BA111" s="770"/>
      <c r="BB111" s="770"/>
      <c r="BC111" s="770"/>
      <c r="BD111" s="770"/>
      <c r="BE111" s="770"/>
      <c r="BF111" s="770"/>
      <c r="BG111" s="770"/>
      <c r="BH111" s="770"/>
      <c r="BI111" s="770"/>
      <c r="BJ111" s="770"/>
      <c r="BK111" s="770"/>
      <c r="BL111" s="770"/>
      <c r="BM111" s="770"/>
      <c r="BN111" s="770"/>
      <c r="BO111" s="770"/>
      <c r="BP111" s="771"/>
      <c r="BQ111" s="836" t="s">
        <v>423</v>
      </c>
      <c r="BR111" s="837"/>
      <c r="BS111" s="837"/>
      <c r="BT111" s="837"/>
      <c r="BU111" s="837"/>
      <c r="BV111" s="837" t="s">
        <v>423</v>
      </c>
      <c r="BW111" s="837"/>
      <c r="BX111" s="837"/>
      <c r="BY111" s="837"/>
      <c r="BZ111" s="837"/>
      <c r="CA111" s="837" t="s">
        <v>423</v>
      </c>
      <c r="CB111" s="837"/>
      <c r="CC111" s="837"/>
      <c r="CD111" s="837"/>
      <c r="CE111" s="837"/>
      <c r="CF111" s="898" t="s">
        <v>429</v>
      </c>
      <c r="CG111" s="899"/>
      <c r="CH111" s="899"/>
      <c r="CI111" s="899"/>
      <c r="CJ111" s="899"/>
      <c r="CK111" s="954"/>
      <c r="CL111" s="841"/>
      <c r="CM111" s="844" t="s">
        <v>430</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427</v>
      </c>
      <c r="DH111" s="837"/>
      <c r="DI111" s="837"/>
      <c r="DJ111" s="837"/>
      <c r="DK111" s="837"/>
      <c r="DL111" s="837" t="s">
        <v>423</v>
      </c>
      <c r="DM111" s="837"/>
      <c r="DN111" s="837"/>
      <c r="DO111" s="837"/>
      <c r="DP111" s="837"/>
      <c r="DQ111" s="837" t="s">
        <v>423</v>
      </c>
      <c r="DR111" s="837"/>
      <c r="DS111" s="837"/>
      <c r="DT111" s="837"/>
      <c r="DU111" s="837"/>
      <c r="DV111" s="814" t="s">
        <v>426</v>
      </c>
      <c r="DW111" s="814"/>
      <c r="DX111" s="814"/>
      <c r="DY111" s="814"/>
      <c r="DZ111" s="815"/>
    </row>
    <row r="112" spans="1:131" s="226" customFormat="1" ht="26.25" customHeight="1">
      <c r="A112" s="939" t="s">
        <v>431</v>
      </c>
      <c r="B112" s="940"/>
      <c r="C112" s="770" t="s">
        <v>432</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423</v>
      </c>
      <c r="AB112" s="800"/>
      <c r="AC112" s="800"/>
      <c r="AD112" s="800"/>
      <c r="AE112" s="801"/>
      <c r="AF112" s="802" t="s">
        <v>423</v>
      </c>
      <c r="AG112" s="800"/>
      <c r="AH112" s="800"/>
      <c r="AI112" s="800"/>
      <c r="AJ112" s="801"/>
      <c r="AK112" s="802" t="s">
        <v>433</v>
      </c>
      <c r="AL112" s="800"/>
      <c r="AM112" s="800"/>
      <c r="AN112" s="800"/>
      <c r="AO112" s="801"/>
      <c r="AP112" s="847" t="s">
        <v>423</v>
      </c>
      <c r="AQ112" s="848"/>
      <c r="AR112" s="848"/>
      <c r="AS112" s="848"/>
      <c r="AT112" s="849"/>
      <c r="AU112" s="959"/>
      <c r="AV112" s="960"/>
      <c r="AW112" s="960"/>
      <c r="AX112" s="960"/>
      <c r="AY112" s="960"/>
      <c r="AZ112" s="835" t="s">
        <v>434</v>
      </c>
      <c r="BA112" s="770"/>
      <c r="BB112" s="770"/>
      <c r="BC112" s="770"/>
      <c r="BD112" s="770"/>
      <c r="BE112" s="770"/>
      <c r="BF112" s="770"/>
      <c r="BG112" s="770"/>
      <c r="BH112" s="770"/>
      <c r="BI112" s="770"/>
      <c r="BJ112" s="770"/>
      <c r="BK112" s="770"/>
      <c r="BL112" s="770"/>
      <c r="BM112" s="770"/>
      <c r="BN112" s="770"/>
      <c r="BO112" s="770"/>
      <c r="BP112" s="771"/>
      <c r="BQ112" s="836">
        <v>1751656</v>
      </c>
      <c r="BR112" s="837"/>
      <c r="BS112" s="837"/>
      <c r="BT112" s="837"/>
      <c r="BU112" s="837"/>
      <c r="BV112" s="837">
        <v>1606677</v>
      </c>
      <c r="BW112" s="837"/>
      <c r="BX112" s="837"/>
      <c r="BY112" s="837"/>
      <c r="BZ112" s="837"/>
      <c r="CA112" s="837">
        <v>1513990</v>
      </c>
      <c r="CB112" s="837"/>
      <c r="CC112" s="837"/>
      <c r="CD112" s="837"/>
      <c r="CE112" s="837"/>
      <c r="CF112" s="898">
        <v>84.6</v>
      </c>
      <c r="CG112" s="899"/>
      <c r="CH112" s="899"/>
      <c r="CI112" s="899"/>
      <c r="CJ112" s="899"/>
      <c r="CK112" s="954"/>
      <c r="CL112" s="841"/>
      <c r="CM112" s="844" t="s">
        <v>435</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436</v>
      </c>
      <c r="DH112" s="837"/>
      <c r="DI112" s="837"/>
      <c r="DJ112" s="837"/>
      <c r="DK112" s="837"/>
      <c r="DL112" s="837" t="s">
        <v>429</v>
      </c>
      <c r="DM112" s="837"/>
      <c r="DN112" s="837"/>
      <c r="DO112" s="837"/>
      <c r="DP112" s="837"/>
      <c r="DQ112" s="837" t="s">
        <v>423</v>
      </c>
      <c r="DR112" s="837"/>
      <c r="DS112" s="837"/>
      <c r="DT112" s="837"/>
      <c r="DU112" s="837"/>
      <c r="DV112" s="814" t="s">
        <v>437</v>
      </c>
      <c r="DW112" s="814"/>
      <c r="DX112" s="814"/>
      <c r="DY112" s="814"/>
      <c r="DZ112" s="815"/>
    </row>
    <row r="113" spans="1:130" s="226" customFormat="1" ht="26.25" customHeight="1">
      <c r="A113" s="941"/>
      <c r="B113" s="942"/>
      <c r="C113" s="770" t="s">
        <v>438</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216016</v>
      </c>
      <c r="AB113" s="946"/>
      <c r="AC113" s="946"/>
      <c r="AD113" s="946"/>
      <c r="AE113" s="947"/>
      <c r="AF113" s="948">
        <v>223045</v>
      </c>
      <c r="AG113" s="946"/>
      <c r="AH113" s="946"/>
      <c r="AI113" s="946"/>
      <c r="AJ113" s="947"/>
      <c r="AK113" s="948">
        <v>198356</v>
      </c>
      <c r="AL113" s="946"/>
      <c r="AM113" s="946"/>
      <c r="AN113" s="946"/>
      <c r="AO113" s="947"/>
      <c r="AP113" s="949">
        <v>11.1</v>
      </c>
      <c r="AQ113" s="950"/>
      <c r="AR113" s="950"/>
      <c r="AS113" s="950"/>
      <c r="AT113" s="951"/>
      <c r="AU113" s="959"/>
      <c r="AV113" s="960"/>
      <c r="AW113" s="960"/>
      <c r="AX113" s="960"/>
      <c r="AY113" s="960"/>
      <c r="AZ113" s="835" t="s">
        <v>439</v>
      </c>
      <c r="BA113" s="770"/>
      <c r="BB113" s="770"/>
      <c r="BC113" s="770"/>
      <c r="BD113" s="770"/>
      <c r="BE113" s="770"/>
      <c r="BF113" s="770"/>
      <c r="BG113" s="770"/>
      <c r="BH113" s="770"/>
      <c r="BI113" s="770"/>
      <c r="BJ113" s="770"/>
      <c r="BK113" s="770"/>
      <c r="BL113" s="770"/>
      <c r="BM113" s="770"/>
      <c r="BN113" s="770"/>
      <c r="BO113" s="770"/>
      <c r="BP113" s="771"/>
      <c r="BQ113" s="836">
        <v>125813</v>
      </c>
      <c r="BR113" s="837"/>
      <c r="BS113" s="837"/>
      <c r="BT113" s="837"/>
      <c r="BU113" s="837"/>
      <c r="BV113" s="837">
        <v>109978</v>
      </c>
      <c r="BW113" s="837"/>
      <c r="BX113" s="837"/>
      <c r="BY113" s="837"/>
      <c r="BZ113" s="837"/>
      <c r="CA113" s="837">
        <v>119276</v>
      </c>
      <c r="CB113" s="837"/>
      <c r="CC113" s="837"/>
      <c r="CD113" s="837"/>
      <c r="CE113" s="837"/>
      <c r="CF113" s="898">
        <v>6.7</v>
      </c>
      <c r="CG113" s="899"/>
      <c r="CH113" s="899"/>
      <c r="CI113" s="899"/>
      <c r="CJ113" s="899"/>
      <c r="CK113" s="954"/>
      <c r="CL113" s="841"/>
      <c r="CM113" s="844" t="s">
        <v>440</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423</v>
      </c>
      <c r="DH113" s="800"/>
      <c r="DI113" s="800"/>
      <c r="DJ113" s="800"/>
      <c r="DK113" s="801"/>
      <c r="DL113" s="802" t="s">
        <v>423</v>
      </c>
      <c r="DM113" s="800"/>
      <c r="DN113" s="800"/>
      <c r="DO113" s="800"/>
      <c r="DP113" s="801"/>
      <c r="DQ113" s="802" t="s">
        <v>423</v>
      </c>
      <c r="DR113" s="800"/>
      <c r="DS113" s="800"/>
      <c r="DT113" s="800"/>
      <c r="DU113" s="801"/>
      <c r="DV113" s="847" t="s">
        <v>423</v>
      </c>
      <c r="DW113" s="848"/>
      <c r="DX113" s="848"/>
      <c r="DY113" s="848"/>
      <c r="DZ113" s="849"/>
    </row>
    <row r="114" spans="1:130" s="226" customFormat="1" ht="26.25" customHeight="1">
      <c r="A114" s="941"/>
      <c r="B114" s="942"/>
      <c r="C114" s="770" t="s">
        <v>441</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26932</v>
      </c>
      <c r="AB114" s="800"/>
      <c r="AC114" s="800"/>
      <c r="AD114" s="800"/>
      <c r="AE114" s="801"/>
      <c r="AF114" s="802">
        <v>28564</v>
      </c>
      <c r="AG114" s="800"/>
      <c r="AH114" s="800"/>
      <c r="AI114" s="800"/>
      <c r="AJ114" s="801"/>
      <c r="AK114" s="802">
        <v>18164</v>
      </c>
      <c r="AL114" s="800"/>
      <c r="AM114" s="800"/>
      <c r="AN114" s="800"/>
      <c r="AO114" s="801"/>
      <c r="AP114" s="847">
        <v>1</v>
      </c>
      <c r="AQ114" s="848"/>
      <c r="AR114" s="848"/>
      <c r="AS114" s="848"/>
      <c r="AT114" s="849"/>
      <c r="AU114" s="959"/>
      <c r="AV114" s="960"/>
      <c r="AW114" s="960"/>
      <c r="AX114" s="960"/>
      <c r="AY114" s="960"/>
      <c r="AZ114" s="835" t="s">
        <v>442</v>
      </c>
      <c r="BA114" s="770"/>
      <c r="BB114" s="770"/>
      <c r="BC114" s="770"/>
      <c r="BD114" s="770"/>
      <c r="BE114" s="770"/>
      <c r="BF114" s="770"/>
      <c r="BG114" s="770"/>
      <c r="BH114" s="770"/>
      <c r="BI114" s="770"/>
      <c r="BJ114" s="770"/>
      <c r="BK114" s="770"/>
      <c r="BL114" s="770"/>
      <c r="BM114" s="770"/>
      <c r="BN114" s="770"/>
      <c r="BO114" s="770"/>
      <c r="BP114" s="771"/>
      <c r="BQ114" s="836">
        <v>487924</v>
      </c>
      <c r="BR114" s="837"/>
      <c r="BS114" s="837"/>
      <c r="BT114" s="837"/>
      <c r="BU114" s="837"/>
      <c r="BV114" s="837">
        <v>589953</v>
      </c>
      <c r="BW114" s="837"/>
      <c r="BX114" s="837"/>
      <c r="BY114" s="837"/>
      <c r="BZ114" s="837"/>
      <c r="CA114" s="837">
        <v>579936</v>
      </c>
      <c r="CB114" s="837"/>
      <c r="CC114" s="837"/>
      <c r="CD114" s="837"/>
      <c r="CE114" s="837"/>
      <c r="CF114" s="898">
        <v>32.4</v>
      </c>
      <c r="CG114" s="899"/>
      <c r="CH114" s="899"/>
      <c r="CI114" s="899"/>
      <c r="CJ114" s="899"/>
      <c r="CK114" s="954"/>
      <c r="CL114" s="841"/>
      <c r="CM114" s="844" t="s">
        <v>443</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423</v>
      </c>
      <c r="DH114" s="800"/>
      <c r="DI114" s="800"/>
      <c r="DJ114" s="800"/>
      <c r="DK114" s="801"/>
      <c r="DL114" s="802" t="s">
        <v>426</v>
      </c>
      <c r="DM114" s="800"/>
      <c r="DN114" s="800"/>
      <c r="DO114" s="800"/>
      <c r="DP114" s="801"/>
      <c r="DQ114" s="802" t="s">
        <v>423</v>
      </c>
      <c r="DR114" s="800"/>
      <c r="DS114" s="800"/>
      <c r="DT114" s="800"/>
      <c r="DU114" s="801"/>
      <c r="DV114" s="847" t="s">
        <v>427</v>
      </c>
      <c r="DW114" s="848"/>
      <c r="DX114" s="848"/>
      <c r="DY114" s="848"/>
      <c r="DZ114" s="849"/>
    </row>
    <row r="115" spans="1:130" s="226" customFormat="1" ht="26.25" customHeight="1">
      <c r="A115" s="941"/>
      <c r="B115" s="942"/>
      <c r="C115" s="770" t="s">
        <v>444</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423</v>
      </c>
      <c r="AB115" s="946"/>
      <c r="AC115" s="946"/>
      <c r="AD115" s="946"/>
      <c r="AE115" s="947"/>
      <c r="AF115" s="948" t="s">
        <v>423</v>
      </c>
      <c r="AG115" s="946"/>
      <c r="AH115" s="946"/>
      <c r="AI115" s="946"/>
      <c r="AJ115" s="947"/>
      <c r="AK115" s="948" t="s">
        <v>423</v>
      </c>
      <c r="AL115" s="946"/>
      <c r="AM115" s="946"/>
      <c r="AN115" s="946"/>
      <c r="AO115" s="947"/>
      <c r="AP115" s="949" t="s">
        <v>423</v>
      </c>
      <c r="AQ115" s="950"/>
      <c r="AR115" s="950"/>
      <c r="AS115" s="950"/>
      <c r="AT115" s="951"/>
      <c r="AU115" s="959"/>
      <c r="AV115" s="960"/>
      <c r="AW115" s="960"/>
      <c r="AX115" s="960"/>
      <c r="AY115" s="960"/>
      <c r="AZ115" s="835" t="s">
        <v>445</v>
      </c>
      <c r="BA115" s="770"/>
      <c r="BB115" s="770"/>
      <c r="BC115" s="770"/>
      <c r="BD115" s="770"/>
      <c r="BE115" s="770"/>
      <c r="BF115" s="770"/>
      <c r="BG115" s="770"/>
      <c r="BH115" s="770"/>
      <c r="BI115" s="770"/>
      <c r="BJ115" s="770"/>
      <c r="BK115" s="770"/>
      <c r="BL115" s="770"/>
      <c r="BM115" s="770"/>
      <c r="BN115" s="770"/>
      <c r="BO115" s="770"/>
      <c r="BP115" s="771"/>
      <c r="BQ115" s="836" t="s">
        <v>423</v>
      </c>
      <c r="BR115" s="837"/>
      <c r="BS115" s="837"/>
      <c r="BT115" s="837"/>
      <c r="BU115" s="837"/>
      <c r="BV115" s="837" t="s">
        <v>423</v>
      </c>
      <c r="BW115" s="837"/>
      <c r="BX115" s="837"/>
      <c r="BY115" s="837"/>
      <c r="BZ115" s="837"/>
      <c r="CA115" s="837" t="s">
        <v>423</v>
      </c>
      <c r="CB115" s="837"/>
      <c r="CC115" s="837"/>
      <c r="CD115" s="837"/>
      <c r="CE115" s="837"/>
      <c r="CF115" s="898" t="s">
        <v>423</v>
      </c>
      <c r="CG115" s="899"/>
      <c r="CH115" s="899"/>
      <c r="CI115" s="899"/>
      <c r="CJ115" s="899"/>
      <c r="CK115" s="954"/>
      <c r="CL115" s="841"/>
      <c r="CM115" s="835" t="s">
        <v>446</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423</v>
      </c>
      <c r="DH115" s="800"/>
      <c r="DI115" s="800"/>
      <c r="DJ115" s="800"/>
      <c r="DK115" s="801"/>
      <c r="DL115" s="802" t="s">
        <v>423</v>
      </c>
      <c r="DM115" s="800"/>
      <c r="DN115" s="800"/>
      <c r="DO115" s="800"/>
      <c r="DP115" s="801"/>
      <c r="DQ115" s="802" t="s">
        <v>436</v>
      </c>
      <c r="DR115" s="800"/>
      <c r="DS115" s="800"/>
      <c r="DT115" s="800"/>
      <c r="DU115" s="801"/>
      <c r="DV115" s="847" t="s">
        <v>437</v>
      </c>
      <c r="DW115" s="848"/>
      <c r="DX115" s="848"/>
      <c r="DY115" s="848"/>
      <c r="DZ115" s="849"/>
    </row>
    <row r="116" spans="1:130" s="226" customFormat="1" ht="26.25" customHeight="1">
      <c r="A116" s="943"/>
      <c r="B116" s="944"/>
      <c r="C116" s="903" t="s">
        <v>447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426</v>
      </c>
      <c r="AB116" s="800"/>
      <c r="AC116" s="800"/>
      <c r="AD116" s="800"/>
      <c r="AE116" s="801"/>
      <c r="AF116" s="802" t="s">
        <v>424</v>
      </c>
      <c r="AG116" s="800"/>
      <c r="AH116" s="800"/>
      <c r="AI116" s="800"/>
      <c r="AJ116" s="801"/>
      <c r="AK116" s="802" t="s">
        <v>423</v>
      </c>
      <c r="AL116" s="800"/>
      <c r="AM116" s="800"/>
      <c r="AN116" s="800"/>
      <c r="AO116" s="801"/>
      <c r="AP116" s="847" t="s">
        <v>427</v>
      </c>
      <c r="AQ116" s="848"/>
      <c r="AR116" s="848"/>
      <c r="AS116" s="848"/>
      <c r="AT116" s="849"/>
      <c r="AU116" s="959"/>
      <c r="AV116" s="960"/>
      <c r="AW116" s="960"/>
      <c r="AX116" s="960"/>
      <c r="AY116" s="960"/>
      <c r="AZ116" s="886" t="s">
        <v>448</v>
      </c>
      <c r="BA116" s="887"/>
      <c r="BB116" s="887"/>
      <c r="BC116" s="887"/>
      <c r="BD116" s="887"/>
      <c r="BE116" s="887"/>
      <c r="BF116" s="887"/>
      <c r="BG116" s="887"/>
      <c r="BH116" s="887"/>
      <c r="BI116" s="887"/>
      <c r="BJ116" s="887"/>
      <c r="BK116" s="887"/>
      <c r="BL116" s="887"/>
      <c r="BM116" s="887"/>
      <c r="BN116" s="887"/>
      <c r="BO116" s="887"/>
      <c r="BP116" s="888"/>
      <c r="BQ116" s="836" t="s">
        <v>424</v>
      </c>
      <c r="BR116" s="837"/>
      <c r="BS116" s="837"/>
      <c r="BT116" s="837"/>
      <c r="BU116" s="837"/>
      <c r="BV116" s="837" t="s">
        <v>429</v>
      </c>
      <c r="BW116" s="837"/>
      <c r="BX116" s="837"/>
      <c r="BY116" s="837"/>
      <c r="BZ116" s="837"/>
      <c r="CA116" s="837" t="s">
        <v>423</v>
      </c>
      <c r="CB116" s="837"/>
      <c r="CC116" s="837"/>
      <c r="CD116" s="837"/>
      <c r="CE116" s="837"/>
      <c r="CF116" s="898" t="s">
        <v>437</v>
      </c>
      <c r="CG116" s="899"/>
      <c r="CH116" s="899"/>
      <c r="CI116" s="899"/>
      <c r="CJ116" s="899"/>
      <c r="CK116" s="954"/>
      <c r="CL116" s="841"/>
      <c r="CM116" s="844" t="s">
        <v>449</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427</v>
      </c>
      <c r="DH116" s="800"/>
      <c r="DI116" s="800"/>
      <c r="DJ116" s="800"/>
      <c r="DK116" s="801"/>
      <c r="DL116" s="802" t="s">
        <v>423</v>
      </c>
      <c r="DM116" s="800"/>
      <c r="DN116" s="800"/>
      <c r="DO116" s="800"/>
      <c r="DP116" s="801"/>
      <c r="DQ116" s="802" t="s">
        <v>429</v>
      </c>
      <c r="DR116" s="800"/>
      <c r="DS116" s="800"/>
      <c r="DT116" s="800"/>
      <c r="DU116" s="801"/>
      <c r="DV116" s="847" t="s">
        <v>423</v>
      </c>
      <c r="DW116" s="848"/>
      <c r="DX116" s="848"/>
      <c r="DY116" s="848"/>
      <c r="DZ116" s="849"/>
    </row>
    <row r="117" spans="1:130" s="226" customFormat="1" ht="26.25" customHeight="1">
      <c r="A117" s="924" t="s">
        <v>178</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450</v>
      </c>
      <c r="Z117" s="926"/>
      <c r="AA117" s="931">
        <v>552248</v>
      </c>
      <c r="AB117" s="932"/>
      <c r="AC117" s="932"/>
      <c r="AD117" s="932"/>
      <c r="AE117" s="933"/>
      <c r="AF117" s="934">
        <v>553135</v>
      </c>
      <c r="AG117" s="932"/>
      <c r="AH117" s="932"/>
      <c r="AI117" s="932"/>
      <c r="AJ117" s="933"/>
      <c r="AK117" s="934">
        <v>491003</v>
      </c>
      <c r="AL117" s="932"/>
      <c r="AM117" s="932"/>
      <c r="AN117" s="932"/>
      <c r="AO117" s="933"/>
      <c r="AP117" s="935"/>
      <c r="AQ117" s="936"/>
      <c r="AR117" s="936"/>
      <c r="AS117" s="936"/>
      <c r="AT117" s="937"/>
      <c r="AU117" s="959"/>
      <c r="AV117" s="960"/>
      <c r="AW117" s="960"/>
      <c r="AX117" s="960"/>
      <c r="AY117" s="960"/>
      <c r="AZ117" s="886" t="s">
        <v>451</v>
      </c>
      <c r="BA117" s="887"/>
      <c r="BB117" s="887"/>
      <c r="BC117" s="887"/>
      <c r="BD117" s="887"/>
      <c r="BE117" s="887"/>
      <c r="BF117" s="887"/>
      <c r="BG117" s="887"/>
      <c r="BH117" s="887"/>
      <c r="BI117" s="887"/>
      <c r="BJ117" s="887"/>
      <c r="BK117" s="887"/>
      <c r="BL117" s="887"/>
      <c r="BM117" s="887"/>
      <c r="BN117" s="887"/>
      <c r="BO117" s="887"/>
      <c r="BP117" s="888"/>
      <c r="BQ117" s="836" t="s">
        <v>424</v>
      </c>
      <c r="BR117" s="837"/>
      <c r="BS117" s="837"/>
      <c r="BT117" s="837"/>
      <c r="BU117" s="837"/>
      <c r="BV117" s="837" t="s">
        <v>423</v>
      </c>
      <c r="BW117" s="837"/>
      <c r="BX117" s="837"/>
      <c r="BY117" s="837"/>
      <c r="BZ117" s="837"/>
      <c r="CA117" s="837" t="s">
        <v>423</v>
      </c>
      <c r="CB117" s="837"/>
      <c r="CC117" s="837"/>
      <c r="CD117" s="837"/>
      <c r="CE117" s="837"/>
      <c r="CF117" s="898" t="s">
        <v>423</v>
      </c>
      <c r="CG117" s="899"/>
      <c r="CH117" s="899"/>
      <c r="CI117" s="899"/>
      <c r="CJ117" s="899"/>
      <c r="CK117" s="954"/>
      <c r="CL117" s="841"/>
      <c r="CM117" s="844" t="s">
        <v>452</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437</v>
      </c>
      <c r="DH117" s="800"/>
      <c r="DI117" s="800"/>
      <c r="DJ117" s="800"/>
      <c r="DK117" s="801"/>
      <c r="DL117" s="802" t="s">
        <v>423</v>
      </c>
      <c r="DM117" s="800"/>
      <c r="DN117" s="800"/>
      <c r="DO117" s="800"/>
      <c r="DP117" s="801"/>
      <c r="DQ117" s="802" t="s">
        <v>437</v>
      </c>
      <c r="DR117" s="800"/>
      <c r="DS117" s="800"/>
      <c r="DT117" s="800"/>
      <c r="DU117" s="801"/>
      <c r="DV117" s="847" t="s">
        <v>423</v>
      </c>
      <c r="DW117" s="848"/>
      <c r="DX117" s="848"/>
      <c r="DY117" s="848"/>
      <c r="DZ117" s="849"/>
    </row>
    <row r="118" spans="1:130" s="226" customFormat="1" ht="26.25" customHeight="1">
      <c r="A118" s="924" t="s">
        <v>418</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416</v>
      </c>
      <c r="AB118" s="925"/>
      <c r="AC118" s="925"/>
      <c r="AD118" s="925"/>
      <c r="AE118" s="926"/>
      <c r="AF118" s="927" t="s">
        <v>295</v>
      </c>
      <c r="AG118" s="925"/>
      <c r="AH118" s="925"/>
      <c r="AI118" s="925"/>
      <c r="AJ118" s="926"/>
      <c r="AK118" s="927" t="s">
        <v>294</v>
      </c>
      <c r="AL118" s="925"/>
      <c r="AM118" s="925"/>
      <c r="AN118" s="925"/>
      <c r="AO118" s="926"/>
      <c r="AP118" s="928" t="s">
        <v>417</v>
      </c>
      <c r="AQ118" s="929"/>
      <c r="AR118" s="929"/>
      <c r="AS118" s="929"/>
      <c r="AT118" s="930"/>
      <c r="AU118" s="959"/>
      <c r="AV118" s="960"/>
      <c r="AW118" s="960"/>
      <c r="AX118" s="960"/>
      <c r="AY118" s="960"/>
      <c r="AZ118" s="902" t="s">
        <v>453</v>
      </c>
      <c r="BA118" s="903"/>
      <c r="BB118" s="903"/>
      <c r="BC118" s="903"/>
      <c r="BD118" s="903"/>
      <c r="BE118" s="903"/>
      <c r="BF118" s="903"/>
      <c r="BG118" s="903"/>
      <c r="BH118" s="903"/>
      <c r="BI118" s="903"/>
      <c r="BJ118" s="903"/>
      <c r="BK118" s="903"/>
      <c r="BL118" s="903"/>
      <c r="BM118" s="903"/>
      <c r="BN118" s="903"/>
      <c r="BO118" s="903"/>
      <c r="BP118" s="904"/>
      <c r="BQ118" s="905" t="s">
        <v>423</v>
      </c>
      <c r="BR118" s="868"/>
      <c r="BS118" s="868"/>
      <c r="BT118" s="868"/>
      <c r="BU118" s="868"/>
      <c r="BV118" s="868" t="s">
        <v>423</v>
      </c>
      <c r="BW118" s="868"/>
      <c r="BX118" s="868"/>
      <c r="BY118" s="868"/>
      <c r="BZ118" s="868"/>
      <c r="CA118" s="868" t="s">
        <v>426</v>
      </c>
      <c r="CB118" s="868"/>
      <c r="CC118" s="868"/>
      <c r="CD118" s="868"/>
      <c r="CE118" s="868"/>
      <c r="CF118" s="898" t="s">
        <v>423</v>
      </c>
      <c r="CG118" s="899"/>
      <c r="CH118" s="899"/>
      <c r="CI118" s="899"/>
      <c r="CJ118" s="899"/>
      <c r="CK118" s="954"/>
      <c r="CL118" s="841"/>
      <c r="CM118" s="844" t="s">
        <v>454</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423</v>
      </c>
      <c r="DH118" s="800"/>
      <c r="DI118" s="800"/>
      <c r="DJ118" s="800"/>
      <c r="DK118" s="801"/>
      <c r="DL118" s="802" t="s">
        <v>423</v>
      </c>
      <c r="DM118" s="800"/>
      <c r="DN118" s="800"/>
      <c r="DO118" s="800"/>
      <c r="DP118" s="801"/>
      <c r="DQ118" s="802" t="s">
        <v>423</v>
      </c>
      <c r="DR118" s="800"/>
      <c r="DS118" s="800"/>
      <c r="DT118" s="800"/>
      <c r="DU118" s="801"/>
      <c r="DV118" s="847" t="s">
        <v>429</v>
      </c>
      <c r="DW118" s="848"/>
      <c r="DX118" s="848"/>
      <c r="DY118" s="848"/>
      <c r="DZ118" s="849"/>
    </row>
    <row r="119" spans="1:130" s="226" customFormat="1" ht="26.25" customHeight="1">
      <c r="A119" s="838" t="s">
        <v>421</v>
      </c>
      <c r="B119" s="839"/>
      <c r="C119" s="914" t="s">
        <v>422</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429</v>
      </c>
      <c r="AB119" s="918"/>
      <c r="AC119" s="918"/>
      <c r="AD119" s="918"/>
      <c r="AE119" s="919"/>
      <c r="AF119" s="920" t="s">
        <v>437</v>
      </c>
      <c r="AG119" s="918"/>
      <c r="AH119" s="918"/>
      <c r="AI119" s="918"/>
      <c r="AJ119" s="919"/>
      <c r="AK119" s="920" t="s">
        <v>423</v>
      </c>
      <c r="AL119" s="918"/>
      <c r="AM119" s="918"/>
      <c r="AN119" s="918"/>
      <c r="AO119" s="919"/>
      <c r="AP119" s="921" t="s">
        <v>423</v>
      </c>
      <c r="AQ119" s="922"/>
      <c r="AR119" s="922"/>
      <c r="AS119" s="922"/>
      <c r="AT119" s="923"/>
      <c r="AU119" s="961"/>
      <c r="AV119" s="962"/>
      <c r="AW119" s="962"/>
      <c r="AX119" s="962"/>
      <c r="AY119" s="962"/>
      <c r="AZ119" s="257" t="s">
        <v>178</v>
      </c>
      <c r="BA119" s="257"/>
      <c r="BB119" s="257"/>
      <c r="BC119" s="257"/>
      <c r="BD119" s="257"/>
      <c r="BE119" s="257"/>
      <c r="BF119" s="257"/>
      <c r="BG119" s="257"/>
      <c r="BH119" s="257"/>
      <c r="BI119" s="257"/>
      <c r="BJ119" s="257"/>
      <c r="BK119" s="257"/>
      <c r="BL119" s="257"/>
      <c r="BM119" s="257"/>
      <c r="BN119" s="257"/>
      <c r="BO119" s="900" t="s">
        <v>455</v>
      </c>
      <c r="BP119" s="901"/>
      <c r="BQ119" s="905">
        <v>5232752</v>
      </c>
      <c r="BR119" s="868"/>
      <c r="BS119" s="868"/>
      <c r="BT119" s="868"/>
      <c r="BU119" s="868"/>
      <c r="BV119" s="868">
        <v>5165571</v>
      </c>
      <c r="BW119" s="868"/>
      <c r="BX119" s="868"/>
      <c r="BY119" s="868"/>
      <c r="BZ119" s="868"/>
      <c r="CA119" s="868">
        <v>5286424</v>
      </c>
      <c r="CB119" s="868"/>
      <c r="CC119" s="868"/>
      <c r="CD119" s="868"/>
      <c r="CE119" s="868"/>
      <c r="CF119" s="766"/>
      <c r="CG119" s="767"/>
      <c r="CH119" s="767"/>
      <c r="CI119" s="767"/>
      <c r="CJ119" s="857"/>
      <c r="CK119" s="955"/>
      <c r="CL119" s="843"/>
      <c r="CM119" s="861" t="s">
        <v>456</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437</v>
      </c>
      <c r="DH119" s="783"/>
      <c r="DI119" s="783"/>
      <c r="DJ119" s="783"/>
      <c r="DK119" s="784"/>
      <c r="DL119" s="785" t="s">
        <v>423</v>
      </c>
      <c r="DM119" s="783"/>
      <c r="DN119" s="783"/>
      <c r="DO119" s="783"/>
      <c r="DP119" s="784"/>
      <c r="DQ119" s="785" t="s">
        <v>426</v>
      </c>
      <c r="DR119" s="783"/>
      <c r="DS119" s="783"/>
      <c r="DT119" s="783"/>
      <c r="DU119" s="784"/>
      <c r="DV119" s="871" t="s">
        <v>423</v>
      </c>
      <c r="DW119" s="872"/>
      <c r="DX119" s="872"/>
      <c r="DY119" s="872"/>
      <c r="DZ119" s="873"/>
    </row>
    <row r="120" spans="1:130" s="226" customFormat="1" ht="26.25" customHeight="1">
      <c r="A120" s="840"/>
      <c r="B120" s="841"/>
      <c r="C120" s="844" t="s">
        <v>430</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427</v>
      </c>
      <c r="AB120" s="800"/>
      <c r="AC120" s="800"/>
      <c r="AD120" s="800"/>
      <c r="AE120" s="801"/>
      <c r="AF120" s="802" t="s">
        <v>433</v>
      </c>
      <c r="AG120" s="800"/>
      <c r="AH120" s="800"/>
      <c r="AI120" s="800"/>
      <c r="AJ120" s="801"/>
      <c r="AK120" s="802" t="s">
        <v>423</v>
      </c>
      <c r="AL120" s="800"/>
      <c r="AM120" s="800"/>
      <c r="AN120" s="800"/>
      <c r="AO120" s="801"/>
      <c r="AP120" s="847" t="s">
        <v>424</v>
      </c>
      <c r="AQ120" s="848"/>
      <c r="AR120" s="848"/>
      <c r="AS120" s="848"/>
      <c r="AT120" s="849"/>
      <c r="AU120" s="906" t="s">
        <v>457</v>
      </c>
      <c r="AV120" s="907"/>
      <c r="AW120" s="907"/>
      <c r="AX120" s="907"/>
      <c r="AY120" s="908"/>
      <c r="AZ120" s="883" t="s">
        <v>458</v>
      </c>
      <c r="BA120" s="828"/>
      <c r="BB120" s="828"/>
      <c r="BC120" s="828"/>
      <c r="BD120" s="828"/>
      <c r="BE120" s="828"/>
      <c r="BF120" s="828"/>
      <c r="BG120" s="828"/>
      <c r="BH120" s="828"/>
      <c r="BI120" s="828"/>
      <c r="BJ120" s="828"/>
      <c r="BK120" s="828"/>
      <c r="BL120" s="828"/>
      <c r="BM120" s="828"/>
      <c r="BN120" s="828"/>
      <c r="BO120" s="828"/>
      <c r="BP120" s="829"/>
      <c r="BQ120" s="884">
        <v>2020104</v>
      </c>
      <c r="BR120" s="865"/>
      <c r="BS120" s="865"/>
      <c r="BT120" s="865"/>
      <c r="BU120" s="865"/>
      <c r="BV120" s="865">
        <v>2010328</v>
      </c>
      <c r="BW120" s="865"/>
      <c r="BX120" s="865"/>
      <c r="BY120" s="865"/>
      <c r="BZ120" s="865"/>
      <c r="CA120" s="865">
        <v>1859232</v>
      </c>
      <c r="CB120" s="865"/>
      <c r="CC120" s="865"/>
      <c r="CD120" s="865"/>
      <c r="CE120" s="865"/>
      <c r="CF120" s="889">
        <v>103.9</v>
      </c>
      <c r="CG120" s="890"/>
      <c r="CH120" s="890"/>
      <c r="CI120" s="890"/>
      <c r="CJ120" s="890"/>
      <c r="CK120" s="891" t="s">
        <v>459</v>
      </c>
      <c r="CL120" s="875"/>
      <c r="CM120" s="875"/>
      <c r="CN120" s="875"/>
      <c r="CO120" s="876"/>
      <c r="CP120" s="895" t="s">
        <v>460</v>
      </c>
      <c r="CQ120" s="896"/>
      <c r="CR120" s="896"/>
      <c r="CS120" s="896"/>
      <c r="CT120" s="896"/>
      <c r="CU120" s="896"/>
      <c r="CV120" s="896"/>
      <c r="CW120" s="896"/>
      <c r="CX120" s="896"/>
      <c r="CY120" s="896"/>
      <c r="CZ120" s="896"/>
      <c r="DA120" s="896"/>
      <c r="DB120" s="896"/>
      <c r="DC120" s="896"/>
      <c r="DD120" s="896"/>
      <c r="DE120" s="896"/>
      <c r="DF120" s="897"/>
      <c r="DG120" s="884">
        <v>1320190</v>
      </c>
      <c r="DH120" s="865"/>
      <c r="DI120" s="865"/>
      <c r="DJ120" s="865"/>
      <c r="DK120" s="865"/>
      <c r="DL120" s="865">
        <v>1209607</v>
      </c>
      <c r="DM120" s="865"/>
      <c r="DN120" s="865"/>
      <c r="DO120" s="865"/>
      <c r="DP120" s="865"/>
      <c r="DQ120" s="865">
        <v>1096882</v>
      </c>
      <c r="DR120" s="865"/>
      <c r="DS120" s="865"/>
      <c r="DT120" s="865"/>
      <c r="DU120" s="865"/>
      <c r="DV120" s="866">
        <v>61.3</v>
      </c>
      <c r="DW120" s="866"/>
      <c r="DX120" s="866"/>
      <c r="DY120" s="866"/>
      <c r="DZ120" s="867"/>
    </row>
    <row r="121" spans="1:130" s="226" customFormat="1" ht="26.25" customHeight="1">
      <c r="A121" s="840"/>
      <c r="B121" s="841"/>
      <c r="C121" s="886" t="s">
        <v>461</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437</v>
      </c>
      <c r="AB121" s="800"/>
      <c r="AC121" s="800"/>
      <c r="AD121" s="800"/>
      <c r="AE121" s="801"/>
      <c r="AF121" s="802" t="s">
        <v>426</v>
      </c>
      <c r="AG121" s="800"/>
      <c r="AH121" s="800"/>
      <c r="AI121" s="800"/>
      <c r="AJ121" s="801"/>
      <c r="AK121" s="802" t="s">
        <v>423</v>
      </c>
      <c r="AL121" s="800"/>
      <c r="AM121" s="800"/>
      <c r="AN121" s="800"/>
      <c r="AO121" s="801"/>
      <c r="AP121" s="847" t="s">
        <v>423</v>
      </c>
      <c r="AQ121" s="848"/>
      <c r="AR121" s="848"/>
      <c r="AS121" s="848"/>
      <c r="AT121" s="849"/>
      <c r="AU121" s="909"/>
      <c r="AV121" s="910"/>
      <c r="AW121" s="910"/>
      <c r="AX121" s="910"/>
      <c r="AY121" s="911"/>
      <c r="AZ121" s="835" t="s">
        <v>462</v>
      </c>
      <c r="BA121" s="770"/>
      <c r="BB121" s="770"/>
      <c r="BC121" s="770"/>
      <c r="BD121" s="770"/>
      <c r="BE121" s="770"/>
      <c r="BF121" s="770"/>
      <c r="BG121" s="770"/>
      <c r="BH121" s="770"/>
      <c r="BI121" s="770"/>
      <c r="BJ121" s="770"/>
      <c r="BK121" s="770"/>
      <c r="BL121" s="770"/>
      <c r="BM121" s="770"/>
      <c r="BN121" s="770"/>
      <c r="BO121" s="770"/>
      <c r="BP121" s="771"/>
      <c r="BQ121" s="836">
        <v>182651</v>
      </c>
      <c r="BR121" s="837"/>
      <c r="BS121" s="837"/>
      <c r="BT121" s="837"/>
      <c r="BU121" s="837"/>
      <c r="BV121" s="837">
        <v>162633</v>
      </c>
      <c r="BW121" s="837"/>
      <c r="BX121" s="837"/>
      <c r="BY121" s="837"/>
      <c r="BZ121" s="837"/>
      <c r="CA121" s="837">
        <v>153641</v>
      </c>
      <c r="CB121" s="837"/>
      <c r="CC121" s="837"/>
      <c r="CD121" s="837"/>
      <c r="CE121" s="837"/>
      <c r="CF121" s="898">
        <v>8.6</v>
      </c>
      <c r="CG121" s="899"/>
      <c r="CH121" s="899"/>
      <c r="CI121" s="899"/>
      <c r="CJ121" s="899"/>
      <c r="CK121" s="892"/>
      <c r="CL121" s="878"/>
      <c r="CM121" s="878"/>
      <c r="CN121" s="878"/>
      <c r="CO121" s="879"/>
      <c r="CP121" s="858" t="s">
        <v>463</v>
      </c>
      <c r="CQ121" s="859"/>
      <c r="CR121" s="859"/>
      <c r="CS121" s="859"/>
      <c r="CT121" s="859"/>
      <c r="CU121" s="859"/>
      <c r="CV121" s="859"/>
      <c r="CW121" s="859"/>
      <c r="CX121" s="859"/>
      <c r="CY121" s="859"/>
      <c r="CZ121" s="859"/>
      <c r="DA121" s="859"/>
      <c r="DB121" s="859"/>
      <c r="DC121" s="859"/>
      <c r="DD121" s="859"/>
      <c r="DE121" s="859"/>
      <c r="DF121" s="860"/>
      <c r="DG121" s="836">
        <v>431466</v>
      </c>
      <c r="DH121" s="837"/>
      <c r="DI121" s="837"/>
      <c r="DJ121" s="837"/>
      <c r="DK121" s="837"/>
      <c r="DL121" s="837">
        <v>397070</v>
      </c>
      <c r="DM121" s="837"/>
      <c r="DN121" s="837"/>
      <c r="DO121" s="837"/>
      <c r="DP121" s="837"/>
      <c r="DQ121" s="837">
        <v>417108</v>
      </c>
      <c r="DR121" s="837"/>
      <c r="DS121" s="837"/>
      <c r="DT121" s="837"/>
      <c r="DU121" s="837"/>
      <c r="DV121" s="814">
        <v>23.3</v>
      </c>
      <c r="DW121" s="814"/>
      <c r="DX121" s="814"/>
      <c r="DY121" s="814"/>
      <c r="DZ121" s="815"/>
    </row>
    <row r="122" spans="1:130" s="226" customFormat="1" ht="26.25" customHeight="1">
      <c r="A122" s="840"/>
      <c r="B122" s="841"/>
      <c r="C122" s="844" t="s">
        <v>443</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426</v>
      </c>
      <c r="AB122" s="800"/>
      <c r="AC122" s="800"/>
      <c r="AD122" s="800"/>
      <c r="AE122" s="801"/>
      <c r="AF122" s="802" t="s">
        <v>437</v>
      </c>
      <c r="AG122" s="800"/>
      <c r="AH122" s="800"/>
      <c r="AI122" s="800"/>
      <c r="AJ122" s="801"/>
      <c r="AK122" s="802" t="s">
        <v>433</v>
      </c>
      <c r="AL122" s="800"/>
      <c r="AM122" s="800"/>
      <c r="AN122" s="800"/>
      <c r="AO122" s="801"/>
      <c r="AP122" s="847" t="s">
        <v>426</v>
      </c>
      <c r="AQ122" s="848"/>
      <c r="AR122" s="848"/>
      <c r="AS122" s="848"/>
      <c r="AT122" s="849"/>
      <c r="AU122" s="909"/>
      <c r="AV122" s="910"/>
      <c r="AW122" s="910"/>
      <c r="AX122" s="910"/>
      <c r="AY122" s="911"/>
      <c r="AZ122" s="902" t="s">
        <v>464</v>
      </c>
      <c r="BA122" s="903"/>
      <c r="BB122" s="903"/>
      <c r="BC122" s="903"/>
      <c r="BD122" s="903"/>
      <c r="BE122" s="903"/>
      <c r="BF122" s="903"/>
      <c r="BG122" s="903"/>
      <c r="BH122" s="903"/>
      <c r="BI122" s="903"/>
      <c r="BJ122" s="903"/>
      <c r="BK122" s="903"/>
      <c r="BL122" s="903"/>
      <c r="BM122" s="903"/>
      <c r="BN122" s="903"/>
      <c r="BO122" s="903"/>
      <c r="BP122" s="904"/>
      <c r="BQ122" s="905">
        <v>2713286</v>
      </c>
      <c r="BR122" s="868"/>
      <c r="BS122" s="868"/>
      <c r="BT122" s="868"/>
      <c r="BU122" s="868"/>
      <c r="BV122" s="868">
        <v>2684719</v>
      </c>
      <c r="BW122" s="868"/>
      <c r="BX122" s="868"/>
      <c r="BY122" s="868"/>
      <c r="BZ122" s="868"/>
      <c r="CA122" s="868">
        <v>2928909</v>
      </c>
      <c r="CB122" s="868"/>
      <c r="CC122" s="868"/>
      <c r="CD122" s="868"/>
      <c r="CE122" s="868"/>
      <c r="CF122" s="869">
        <v>163.6</v>
      </c>
      <c r="CG122" s="870"/>
      <c r="CH122" s="870"/>
      <c r="CI122" s="870"/>
      <c r="CJ122" s="870"/>
      <c r="CK122" s="892"/>
      <c r="CL122" s="878"/>
      <c r="CM122" s="878"/>
      <c r="CN122" s="878"/>
      <c r="CO122" s="879"/>
      <c r="CP122" s="858" t="s">
        <v>465</v>
      </c>
      <c r="CQ122" s="859"/>
      <c r="CR122" s="859"/>
      <c r="CS122" s="859"/>
      <c r="CT122" s="859"/>
      <c r="CU122" s="859"/>
      <c r="CV122" s="859"/>
      <c r="CW122" s="859"/>
      <c r="CX122" s="859"/>
      <c r="CY122" s="859"/>
      <c r="CZ122" s="859"/>
      <c r="DA122" s="859"/>
      <c r="DB122" s="859"/>
      <c r="DC122" s="859"/>
      <c r="DD122" s="859"/>
      <c r="DE122" s="859"/>
      <c r="DF122" s="860"/>
      <c r="DG122" s="836" t="s">
        <v>423</v>
      </c>
      <c r="DH122" s="837"/>
      <c r="DI122" s="837"/>
      <c r="DJ122" s="837"/>
      <c r="DK122" s="837"/>
      <c r="DL122" s="837" t="s">
        <v>437</v>
      </c>
      <c r="DM122" s="837"/>
      <c r="DN122" s="837"/>
      <c r="DO122" s="837"/>
      <c r="DP122" s="837"/>
      <c r="DQ122" s="837" t="s">
        <v>433</v>
      </c>
      <c r="DR122" s="837"/>
      <c r="DS122" s="837"/>
      <c r="DT122" s="837"/>
      <c r="DU122" s="837"/>
      <c r="DV122" s="814" t="s">
        <v>423</v>
      </c>
      <c r="DW122" s="814"/>
      <c r="DX122" s="814"/>
      <c r="DY122" s="814"/>
      <c r="DZ122" s="815"/>
    </row>
    <row r="123" spans="1:130" s="226" customFormat="1" ht="26.25" customHeight="1">
      <c r="A123" s="840"/>
      <c r="B123" s="841"/>
      <c r="C123" s="844" t="s">
        <v>449</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424</v>
      </c>
      <c r="AB123" s="800"/>
      <c r="AC123" s="800"/>
      <c r="AD123" s="800"/>
      <c r="AE123" s="801"/>
      <c r="AF123" s="802" t="s">
        <v>426</v>
      </c>
      <c r="AG123" s="800"/>
      <c r="AH123" s="800"/>
      <c r="AI123" s="800"/>
      <c r="AJ123" s="801"/>
      <c r="AK123" s="802" t="s">
        <v>423</v>
      </c>
      <c r="AL123" s="800"/>
      <c r="AM123" s="800"/>
      <c r="AN123" s="800"/>
      <c r="AO123" s="801"/>
      <c r="AP123" s="847" t="s">
        <v>424</v>
      </c>
      <c r="AQ123" s="848"/>
      <c r="AR123" s="848"/>
      <c r="AS123" s="848"/>
      <c r="AT123" s="849"/>
      <c r="AU123" s="912"/>
      <c r="AV123" s="913"/>
      <c r="AW123" s="913"/>
      <c r="AX123" s="913"/>
      <c r="AY123" s="913"/>
      <c r="AZ123" s="257" t="s">
        <v>178</v>
      </c>
      <c r="BA123" s="257"/>
      <c r="BB123" s="257"/>
      <c r="BC123" s="257"/>
      <c r="BD123" s="257"/>
      <c r="BE123" s="257"/>
      <c r="BF123" s="257"/>
      <c r="BG123" s="257"/>
      <c r="BH123" s="257"/>
      <c r="BI123" s="257"/>
      <c r="BJ123" s="257"/>
      <c r="BK123" s="257"/>
      <c r="BL123" s="257"/>
      <c r="BM123" s="257"/>
      <c r="BN123" s="257"/>
      <c r="BO123" s="900" t="s">
        <v>466</v>
      </c>
      <c r="BP123" s="901"/>
      <c r="BQ123" s="855">
        <v>4916041</v>
      </c>
      <c r="BR123" s="856"/>
      <c r="BS123" s="856"/>
      <c r="BT123" s="856"/>
      <c r="BU123" s="856"/>
      <c r="BV123" s="856">
        <v>4857680</v>
      </c>
      <c r="BW123" s="856"/>
      <c r="BX123" s="856"/>
      <c r="BY123" s="856"/>
      <c r="BZ123" s="856"/>
      <c r="CA123" s="856">
        <v>4941782</v>
      </c>
      <c r="CB123" s="856"/>
      <c r="CC123" s="856"/>
      <c r="CD123" s="856"/>
      <c r="CE123" s="856"/>
      <c r="CF123" s="766"/>
      <c r="CG123" s="767"/>
      <c r="CH123" s="767"/>
      <c r="CI123" s="767"/>
      <c r="CJ123" s="857"/>
      <c r="CK123" s="892"/>
      <c r="CL123" s="878"/>
      <c r="CM123" s="878"/>
      <c r="CN123" s="878"/>
      <c r="CO123" s="879"/>
      <c r="CP123" s="858" t="s">
        <v>467</v>
      </c>
      <c r="CQ123" s="859"/>
      <c r="CR123" s="859"/>
      <c r="CS123" s="859"/>
      <c r="CT123" s="859"/>
      <c r="CU123" s="859"/>
      <c r="CV123" s="859"/>
      <c r="CW123" s="859"/>
      <c r="CX123" s="859"/>
      <c r="CY123" s="859"/>
      <c r="CZ123" s="859"/>
      <c r="DA123" s="859"/>
      <c r="DB123" s="859"/>
      <c r="DC123" s="859"/>
      <c r="DD123" s="859"/>
      <c r="DE123" s="859"/>
      <c r="DF123" s="860"/>
      <c r="DG123" s="799" t="s">
        <v>423</v>
      </c>
      <c r="DH123" s="800"/>
      <c r="DI123" s="800"/>
      <c r="DJ123" s="800"/>
      <c r="DK123" s="801"/>
      <c r="DL123" s="802" t="s">
        <v>423</v>
      </c>
      <c r="DM123" s="800"/>
      <c r="DN123" s="800"/>
      <c r="DO123" s="800"/>
      <c r="DP123" s="801"/>
      <c r="DQ123" s="802" t="s">
        <v>423</v>
      </c>
      <c r="DR123" s="800"/>
      <c r="DS123" s="800"/>
      <c r="DT123" s="800"/>
      <c r="DU123" s="801"/>
      <c r="DV123" s="847" t="s">
        <v>433</v>
      </c>
      <c r="DW123" s="848"/>
      <c r="DX123" s="848"/>
      <c r="DY123" s="848"/>
      <c r="DZ123" s="849"/>
    </row>
    <row r="124" spans="1:130" s="226" customFormat="1" ht="26.25" customHeight="1" thickBot="1">
      <c r="A124" s="840"/>
      <c r="B124" s="841"/>
      <c r="C124" s="844" t="s">
        <v>452</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437</v>
      </c>
      <c r="AB124" s="800"/>
      <c r="AC124" s="800"/>
      <c r="AD124" s="800"/>
      <c r="AE124" s="801"/>
      <c r="AF124" s="802" t="s">
        <v>426</v>
      </c>
      <c r="AG124" s="800"/>
      <c r="AH124" s="800"/>
      <c r="AI124" s="800"/>
      <c r="AJ124" s="801"/>
      <c r="AK124" s="802" t="s">
        <v>423</v>
      </c>
      <c r="AL124" s="800"/>
      <c r="AM124" s="800"/>
      <c r="AN124" s="800"/>
      <c r="AO124" s="801"/>
      <c r="AP124" s="847" t="s">
        <v>423</v>
      </c>
      <c r="AQ124" s="848"/>
      <c r="AR124" s="848"/>
      <c r="AS124" s="848"/>
      <c r="AT124" s="849"/>
      <c r="AU124" s="850" t="s">
        <v>468</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16.7</v>
      </c>
      <c r="BR124" s="854"/>
      <c r="BS124" s="854"/>
      <c r="BT124" s="854"/>
      <c r="BU124" s="854"/>
      <c r="BV124" s="854">
        <v>16.600000000000001</v>
      </c>
      <c r="BW124" s="854"/>
      <c r="BX124" s="854"/>
      <c r="BY124" s="854"/>
      <c r="BZ124" s="854"/>
      <c r="CA124" s="854">
        <v>19.2</v>
      </c>
      <c r="CB124" s="854"/>
      <c r="CC124" s="854"/>
      <c r="CD124" s="854"/>
      <c r="CE124" s="854"/>
      <c r="CF124" s="744"/>
      <c r="CG124" s="745"/>
      <c r="CH124" s="745"/>
      <c r="CI124" s="745"/>
      <c r="CJ124" s="885"/>
      <c r="CK124" s="893"/>
      <c r="CL124" s="893"/>
      <c r="CM124" s="893"/>
      <c r="CN124" s="893"/>
      <c r="CO124" s="894"/>
      <c r="CP124" s="858" t="s">
        <v>469</v>
      </c>
      <c r="CQ124" s="859"/>
      <c r="CR124" s="859"/>
      <c r="CS124" s="859"/>
      <c r="CT124" s="859"/>
      <c r="CU124" s="859"/>
      <c r="CV124" s="859"/>
      <c r="CW124" s="859"/>
      <c r="CX124" s="859"/>
      <c r="CY124" s="859"/>
      <c r="CZ124" s="859"/>
      <c r="DA124" s="859"/>
      <c r="DB124" s="859"/>
      <c r="DC124" s="859"/>
      <c r="DD124" s="859"/>
      <c r="DE124" s="859"/>
      <c r="DF124" s="860"/>
      <c r="DG124" s="782" t="s">
        <v>426</v>
      </c>
      <c r="DH124" s="783"/>
      <c r="DI124" s="783"/>
      <c r="DJ124" s="783"/>
      <c r="DK124" s="784"/>
      <c r="DL124" s="785" t="s">
        <v>423</v>
      </c>
      <c r="DM124" s="783"/>
      <c r="DN124" s="783"/>
      <c r="DO124" s="783"/>
      <c r="DP124" s="784"/>
      <c r="DQ124" s="785" t="s">
        <v>427</v>
      </c>
      <c r="DR124" s="783"/>
      <c r="DS124" s="783"/>
      <c r="DT124" s="783"/>
      <c r="DU124" s="784"/>
      <c r="DV124" s="871" t="s">
        <v>423</v>
      </c>
      <c r="DW124" s="872"/>
      <c r="DX124" s="872"/>
      <c r="DY124" s="872"/>
      <c r="DZ124" s="873"/>
    </row>
    <row r="125" spans="1:130" s="226" customFormat="1" ht="26.25" customHeight="1">
      <c r="A125" s="840"/>
      <c r="B125" s="841"/>
      <c r="C125" s="844" t="s">
        <v>454</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423</v>
      </c>
      <c r="AB125" s="800"/>
      <c r="AC125" s="800"/>
      <c r="AD125" s="800"/>
      <c r="AE125" s="801"/>
      <c r="AF125" s="802" t="s">
        <v>423</v>
      </c>
      <c r="AG125" s="800"/>
      <c r="AH125" s="800"/>
      <c r="AI125" s="800"/>
      <c r="AJ125" s="801"/>
      <c r="AK125" s="802" t="s">
        <v>423</v>
      </c>
      <c r="AL125" s="800"/>
      <c r="AM125" s="800"/>
      <c r="AN125" s="800"/>
      <c r="AO125" s="801"/>
      <c r="AP125" s="847" t="s">
        <v>423</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470</v>
      </c>
      <c r="CL125" s="875"/>
      <c r="CM125" s="875"/>
      <c r="CN125" s="875"/>
      <c r="CO125" s="876"/>
      <c r="CP125" s="883" t="s">
        <v>471</v>
      </c>
      <c r="CQ125" s="828"/>
      <c r="CR125" s="828"/>
      <c r="CS125" s="828"/>
      <c r="CT125" s="828"/>
      <c r="CU125" s="828"/>
      <c r="CV125" s="828"/>
      <c r="CW125" s="828"/>
      <c r="CX125" s="828"/>
      <c r="CY125" s="828"/>
      <c r="CZ125" s="828"/>
      <c r="DA125" s="828"/>
      <c r="DB125" s="828"/>
      <c r="DC125" s="828"/>
      <c r="DD125" s="828"/>
      <c r="DE125" s="828"/>
      <c r="DF125" s="829"/>
      <c r="DG125" s="884" t="s">
        <v>423</v>
      </c>
      <c r="DH125" s="865"/>
      <c r="DI125" s="865"/>
      <c r="DJ125" s="865"/>
      <c r="DK125" s="865"/>
      <c r="DL125" s="865" t="s">
        <v>423</v>
      </c>
      <c r="DM125" s="865"/>
      <c r="DN125" s="865"/>
      <c r="DO125" s="865"/>
      <c r="DP125" s="865"/>
      <c r="DQ125" s="865" t="s">
        <v>426</v>
      </c>
      <c r="DR125" s="865"/>
      <c r="DS125" s="865"/>
      <c r="DT125" s="865"/>
      <c r="DU125" s="865"/>
      <c r="DV125" s="866" t="s">
        <v>436</v>
      </c>
      <c r="DW125" s="866"/>
      <c r="DX125" s="866"/>
      <c r="DY125" s="866"/>
      <c r="DZ125" s="867"/>
    </row>
    <row r="126" spans="1:130" s="226" customFormat="1" ht="26.25" customHeight="1" thickBot="1">
      <c r="A126" s="840"/>
      <c r="B126" s="841"/>
      <c r="C126" s="844" t="s">
        <v>456</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423</v>
      </c>
      <c r="AB126" s="800"/>
      <c r="AC126" s="800"/>
      <c r="AD126" s="800"/>
      <c r="AE126" s="801"/>
      <c r="AF126" s="802" t="s">
        <v>423</v>
      </c>
      <c r="AG126" s="800"/>
      <c r="AH126" s="800"/>
      <c r="AI126" s="800"/>
      <c r="AJ126" s="801"/>
      <c r="AK126" s="802" t="s">
        <v>426</v>
      </c>
      <c r="AL126" s="800"/>
      <c r="AM126" s="800"/>
      <c r="AN126" s="800"/>
      <c r="AO126" s="801"/>
      <c r="AP126" s="847" t="s">
        <v>426</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472</v>
      </c>
      <c r="CQ126" s="770"/>
      <c r="CR126" s="770"/>
      <c r="CS126" s="770"/>
      <c r="CT126" s="770"/>
      <c r="CU126" s="770"/>
      <c r="CV126" s="770"/>
      <c r="CW126" s="770"/>
      <c r="CX126" s="770"/>
      <c r="CY126" s="770"/>
      <c r="CZ126" s="770"/>
      <c r="DA126" s="770"/>
      <c r="DB126" s="770"/>
      <c r="DC126" s="770"/>
      <c r="DD126" s="770"/>
      <c r="DE126" s="770"/>
      <c r="DF126" s="771"/>
      <c r="DG126" s="836" t="s">
        <v>433</v>
      </c>
      <c r="DH126" s="837"/>
      <c r="DI126" s="837"/>
      <c r="DJ126" s="837"/>
      <c r="DK126" s="837"/>
      <c r="DL126" s="837" t="s">
        <v>437</v>
      </c>
      <c r="DM126" s="837"/>
      <c r="DN126" s="837"/>
      <c r="DO126" s="837"/>
      <c r="DP126" s="837"/>
      <c r="DQ126" s="837" t="s">
        <v>426</v>
      </c>
      <c r="DR126" s="837"/>
      <c r="DS126" s="837"/>
      <c r="DT126" s="837"/>
      <c r="DU126" s="837"/>
      <c r="DV126" s="814" t="s">
        <v>423</v>
      </c>
      <c r="DW126" s="814"/>
      <c r="DX126" s="814"/>
      <c r="DY126" s="814"/>
      <c r="DZ126" s="815"/>
    </row>
    <row r="127" spans="1:130" s="226" customFormat="1" ht="26.25" customHeight="1">
      <c r="A127" s="842"/>
      <c r="B127" s="843"/>
      <c r="C127" s="861" t="s">
        <v>473</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423</v>
      </c>
      <c r="AB127" s="800"/>
      <c r="AC127" s="800"/>
      <c r="AD127" s="800"/>
      <c r="AE127" s="801"/>
      <c r="AF127" s="802" t="s">
        <v>423</v>
      </c>
      <c r="AG127" s="800"/>
      <c r="AH127" s="800"/>
      <c r="AI127" s="800"/>
      <c r="AJ127" s="801"/>
      <c r="AK127" s="802" t="s">
        <v>426</v>
      </c>
      <c r="AL127" s="800"/>
      <c r="AM127" s="800"/>
      <c r="AN127" s="800"/>
      <c r="AO127" s="801"/>
      <c r="AP127" s="847" t="s">
        <v>423</v>
      </c>
      <c r="AQ127" s="848"/>
      <c r="AR127" s="848"/>
      <c r="AS127" s="848"/>
      <c r="AT127" s="849"/>
      <c r="AU127" s="262"/>
      <c r="AV127" s="262"/>
      <c r="AW127" s="262"/>
      <c r="AX127" s="864" t="s">
        <v>474</v>
      </c>
      <c r="AY127" s="832"/>
      <c r="AZ127" s="832"/>
      <c r="BA127" s="832"/>
      <c r="BB127" s="832"/>
      <c r="BC127" s="832"/>
      <c r="BD127" s="832"/>
      <c r="BE127" s="833"/>
      <c r="BF127" s="831" t="s">
        <v>475</v>
      </c>
      <c r="BG127" s="832"/>
      <c r="BH127" s="832"/>
      <c r="BI127" s="832"/>
      <c r="BJ127" s="832"/>
      <c r="BK127" s="832"/>
      <c r="BL127" s="833"/>
      <c r="BM127" s="831" t="s">
        <v>476</v>
      </c>
      <c r="BN127" s="832"/>
      <c r="BO127" s="832"/>
      <c r="BP127" s="832"/>
      <c r="BQ127" s="832"/>
      <c r="BR127" s="832"/>
      <c r="BS127" s="833"/>
      <c r="BT127" s="831" t="s">
        <v>477</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478</v>
      </c>
      <c r="CQ127" s="770"/>
      <c r="CR127" s="770"/>
      <c r="CS127" s="770"/>
      <c r="CT127" s="770"/>
      <c r="CU127" s="770"/>
      <c r="CV127" s="770"/>
      <c r="CW127" s="770"/>
      <c r="CX127" s="770"/>
      <c r="CY127" s="770"/>
      <c r="CZ127" s="770"/>
      <c r="DA127" s="770"/>
      <c r="DB127" s="770"/>
      <c r="DC127" s="770"/>
      <c r="DD127" s="770"/>
      <c r="DE127" s="770"/>
      <c r="DF127" s="771"/>
      <c r="DG127" s="836" t="s">
        <v>423</v>
      </c>
      <c r="DH127" s="837"/>
      <c r="DI127" s="837"/>
      <c r="DJ127" s="837"/>
      <c r="DK127" s="837"/>
      <c r="DL127" s="837" t="s">
        <v>436</v>
      </c>
      <c r="DM127" s="837"/>
      <c r="DN127" s="837"/>
      <c r="DO127" s="837"/>
      <c r="DP127" s="837"/>
      <c r="DQ127" s="837" t="s">
        <v>433</v>
      </c>
      <c r="DR127" s="837"/>
      <c r="DS127" s="837"/>
      <c r="DT127" s="837"/>
      <c r="DU127" s="837"/>
      <c r="DV127" s="814" t="s">
        <v>423</v>
      </c>
      <c r="DW127" s="814"/>
      <c r="DX127" s="814"/>
      <c r="DY127" s="814"/>
      <c r="DZ127" s="815"/>
    </row>
    <row r="128" spans="1:130" s="226" customFormat="1" ht="26.25" customHeight="1" thickBot="1">
      <c r="A128" s="816" t="s">
        <v>479</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480</v>
      </c>
      <c r="X128" s="818"/>
      <c r="Y128" s="818"/>
      <c r="Z128" s="819"/>
      <c r="AA128" s="820">
        <v>9931</v>
      </c>
      <c r="AB128" s="821"/>
      <c r="AC128" s="821"/>
      <c r="AD128" s="821"/>
      <c r="AE128" s="822"/>
      <c r="AF128" s="823">
        <v>15507</v>
      </c>
      <c r="AG128" s="821"/>
      <c r="AH128" s="821"/>
      <c r="AI128" s="821"/>
      <c r="AJ128" s="822"/>
      <c r="AK128" s="823">
        <v>15506</v>
      </c>
      <c r="AL128" s="821"/>
      <c r="AM128" s="821"/>
      <c r="AN128" s="821"/>
      <c r="AO128" s="822"/>
      <c r="AP128" s="824"/>
      <c r="AQ128" s="825"/>
      <c r="AR128" s="825"/>
      <c r="AS128" s="825"/>
      <c r="AT128" s="826"/>
      <c r="AU128" s="262"/>
      <c r="AV128" s="262"/>
      <c r="AW128" s="262"/>
      <c r="AX128" s="827" t="s">
        <v>481</v>
      </c>
      <c r="AY128" s="828"/>
      <c r="AZ128" s="828"/>
      <c r="BA128" s="828"/>
      <c r="BB128" s="828"/>
      <c r="BC128" s="828"/>
      <c r="BD128" s="828"/>
      <c r="BE128" s="829"/>
      <c r="BF128" s="806" t="s">
        <v>423</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482</v>
      </c>
      <c r="CQ128" s="748"/>
      <c r="CR128" s="748"/>
      <c r="CS128" s="748"/>
      <c r="CT128" s="748"/>
      <c r="CU128" s="748"/>
      <c r="CV128" s="748"/>
      <c r="CW128" s="748"/>
      <c r="CX128" s="748"/>
      <c r="CY128" s="748"/>
      <c r="CZ128" s="748"/>
      <c r="DA128" s="748"/>
      <c r="DB128" s="748"/>
      <c r="DC128" s="748"/>
      <c r="DD128" s="748"/>
      <c r="DE128" s="748"/>
      <c r="DF128" s="749"/>
      <c r="DG128" s="810" t="s">
        <v>424</v>
      </c>
      <c r="DH128" s="811"/>
      <c r="DI128" s="811"/>
      <c r="DJ128" s="811"/>
      <c r="DK128" s="811"/>
      <c r="DL128" s="811" t="s">
        <v>423</v>
      </c>
      <c r="DM128" s="811"/>
      <c r="DN128" s="811"/>
      <c r="DO128" s="811"/>
      <c r="DP128" s="811"/>
      <c r="DQ128" s="811" t="s">
        <v>426</v>
      </c>
      <c r="DR128" s="811"/>
      <c r="DS128" s="811"/>
      <c r="DT128" s="811"/>
      <c r="DU128" s="811"/>
      <c r="DV128" s="812" t="s">
        <v>424</v>
      </c>
      <c r="DW128" s="812"/>
      <c r="DX128" s="812"/>
      <c r="DY128" s="812"/>
      <c r="DZ128" s="813"/>
    </row>
    <row r="129" spans="1:131" s="226" customFormat="1" ht="26.25" customHeight="1">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483</v>
      </c>
      <c r="X129" s="797"/>
      <c r="Y129" s="797"/>
      <c r="Z129" s="798"/>
      <c r="AA129" s="799">
        <v>2261078</v>
      </c>
      <c r="AB129" s="800"/>
      <c r="AC129" s="800"/>
      <c r="AD129" s="800"/>
      <c r="AE129" s="801"/>
      <c r="AF129" s="802">
        <v>2212787</v>
      </c>
      <c r="AG129" s="800"/>
      <c r="AH129" s="800"/>
      <c r="AI129" s="800"/>
      <c r="AJ129" s="801"/>
      <c r="AK129" s="802">
        <v>2118033</v>
      </c>
      <c r="AL129" s="800"/>
      <c r="AM129" s="800"/>
      <c r="AN129" s="800"/>
      <c r="AO129" s="801"/>
      <c r="AP129" s="803"/>
      <c r="AQ129" s="804"/>
      <c r="AR129" s="804"/>
      <c r="AS129" s="804"/>
      <c r="AT129" s="805"/>
      <c r="AU129" s="264"/>
      <c r="AV129" s="264"/>
      <c r="AW129" s="264"/>
      <c r="AX129" s="769" t="s">
        <v>484</v>
      </c>
      <c r="AY129" s="770"/>
      <c r="AZ129" s="770"/>
      <c r="BA129" s="770"/>
      <c r="BB129" s="770"/>
      <c r="BC129" s="770"/>
      <c r="BD129" s="770"/>
      <c r="BE129" s="771"/>
      <c r="BF129" s="789" t="s">
        <v>437</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485</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486</v>
      </c>
      <c r="X130" s="797"/>
      <c r="Y130" s="797"/>
      <c r="Z130" s="798"/>
      <c r="AA130" s="799">
        <v>368265</v>
      </c>
      <c r="AB130" s="800"/>
      <c r="AC130" s="800"/>
      <c r="AD130" s="800"/>
      <c r="AE130" s="801"/>
      <c r="AF130" s="802">
        <v>359775</v>
      </c>
      <c r="AG130" s="800"/>
      <c r="AH130" s="800"/>
      <c r="AI130" s="800"/>
      <c r="AJ130" s="801"/>
      <c r="AK130" s="802">
        <v>327741</v>
      </c>
      <c r="AL130" s="800"/>
      <c r="AM130" s="800"/>
      <c r="AN130" s="800"/>
      <c r="AO130" s="801"/>
      <c r="AP130" s="803"/>
      <c r="AQ130" s="804"/>
      <c r="AR130" s="804"/>
      <c r="AS130" s="804"/>
      <c r="AT130" s="805"/>
      <c r="AU130" s="264"/>
      <c r="AV130" s="264"/>
      <c r="AW130" s="264"/>
      <c r="AX130" s="769" t="s">
        <v>487</v>
      </c>
      <c r="AY130" s="770"/>
      <c r="AZ130" s="770"/>
      <c r="BA130" s="770"/>
      <c r="BB130" s="770"/>
      <c r="BC130" s="770"/>
      <c r="BD130" s="770"/>
      <c r="BE130" s="771"/>
      <c r="BF130" s="772">
        <v>9</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488</v>
      </c>
      <c r="X131" s="780"/>
      <c r="Y131" s="780"/>
      <c r="Z131" s="781"/>
      <c r="AA131" s="782">
        <v>1892813</v>
      </c>
      <c r="AB131" s="783"/>
      <c r="AC131" s="783"/>
      <c r="AD131" s="783"/>
      <c r="AE131" s="784"/>
      <c r="AF131" s="785">
        <v>1853012</v>
      </c>
      <c r="AG131" s="783"/>
      <c r="AH131" s="783"/>
      <c r="AI131" s="783"/>
      <c r="AJ131" s="784"/>
      <c r="AK131" s="785">
        <v>1790292</v>
      </c>
      <c r="AL131" s="783"/>
      <c r="AM131" s="783"/>
      <c r="AN131" s="783"/>
      <c r="AO131" s="784"/>
      <c r="AP131" s="786"/>
      <c r="AQ131" s="787"/>
      <c r="AR131" s="787"/>
      <c r="AS131" s="787"/>
      <c r="AT131" s="788"/>
      <c r="AU131" s="264"/>
      <c r="AV131" s="264"/>
      <c r="AW131" s="264"/>
      <c r="AX131" s="747" t="s">
        <v>489</v>
      </c>
      <c r="AY131" s="748"/>
      <c r="AZ131" s="748"/>
      <c r="BA131" s="748"/>
      <c r="BB131" s="748"/>
      <c r="BC131" s="748"/>
      <c r="BD131" s="748"/>
      <c r="BE131" s="749"/>
      <c r="BF131" s="750">
        <v>19.2</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490</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491</v>
      </c>
      <c r="W132" s="760"/>
      <c r="X132" s="760"/>
      <c r="Y132" s="760"/>
      <c r="Z132" s="761"/>
      <c r="AA132" s="762">
        <v>9.1954144440000007</v>
      </c>
      <c r="AB132" s="763"/>
      <c r="AC132" s="763"/>
      <c r="AD132" s="763"/>
      <c r="AE132" s="764"/>
      <c r="AF132" s="765">
        <v>9.5980490140000008</v>
      </c>
      <c r="AG132" s="763"/>
      <c r="AH132" s="763"/>
      <c r="AI132" s="763"/>
      <c r="AJ132" s="764"/>
      <c r="AK132" s="765">
        <v>8.2531788109999997</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492</v>
      </c>
      <c r="W133" s="739"/>
      <c r="X133" s="739"/>
      <c r="Y133" s="739"/>
      <c r="Z133" s="740"/>
      <c r="AA133" s="741">
        <v>9.6999999999999993</v>
      </c>
      <c r="AB133" s="742"/>
      <c r="AC133" s="742"/>
      <c r="AD133" s="742"/>
      <c r="AE133" s="743"/>
      <c r="AF133" s="741">
        <v>9.6</v>
      </c>
      <c r="AG133" s="742"/>
      <c r="AH133" s="742"/>
      <c r="AI133" s="742"/>
      <c r="AJ133" s="743"/>
      <c r="AK133" s="741">
        <v>9</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dpGjnE9yf3engZypZGqgWrqC8Kzxy31Ezss5uyQGpJBql+bk9oQPLInmf+LhoDxR4Dn6u7bLoQnKVlJQ/VNjng==" saltValue="FPI5tQp+suTiTmNbcufa3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6"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tcJK/MZFw0PXr9fSi5hYRUkafgydFOTpExSd7gsOF2OMOUf5wg3nnYARVN3vXGOdbAH3MMqXkYxyDARq4mLRjg==" saltValue="3+DVFNqq6+rV+xYZ/t8R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iDp31eSpdAA/1v3n/0pJTuCASJ1aNWAnkLJKbVHNiaHRnrU6km5nD9wCwPlrKhSw8kGuBqRUGdGg6oYN/fIpw==" saltValue="NvCPa5cjx4XvH7gphYbj6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496</v>
      </c>
      <c r="AP7" s="283"/>
      <c r="AQ7" s="284" t="s">
        <v>497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498</v>
      </c>
      <c r="AQ8" s="290" t="s">
        <v>499</v>
      </c>
      <c r="AR8" s="291" t="s">
        <v>500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501</v>
      </c>
      <c r="AL9" s="1169"/>
      <c r="AM9" s="1169"/>
      <c r="AN9" s="1170"/>
      <c r="AO9" s="292">
        <v>533890</v>
      </c>
      <c r="AP9" s="292">
        <v>117235</v>
      </c>
      <c r="AQ9" s="293">
        <v>189734</v>
      </c>
      <c r="AR9" s="294">
        <v>-38.200000000000003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502</v>
      </c>
      <c r="AL10" s="1169"/>
      <c r="AM10" s="1169"/>
      <c r="AN10" s="1170"/>
      <c r="AO10" s="295">
        <v>332</v>
      </c>
      <c r="AP10" s="295">
        <v>73</v>
      </c>
      <c r="AQ10" s="296">
        <v>22180</v>
      </c>
      <c r="AR10" s="297">
        <v>-99.7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503</v>
      </c>
      <c r="AL11" s="1169"/>
      <c r="AM11" s="1169"/>
      <c r="AN11" s="1170"/>
      <c r="AO11" s="295">
        <v>93632</v>
      </c>
      <c r="AP11" s="295">
        <v>20560</v>
      </c>
      <c r="AQ11" s="296">
        <v>28692</v>
      </c>
      <c r="AR11" s="297">
        <v>-28.3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504</v>
      </c>
      <c r="AL12" s="1169"/>
      <c r="AM12" s="1169"/>
      <c r="AN12" s="1170"/>
      <c r="AO12" s="295" t="s">
        <v>505</v>
      </c>
      <c r="AP12" s="295" t="s">
        <v>505</v>
      </c>
      <c r="AQ12" s="296">
        <v>4806</v>
      </c>
      <c r="AR12" s="297" t="s">
        <v>505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506</v>
      </c>
      <c r="AL13" s="1169"/>
      <c r="AM13" s="1169"/>
      <c r="AN13" s="1170"/>
      <c r="AO13" s="295" t="s">
        <v>505</v>
      </c>
      <c r="AP13" s="295" t="s">
        <v>505</v>
      </c>
      <c r="AQ13" s="296" t="s">
        <v>505</v>
      </c>
      <c r="AR13" s="297" t="s">
        <v>505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507</v>
      </c>
      <c r="AL14" s="1169"/>
      <c r="AM14" s="1169"/>
      <c r="AN14" s="1170"/>
      <c r="AO14" s="295">
        <v>29229</v>
      </c>
      <c r="AP14" s="295">
        <v>6418</v>
      </c>
      <c r="AQ14" s="296">
        <v>8976</v>
      </c>
      <c r="AR14" s="297">
        <v>-28.5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508</v>
      </c>
      <c r="AL15" s="1169"/>
      <c r="AM15" s="1169"/>
      <c r="AN15" s="1170"/>
      <c r="AO15" s="295">
        <v>18017</v>
      </c>
      <c r="AP15" s="295">
        <v>3956</v>
      </c>
      <c r="AQ15" s="296">
        <v>4161</v>
      </c>
      <c r="AR15" s="297">
        <v>-4.9000000000000004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509</v>
      </c>
      <c r="AL16" s="1172"/>
      <c r="AM16" s="1172"/>
      <c r="AN16" s="1173"/>
      <c r="AO16" s="295">
        <v>-49747</v>
      </c>
      <c r="AP16" s="295">
        <v>-10924</v>
      </c>
      <c r="AQ16" s="296">
        <v>-17989</v>
      </c>
      <c r="AR16" s="297">
        <v>-39.299999999999997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178</v>
      </c>
      <c r="AL17" s="1172"/>
      <c r="AM17" s="1172"/>
      <c r="AN17" s="1173"/>
      <c r="AO17" s="295">
        <v>625353</v>
      </c>
      <c r="AP17" s="295">
        <v>137319</v>
      </c>
      <c r="AQ17" s="296">
        <v>240560</v>
      </c>
      <c r="AR17" s="297">
        <v>-42.9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514</v>
      </c>
      <c r="AL21" s="1166"/>
      <c r="AM21" s="1166"/>
      <c r="AN21" s="1167"/>
      <c r="AO21" s="307">
        <v>12.96</v>
      </c>
      <c r="AP21" s="308">
        <v>21.65</v>
      </c>
      <c r="AQ21" s="309">
        <v>-8.69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515</v>
      </c>
      <c r="AL22" s="1166"/>
      <c r="AM22" s="1166"/>
      <c r="AN22" s="1167"/>
      <c r="AO22" s="312">
        <v>93.7</v>
      </c>
      <c r="AP22" s="313">
        <v>95.4</v>
      </c>
      <c r="AQ22" s="314">
        <v>-1.7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517</v>
      </c>
      <c r="AO27" s="273"/>
      <c r="AP27" s="273"/>
      <c r="AQ27" s="273"/>
      <c r="AR27" s="273"/>
      <c r="AS27" s="273"/>
      <c r="AT27" s="273"/>
    </row>
    <row r="28" spans="1:46" ht="17.25">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496</v>
      </c>
      <c r="AP30" s="283"/>
      <c r="AQ30" s="284" t="s">
        <v>497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498</v>
      </c>
      <c r="AQ31" s="290" t="s">
        <v>499</v>
      </c>
      <c r="AR31" s="291" t="s">
        <v>500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520</v>
      </c>
      <c r="AL32" s="1157"/>
      <c r="AM32" s="1157"/>
      <c r="AN32" s="1158"/>
      <c r="AO32" s="322">
        <v>274483</v>
      </c>
      <c r="AP32" s="322">
        <v>60273</v>
      </c>
      <c r="AQ32" s="323">
        <v>139228</v>
      </c>
      <c r="AR32" s="324">
        <v>-56.7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521</v>
      </c>
      <c r="AL33" s="1157"/>
      <c r="AM33" s="1157"/>
      <c r="AN33" s="1158"/>
      <c r="AO33" s="322" t="s">
        <v>505</v>
      </c>
      <c r="AP33" s="322" t="s">
        <v>505</v>
      </c>
      <c r="AQ33" s="323" t="s">
        <v>505</v>
      </c>
      <c r="AR33" s="324" t="s">
        <v>505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522</v>
      </c>
      <c r="AL34" s="1157"/>
      <c r="AM34" s="1157"/>
      <c r="AN34" s="1158"/>
      <c r="AO34" s="322" t="s">
        <v>505</v>
      </c>
      <c r="AP34" s="322" t="s">
        <v>505</v>
      </c>
      <c r="AQ34" s="323">
        <v>5</v>
      </c>
      <c r="AR34" s="324" t="s">
        <v>505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523</v>
      </c>
      <c r="AL35" s="1157"/>
      <c r="AM35" s="1157"/>
      <c r="AN35" s="1158"/>
      <c r="AO35" s="322">
        <v>198356</v>
      </c>
      <c r="AP35" s="322">
        <v>43556</v>
      </c>
      <c r="AQ35" s="323">
        <v>32095</v>
      </c>
      <c r="AR35" s="324">
        <v>35.700000000000003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524</v>
      </c>
      <c r="AL36" s="1157"/>
      <c r="AM36" s="1157"/>
      <c r="AN36" s="1158"/>
      <c r="AO36" s="322">
        <v>18164</v>
      </c>
      <c r="AP36" s="322">
        <v>3989</v>
      </c>
      <c r="AQ36" s="323">
        <v>5254</v>
      </c>
      <c r="AR36" s="324">
        <v>-24.1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525</v>
      </c>
      <c r="AL37" s="1157"/>
      <c r="AM37" s="1157"/>
      <c r="AN37" s="1158"/>
      <c r="AO37" s="322" t="s">
        <v>505</v>
      </c>
      <c r="AP37" s="322" t="s">
        <v>505</v>
      </c>
      <c r="AQ37" s="323">
        <v>1384</v>
      </c>
      <c r="AR37" s="324" t="s">
        <v>505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526</v>
      </c>
      <c r="AL38" s="1160"/>
      <c r="AM38" s="1160"/>
      <c r="AN38" s="1161"/>
      <c r="AO38" s="325" t="s">
        <v>505</v>
      </c>
      <c r="AP38" s="325" t="s">
        <v>505</v>
      </c>
      <c r="AQ38" s="326">
        <v>32</v>
      </c>
      <c r="AR38" s="314" t="s">
        <v>505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527</v>
      </c>
      <c r="AL39" s="1160"/>
      <c r="AM39" s="1160"/>
      <c r="AN39" s="1161"/>
      <c r="AO39" s="322">
        <v>-15506</v>
      </c>
      <c r="AP39" s="322">
        <v>-3405</v>
      </c>
      <c r="AQ39" s="323">
        <v>-8131</v>
      </c>
      <c r="AR39" s="324">
        <v>-58.1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528</v>
      </c>
      <c r="AL40" s="1157"/>
      <c r="AM40" s="1157"/>
      <c r="AN40" s="1158"/>
      <c r="AO40" s="322">
        <v>-327741</v>
      </c>
      <c r="AP40" s="322">
        <v>-71968</v>
      </c>
      <c r="AQ40" s="323">
        <v>-126394</v>
      </c>
      <c r="AR40" s="324">
        <v>-43.1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289</v>
      </c>
      <c r="AL41" s="1163"/>
      <c r="AM41" s="1163"/>
      <c r="AN41" s="1164"/>
      <c r="AO41" s="322">
        <v>147756</v>
      </c>
      <c r="AP41" s="322">
        <v>32445</v>
      </c>
      <c r="AQ41" s="323">
        <v>43473</v>
      </c>
      <c r="AR41" s="324">
        <v>-25.4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496</v>
      </c>
      <c r="AN49" s="1151" t="s">
        <v>532</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533</v>
      </c>
      <c r="AO50" s="339" t="s">
        <v>534</v>
      </c>
      <c r="AP50" s="340" t="s">
        <v>535</v>
      </c>
      <c r="AQ50" s="341" t="s">
        <v>536</v>
      </c>
      <c r="AR50" s="342" t="s">
        <v>537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526861</v>
      </c>
      <c r="AN51" s="344">
        <v>108430</v>
      </c>
      <c r="AO51" s="345">
        <v>232.6</v>
      </c>
      <c r="AP51" s="346">
        <v>316331</v>
      </c>
      <c r="AQ51" s="347">
        <v>38.6</v>
      </c>
      <c r="AR51" s="348">
        <v>194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102589</v>
      </c>
      <c r="AN52" s="352">
        <v>21113</v>
      </c>
      <c r="AO52" s="353">
        <v>92.7</v>
      </c>
      <c r="AP52" s="354">
        <v>106387</v>
      </c>
      <c r="AQ52" s="355">
        <v>22.8</v>
      </c>
      <c r="AR52" s="356">
        <v>69.900000000000006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459145</v>
      </c>
      <c r="AN53" s="344">
        <v>95298</v>
      </c>
      <c r="AO53" s="345">
        <v>-12.1</v>
      </c>
      <c r="AP53" s="346">
        <v>333013</v>
      </c>
      <c r="AQ53" s="347">
        <v>5.3</v>
      </c>
      <c r="AR53" s="348">
        <v>-17.399999999999999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110387</v>
      </c>
      <c r="AN54" s="352">
        <v>22911</v>
      </c>
      <c r="AO54" s="353">
        <v>8.5</v>
      </c>
      <c r="AP54" s="354">
        <v>126732</v>
      </c>
      <c r="AQ54" s="355">
        <v>19.100000000000001</v>
      </c>
      <c r="AR54" s="356">
        <v>-10.6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213051</v>
      </c>
      <c r="AN55" s="344">
        <v>45282</v>
      </c>
      <c r="AO55" s="345">
        <v>-52.5</v>
      </c>
      <c r="AP55" s="346">
        <v>280458</v>
      </c>
      <c r="AQ55" s="347">
        <v>-15.8</v>
      </c>
      <c r="AR55" s="348">
        <v>-36.700000000000003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138452</v>
      </c>
      <c r="AN56" s="352">
        <v>29427</v>
      </c>
      <c r="AO56" s="353">
        <v>28.4</v>
      </c>
      <c r="AP56" s="354">
        <v>127286</v>
      </c>
      <c r="AQ56" s="355">
        <v>0.4</v>
      </c>
      <c r="AR56" s="356">
        <v>28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391695</v>
      </c>
      <c r="AN57" s="344">
        <v>84362</v>
      </c>
      <c r="AO57" s="345">
        <v>86.3</v>
      </c>
      <c r="AP57" s="346">
        <v>291945</v>
      </c>
      <c r="AQ57" s="347">
        <v>4.0999999999999996</v>
      </c>
      <c r="AR57" s="348">
        <v>82.2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310908</v>
      </c>
      <c r="AN58" s="352">
        <v>66963</v>
      </c>
      <c r="AO58" s="353">
        <v>127.6</v>
      </c>
      <c r="AP58" s="354">
        <v>127651</v>
      </c>
      <c r="AQ58" s="355">
        <v>0.3</v>
      </c>
      <c r="AR58" s="356">
        <v>127.3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614337</v>
      </c>
      <c r="AN59" s="344">
        <v>134901</v>
      </c>
      <c r="AO59" s="345">
        <v>59.9</v>
      </c>
      <c r="AP59" s="346">
        <v>291173</v>
      </c>
      <c r="AQ59" s="347">
        <v>-0.3</v>
      </c>
      <c r="AR59" s="348">
        <v>60.2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204884</v>
      </c>
      <c r="AN60" s="352">
        <v>44990</v>
      </c>
      <c r="AO60" s="353">
        <v>-32.799999999999997</v>
      </c>
      <c r="AP60" s="354">
        <v>119071</v>
      </c>
      <c r="AQ60" s="355">
        <v>-6.7</v>
      </c>
      <c r="AR60" s="356">
        <v>-26.1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441018</v>
      </c>
      <c r="AN61" s="359">
        <v>93655</v>
      </c>
      <c r="AO61" s="360">
        <v>62.8</v>
      </c>
      <c r="AP61" s="361">
        <v>302584</v>
      </c>
      <c r="AQ61" s="362">
        <v>6.4</v>
      </c>
      <c r="AR61" s="348">
        <v>56.4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173444</v>
      </c>
      <c r="AN62" s="352">
        <v>37081</v>
      </c>
      <c r="AO62" s="353">
        <v>44.9</v>
      </c>
      <c r="AP62" s="354">
        <v>121425</v>
      </c>
      <c r="AQ62" s="355">
        <v>7.2</v>
      </c>
      <c r="AR62" s="356">
        <v>37.700000000000003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GIq0xiZrYj+7L+0Jw81sulu0XogixPkB30Rd3MtPd9sT0o82p/Ih1e2j8s/zjXTw38Slt/FX9PaK9njeGs8UOQ==" saltValue="muui/LtHylL5YY3RYGDN1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19"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bWdZ6Lj2U3lDTNQiEWMh8Yr52nsduznlMZ5xx+Rn2vu+4qQNgVriLfASLF9MNmyv6Eox4nxHQhMbVOxR5bKEA==" saltValue="dmkQ7RcLxzIr5YEcw1tf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bK1QXvadQ3CXkCLmIrurkrkjntOMhTBAfMaFFvjc6FPuZd258nGiW4r/lKrpcM7iJnDDqfQW8qSmAxyWEti2A==" saltValue="zrE6I1hIrar15gDx030y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174" t="s">
        <v>3</v>
      </c>
      <c r="D47" s="1174"/>
      <c r="E47" s="1175"/>
      <c r="F47" s="11">
        <v>53.58</v>
      </c>
      <c r="G47" s="12">
        <v>58.04</v>
      </c>
      <c r="H47" s="12">
        <v>66.33</v>
      </c>
      <c r="I47" s="12">
        <v>66.180000000000007</v>
      </c>
      <c r="J47" s="13">
        <v>66.28</v>
      </c>
    </row>
    <row r="48" spans="2:10" ht="57.75" customHeight="1">
      <c r="B48" s="14"/>
      <c r="C48" s="1176" t="s">
        <v>4</v>
      </c>
      <c r="D48" s="1176"/>
      <c r="E48" s="1177"/>
      <c r="F48" s="15">
        <v>5.51</v>
      </c>
      <c r="G48" s="16">
        <v>6</v>
      </c>
      <c r="H48" s="16">
        <v>4.8</v>
      </c>
      <c r="I48" s="16">
        <v>3.79</v>
      </c>
      <c r="J48" s="17">
        <v>4.32</v>
      </c>
    </row>
    <row r="49" spans="2:10" ht="57.75" customHeight="1" thickBot="1">
      <c r="B49" s="18"/>
      <c r="C49" s="1178" t="s">
        <v>5</v>
      </c>
      <c r="D49" s="1178"/>
      <c r="E49" s="1179"/>
      <c r="F49" s="19">
        <v>5.89</v>
      </c>
      <c r="G49" s="20">
        <v>2.85</v>
      </c>
      <c r="H49" s="20">
        <v>8.77</v>
      </c>
      <c r="I49" s="20" t="s">
        <v>553</v>
      </c>
      <c r="J49" s="21" t="s">
        <v>554</v>
      </c>
    </row>
    <row r="50" spans="2:10" ht="13.5" customHeight="1"/>
    <row r="51" spans="2:10" ht="13.5" hidden="1" customHeight="1"/>
    <row r="52" spans="2:10" ht="13.5" hidden="1" customHeight="1"/>
    <row r="53" spans="2:10" ht="13.5" hidden="1" customHeight="1"/>
  </sheetData>
  <sheetProtection algorithmName="SHA-512" hashValue="+yAwEy95tXjnxqsD/VPisYYcKFGIDcfMR9g+X4Mieo3inJVhtyMaugvQcW9vFezkS6hhnbNN8nJgi4ywoHRUCA==" saltValue="L19vXk4ktx8341QMZVBr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内賀嶋雅子</cp:lastModifiedBy>
  <cp:lastPrinted>2019-03-12T08:03:17Z</cp:lastPrinted>
  <dcterms:created xsi:type="dcterms:W3CDTF">2019-02-14T05:12:51Z</dcterms:created>
  <dcterms:modified xsi:type="dcterms:W3CDTF">2019-03-24T23:42:36Z</dcterms:modified>
  <cp:category/>
</cp:coreProperties>
</file>