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6.187\share\令和６年度\03 普通会計決算統計（R5決算）\08-02 令和５年度財政状況資料集の作成\03 市町村→県\"/>
    </mc:Choice>
  </mc:AlternateContent>
  <bookViews>
    <workbookView xWindow="0" yWindow="0" windowWidth="28800" windowHeight="1195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<sst xmlns="http://schemas.openxmlformats.org/spreadsheetml/2006/main" count="1094" uniqueCount="559">
  <si>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</si>
  <si>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</si>
  <si>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</si>
  <si>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</si>
  <si>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</si>
  <si>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</si>
  <si>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</si>
  <si>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</si>
  <si>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</si>
  <si>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</si>
  <si>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</si>
  <si>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</si>
  <si>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</si>
  <si>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</si>
  <si>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</si>
  <si>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</si>
  <si>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</si>
  <si>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</si>
  <si>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</si>
  <si>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</si>
  <si>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</si>
  <si>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</si>
  <si>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</si>
  <si>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</si>
  <si>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</si>
  <si>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</si>
  <si>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</si>
  <si>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</si>
  <si>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</si>
  <si>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</si>
  <si>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</si>
  <si>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</si>
  <si>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</si>
  <si>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</si>
  <si>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</si>
  <si>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</si>
  <si>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</si>
  <si>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</si>
  <si>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</si>
  <si>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</si>
  <si>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</si>
  <si>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</si>
  <si>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</si>
  <si>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</si>
  <si>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</si>
  <si>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</si>
  <si>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</si>
  <si>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</si>
  <si>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</si>
  <si>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</si>
  <si>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</si>
  <si>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</si>
  <si>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</si>
  <si>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</si>
  <si>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</si>
  <si>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</si>
  <si>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</si>
  <si>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</si>
  <si>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</si>
  <si>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</si>
  <si>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</si>
  <si>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</si>
  <si>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</si>
  <si>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</si>
  <si>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</si>
  <si>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</si>
  <si>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</si>
  <si>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</si>
  <si>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</si>
  <si>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</si>
  <si>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</si>
  <si>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</si>
  <si>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</si>
  <si>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</si>
  <si>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</si>
  <si>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</si>
  <si>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</si>
  <si>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</si>
  <si>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</si>
  <si>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</si>
  <si>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</si>
  <si>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</si>
  <si>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</si>
  <si>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</si>
  <si>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</si>
  <si>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</si>
  <si>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</si>
  <si>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</si>
  <si>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</si>
  <si>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</si>
  <si>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</si>
  <si>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</si>
  <si>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</si>
  <si>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</si>
  <si>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</si>
  <si>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</si>
  <si>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</si>
  <si>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</si>
  <si>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</si>
  <si>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</si>
  <si>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</si>
  <si>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</si>
  <si>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</si>
  <si>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</si>
  <si>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</si>
  <si>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</si>
  <si>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</si>
  <si>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</si>
  <si>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</si>
  <si>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</si>
  <si>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</si>
  <si>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</si>
  <si>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</si>
  <si>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</si>
  <si>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</si>
  <si>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</si>
  <si>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</si>
  <si>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</si>
  <si>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</si>
  <si>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</si>
  <si>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</si>
  <si>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</si>
  <si>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</si>
  <si>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</si>
  <si>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</si>
  <si>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</si>
  <si>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</si>
  <si>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</si>
  <si>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</si>
  <si>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</si>
  <si>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</si>
  <si>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</si>
  <si>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</si>
  <si>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</si>
  <si>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</si>
  <si>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</si>
  <si>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</si>
  <si>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</si>
  <si>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</si>
  <si>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</si>
  <si>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</si>
  <si>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</si>
  <si>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6"/>
  </si>
  <si>
    <t>うち日本人(％)</t>
    <phoneticPr fontId="5"/>
  </si>
  <si>
    <t>-2.0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</si>
  <si>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</si>
  <si>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</si>
  <si>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</si>
  <si>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</si>
  <si>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</si>
  <si>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</si>
  <si>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</si>
  <si>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</si>
  <si>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</si>
  <si>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</si>
  <si>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</si>
  <si>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</si>
  <si>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</si>
  <si>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</si>
  <si>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</si>
  <si>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</si>
  <si>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</si>
  <si>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</si>
  <si>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</si>
  <si>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</si>
  <si>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</si>
  <si>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</si>
  <si>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</si>
  <si>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</si>
  <si>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</si>
  <si>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</si>
  <si>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</si>
  <si>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</si>
  <si>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</si>
  <si>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</si>
  <si>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</si>
  <si>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</si>
  <si>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</si>
  <si>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</si>
  <si>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</si>
  <si>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</si>
  <si>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</si>
  <si>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</si>
  <si>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</si>
  <si>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</si>
  <si>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</si>
  <si>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</si>
  <si>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</si>
  <si>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</si>
  <si>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</si>
  <si>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</si>
  <si>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</si>
  <si>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</si>
  <si>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</si>
  <si>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</si>
  <si>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</si>
  <si>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</si>
  <si>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</si>
  <si>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</si>
  <si>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</si>
  <si>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</si>
  <si>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</si>
  <si>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</si>
  <si>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熊本県相良村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</si>
  <si>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</si>
  <si>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</si>
  <si>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</si>
  <si>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</si>
  <si>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</si>
  <si>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</si>
  <si>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</si>
  <si>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</si>
  <si>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</si>
  <si>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</si>
  <si>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</si>
  <si>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</si>
  <si>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</si>
  <si>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</si>
  <si>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</si>
  <si>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</si>
  <si>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</si>
  <si>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</si>
  <si>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</si>
  <si>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</si>
  <si>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</si>
  <si>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</si>
  <si>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</si>
  <si>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</si>
  <si>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</si>
  <si>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</si>
  <si>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</si>
  <si>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</si>
  <si>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</si>
  <si>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</si>
  <si>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</si>
  <si>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</si>
  <si>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</si>
  <si>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</si>
  <si>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</si>
  <si>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</si>
  <si>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</si>
  <si>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</si>
  <si>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</si>
  <si>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</si>
  <si>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</si>
  <si>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</si>
  <si>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</si>
  <si>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</si>
  <si>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</si>
  <si>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</si>
  <si>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</si>
  <si>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</si>
  <si>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</si>
  <si>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</si>
  <si>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</si>
  <si>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</si>
  <si>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</si>
  <si>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</si>
  <si>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</si>
  <si>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</si>
  <si>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</si>
  <si>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</si>
  <si>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</si>
  <si>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</si>
  <si>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</si>
  <si>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</si>
  <si>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</si>
  <si>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</si>
  <si>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</si>
  <si>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</si>
  <si>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</si>
  <si>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</si>
  <si>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</si>
  <si>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</si>
  <si>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</si>
  <si>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</si>
  <si>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</si>
  <si>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</si>
  <si>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</si>
  <si>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</si>
  <si>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</si>
  <si>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</si>
  <si>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</si>
  <si>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</si>
  <si>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</si>
  <si>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</si>
  <si>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</si>
  <si>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</si>
  <si>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</si>
  <si>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</si>
  <si>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</si>
  <si>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</si>
  <si>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</si>
  <si>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</si>
  <si>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</si>
  <si>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</si>
  <si>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</si>
  <si>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</si>
  <si>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</si>
  <si>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</si>
  <si>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</si>
  <si>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</si>
  <si>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</si>
  <si>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</si>
  <si>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</si>
  <si>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</si>
  <si>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</si>
  <si>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</si>
  <si>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</si>
  <si>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</si>
  <si>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</si>
  <si>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</si>
  <si>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</si>
  <si>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</si>
  <si>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</si>
  <si>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</si>
  <si>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</si>
  <si>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</si>
  <si>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</si>
  <si>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</si>
  <si>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</si>
  <si>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</si>
  <si>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</si>
  <si>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</si>
  <si>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</si>
  <si>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</si>
  <si>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</si>
  <si>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</si>
  <si>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</si>
  <si>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</si>
  <si>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</si>
  <si>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</si>
  <si>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</si>
  <si>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</si>
  <si>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</si>
  <si>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</si>
  <si>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</si>
  <si>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</si>
  <si>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</si>
  <si>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</si>
  <si>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</si>
  <si>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</si>
  <si>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</si>
  <si>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</si>
  <si>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</si>
  <si>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</si>
  <si>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</si>
  <si>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</si>
  <si>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</si>
  <si>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</si>
  <si>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</si>
  <si>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</si>
  <si>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</si>
  <si>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</si>
  <si>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熊本県相良村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</si>
  <si>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</si>
  <si>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</si>
  <si>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</si>
  <si>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</si>
  <si>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</si>
  <si>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</si>
  <si>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</si>
  <si>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</si>
  <si>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</si>
  <si>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</si>
  <si>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</si>
  <si>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</si>
  <si>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</si>
  <si>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</si>
  <si>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</si>
  <si>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</si>
  <si>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</si>
  <si>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</si>
  <si>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</si>
  <si>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</si>
  <si>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</si>
  <si>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</si>
  <si>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</si>
  <si>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</si>
  <si>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</si>
  <si>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</si>
  <si>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</si>
  <si>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</si>
  <si>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</si>
  <si>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</si>
  <si>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</si>
  <si>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</si>
  <si>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</si>
  <si>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</si>
  <si>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</si>
  <si>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</si>
  <si>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</si>
  <si>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</si>
  <si>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</si>
  <si>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</si>
  <si>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</si>
  <si>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</si>
  <si>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</si>
  <si>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</si>
  <si>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</si>
  <si>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</si>
  <si>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</si>
  <si>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</si>
  <si>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</si>
  <si>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</si>
  <si>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</si>
  <si>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</si>
  <si>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</si>
  <si>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</si>
  <si>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</si>
  <si>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</si>
  <si>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</si>
  <si>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</si>
  <si>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</si>
  <si>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</si>
  <si>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</si>
  <si>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</si>
  <si>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</si>
  <si>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</si>
  <si>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</si>
  <si>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</si>
  <si>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</si>
  <si>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</si>
  <si>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</si>
  <si>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</si>
  <si>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</si>
  <si>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</si>
  <si>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</si>
  <si>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</si>
  <si>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</si>
  <si>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</si>
  <si>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</si>
  <si>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</si>
  <si>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</si>
  <si>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</si>
  <si>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</si>
  <si>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</si>
  <si>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</si>
  <si>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</si>
  <si>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</si>
  <si>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</si>
  <si>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</si>
  <si>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</si>
  <si>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</si>
  <si>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</si>
  <si>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</si>
  <si>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</si>
  <si>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</si>
  <si>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</si>
  <si>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</si>
  <si>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</si>
  <si>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</si>
  <si>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</si>
  <si>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</si>
  <si>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</si>
  <si>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</si>
  <si>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</si>
  <si>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</si>
  <si>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</si>
  <si>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</si>
  <si>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</si>
  <si>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</si>
  <si>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</si>
  <si>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</si>
  <si>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</si>
  <si>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</si>
  <si>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</si>
  <si>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</si>
  <si>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</si>
  <si>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</si>
  <si>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</si>
  <si>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</si>
  <si>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</si>
  <si>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</si>
  <si>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</si>
  <si>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</si>
  <si>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</si>
  <si>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</si>
  <si>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</si>
  <si>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</si>
  <si>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</si>
  <si>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</si>
  <si>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</si>
  <si>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</si>
  <si>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</si>
  <si>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</si>
  <si>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</si>
  <si>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</si>
  <si>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</si>
  <si>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</si>
  <si>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</si>
  <si>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</si>
  <si>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</si>
  <si>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</si>
  <si>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</si>
  <si>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</si>
  <si>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</si>
  <si>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</si>
  <si>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</si>
  <si>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</si>
  <si>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</si>
  <si>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</si>
  <si>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</si>
  <si>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</si>
  <si>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</si>
  <si>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</si>
  <si>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</si>
  <si>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</si>
  <si>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</si>
  <si>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</si>
  <si>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</si>
  <si>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</si>
  <si>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</si>
  <si>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</si>
  <si>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</si>
  <si>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</si>
  <si>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</si>
  <si>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</si>
  <si>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</si>
  <si>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</si>
  <si>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</si>
  <si>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</si>
  <si>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</si>
  <si>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</si>
  <si>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</si>
  <si>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</si>
  <si>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</si>
  <si>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</si>
  <si>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</si>
  <si>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1.55</t>
  </si>
  <si>
    <t>相良村介護保険特別会計</t>
  </si>
  <si>
    <t>一般会計</t>
  </si>
  <si>
    <t>相良村国民健康保険特別会計</t>
  </si>
  <si>
    <t>相良村農業集落排水特別会計</t>
  </si>
  <si>
    <t>相良村簡易水道特別会計</t>
  </si>
  <si>
    <t>相良村後期高齢者医療特別会計</t>
  </si>
  <si>
    <t>その他会計（赤字）</t>
  </si>
  <si>
    <t>その他会計（黒字）</t>
  </si>
  <si>
    <t>R01</t>
    <phoneticPr fontId="5"/>
  </si>
  <si>
    <t>R02</t>
    <phoneticPr fontId="5"/>
  </si>
  <si>
    <t>R03</t>
    <phoneticPr fontId="5"/>
  </si>
  <si>
    <t>R04</t>
    <phoneticPr fontId="5"/>
  </si>
  <si>
    <t>R05</t>
    <phoneticPr fontId="5"/>
  </si>
  <si>
    <t>地域振興基金</t>
    <rPh sb="0" eb="2">
      <t>チイキ</t>
    </rPh>
    <rPh sb="2" eb="4">
      <t>シンコウ</t>
    </rPh>
    <rPh sb="4" eb="6">
      <t>キキン</t>
    </rPh>
    <phoneticPr fontId="5"/>
  </si>
  <si>
    <t>学校建設等基金</t>
    <rPh sb="0" eb="2">
      <t>ガッコウ</t>
    </rPh>
    <rPh sb="2" eb="4">
      <t>ケンセツ</t>
    </rPh>
    <rPh sb="4" eb="5">
      <t>トウ</t>
    </rPh>
    <rPh sb="5" eb="7">
      <t>キキン</t>
    </rPh>
    <phoneticPr fontId="2"/>
  </si>
  <si>
    <t>奨学基金</t>
    <rPh sb="0" eb="2">
      <t>ショウガク</t>
    </rPh>
    <rPh sb="2" eb="4">
      <t>キキン</t>
    </rPh>
    <phoneticPr fontId="2"/>
  </si>
  <si>
    <t>土地改良事業基金</t>
    <rPh sb="0" eb="2">
      <t>トチ</t>
    </rPh>
    <rPh sb="2" eb="4">
      <t>カイリョウ</t>
    </rPh>
    <rPh sb="4" eb="6">
      <t>ジギョウ</t>
    </rPh>
    <rPh sb="6" eb="8">
      <t>キキン</t>
    </rPh>
    <phoneticPr fontId="2"/>
  </si>
  <si>
    <t>災害復興基金</t>
    <rPh sb="0" eb="2">
      <t>サイガイ</t>
    </rPh>
    <rPh sb="2" eb="4">
      <t>フッコウ</t>
    </rPh>
    <rPh sb="4" eb="6">
      <t>キキン</t>
    </rPh>
    <phoneticPr fontId="2"/>
  </si>
  <si>
    <t>熊本県市町村総合事務組合</t>
    <rPh sb="0" eb="3">
      <t>クマモトケン</t>
    </rPh>
    <rPh sb="3" eb="6">
      <t>シチョウソン</t>
    </rPh>
    <rPh sb="6" eb="8">
      <t>ソウゴウ</t>
    </rPh>
    <rPh sb="8" eb="10">
      <t>ジム</t>
    </rPh>
    <rPh sb="10" eb="12">
      <t>クミアイ</t>
    </rPh>
    <phoneticPr fontId="10"/>
  </si>
  <si>
    <t>人吉下球磨消防組合</t>
    <rPh sb="0" eb="2">
      <t>ヒトヨシ</t>
    </rPh>
    <rPh sb="2" eb="3">
      <t>シタ</t>
    </rPh>
    <rPh sb="3" eb="5">
      <t>クマ</t>
    </rPh>
    <rPh sb="5" eb="7">
      <t>ショウボウ</t>
    </rPh>
    <rPh sb="7" eb="9">
      <t>クミアイ</t>
    </rPh>
    <phoneticPr fontId="10"/>
  </si>
  <si>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10"/>
  </si>
  <si>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10"/>
  </si>
  <si>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10"/>
  </si>
  <si>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10"/>
  </si>
  <si>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</si>
  <si>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t>
    <phoneticPr fontId="10"/>
  </si>
  <si>
    <t>特別会計（交通災害共済事業）分を含む</t>
    <rPh sb="0" eb="2">
      <t>トクベツ</t>
    </rPh>
    <rPh sb="2" eb="4">
      <t>カイケイ</t>
    </rPh>
    <rPh sb="5" eb="7">
      <t>コウツウ</t>
    </rPh>
    <rPh sb="7" eb="9">
      <t>サイガイ</t>
    </rPh>
    <rPh sb="9" eb="11">
      <t>キョウサイ</t>
    </rPh>
    <rPh sb="11" eb="13">
      <t>ジギョウ</t>
    </rPh>
    <rPh sb="14" eb="15">
      <t>ブン</t>
    </rPh>
    <rPh sb="16" eb="17">
      <t>フク</t>
    </rPh>
    <phoneticPr fontId="2"/>
  </si>
  <si>
    <t>株式会社　さがら</t>
    <rPh sb="0" eb="2">
      <t>カブシキ</t>
    </rPh>
    <rPh sb="2" eb="4">
      <t>カイシャ</t>
    </rPh>
    <phoneticPr fontId="10"/>
  </si>
  <si>
    <t>くま川鉄道　株式会社</t>
    <rPh sb="2" eb="3">
      <t>カワ</t>
    </rPh>
    <rPh sb="3" eb="5">
      <t>テツドウ</t>
    </rPh>
    <rPh sb="6" eb="8">
      <t>カブシキ</t>
    </rPh>
    <rPh sb="8" eb="10">
      <t>カイシャ</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</si>
</sst>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40" xfId="11" applyNumberFormat="1" applyFon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268375</c:v>
                </c:pt>
                <c:pt idx="1">
                  <c:v>301035</c:v>
                </c:pt>
                <c:pt idx="2">
                  <c:v>277467</c:v>
                </c:pt>
                <c:pt idx="3">
                  <c:v>282256</c:v>
                </c:pt>
                <c:pt idx="4">
                  <c:v>295341</c:v>
                </c:pt>
              </c:numCache>
            </c:numRef>
          </c:val>
          <c:smooth val="0"/>
          <c:extLst>
            <c:ext xmlns:c16="http://schemas.microsoft.com/office/drawing/2014/chart" uri="{C3380CC4-5D6E-409C-BE32-E72D297353CC}">
              <c16:uniqueId val="{00000000-F757-4313-A8BA-0C7F84C69FE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68447</c:v>
                </c:pt>
                <c:pt idx="1">
                  <c:v>71065</c:v>
                </c:pt>
                <c:pt idx="2">
                  <c:v>122264</c:v>
                </c:pt>
                <c:pt idx="3">
                  <c:v>222547</c:v>
                </c:pt>
                <c:pt idx="4">
                  <c:v>148843</c:v>
                </c:pt>
              </c:numCache>
            </c:numRef>
          </c:val>
          <c:smooth val="0"/>
          <c:extLst>
            <c:ext xmlns:c16="http://schemas.microsoft.com/office/drawing/2014/chart" uri="{C3380CC4-5D6E-409C-BE32-E72D297353CC}">
              <c16:uniqueId val="{00000001-F757-4313-A8BA-0C7F84C69FE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5.12</c:v>
                </c:pt>
                <c:pt idx="1">
                  <c:v>6.25</c:v>
                </c:pt>
                <c:pt idx="2">
                  <c:v>0.11</c:v>
                </c:pt>
                <c:pt idx="3">
                  <c:v>11.67</c:v>
                </c:pt>
                <c:pt idx="4">
                  <c:v>1.86</c:v>
                </c:pt>
              </c:numCache>
            </c:numRef>
          </c:val>
          <c:extLst>
            <c:ext xmlns:c16="http://schemas.microsoft.com/office/drawing/2014/chart" uri="{C3380CC4-5D6E-409C-BE32-E72D297353CC}">
              <c16:uniqueId val="{00000000-7E4F-4AAE-B0BF-1144794E57B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56.51</c:v>
                </c:pt>
                <c:pt idx="1">
                  <c:v>59.74</c:v>
                </c:pt>
                <c:pt idx="2">
                  <c:v>65.88</c:v>
                </c:pt>
                <c:pt idx="3">
                  <c:v>66.260000000000005</c:v>
                </c:pt>
                <c:pt idx="4">
                  <c:v>78.430000000000007</c:v>
                </c:pt>
              </c:numCache>
            </c:numRef>
          </c:val>
          <c:extLst>
            <c:ext xmlns:c16="http://schemas.microsoft.com/office/drawing/2014/chart" uri="{C3380CC4-5D6E-409C-BE32-E72D297353CC}">
              <c16:uniqueId val="{00000001-7E4F-4AAE-B0BF-1144794E57B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-1.55</c:v>
                </c:pt>
                <c:pt idx="1">
                  <c:v>7.42</c:v>
                </c:pt>
                <c:pt idx="2">
                  <c:v>7.01</c:v>
                </c:pt>
                <c:pt idx="3">
                  <c:v>10.79</c:v>
                </c:pt>
                <c:pt idx="4">
                  <c:v>3.59</c:v>
                </c:pt>
              </c:numCache>
            </c:numRef>
          </c:val>
          <c:smooth val="0"/>
          <c:extLst>
            <c:ext xmlns:c16="http://schemas.microsoft.com/office/drawing/2014/chart" uri="{C3380CC4-5D6E-409C-BE32-E72D297353CC}">
              <c16:uniqueId val="{00000002-7E4F-4AAE-B0BF-1144794E57B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7BB-4534-9C5C-C62F73660E6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7BB-4534-9C5C-C62F73660E6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7BB-4534-9C5C-C62F73660E6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7BB-4534-9C5C-C62F73660E61}"/>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0.03</c:v>
                </c:pt>
                <c:pt idx="2">
                  <c:v>#N/A</c:v>
                </c:pt>
                <c:pt idx="3">
                  <c:v>0.03</c:v>
                </c:pt>
                <c:pt idx="4">
                  <c:v>#N/A</c:v>
                </c:pt>
                <c:pt idx="5">
                  <c:v>0.02</c:v>
                </c:pt>
                <c:pt idx="6">
                  <c:v>#N/A</c:v>
                </c:pt>
                <c:pt idx="7">
                  <c:v>0.02</c:v>
                </c:pt>
                <c:pt idx="8">
                  <c:v>#N/A</c:v>
                </c:pt>
                <c:pt idx="9">
                  <c:v>0.02</c:v>
                </c:pt>
              </c:numCache>
            </c:numRef>
          </c:val>
          <c:extLst>
            <c:ext xmlns:c16="http://schemas.microsoft.com/office/drawing/2014/chart" uri="{C3380CC4-5D6E-409C-BE32-E72D297353CC}">
              <c16:uniqueId val="{00000004-D7BB-4534-9C5C-C62F73660E61}"/>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0.16</c:v>
                </c:pt>
                <c:pt idx="2">
                  <c:v>#N/A</c:v>
                </c:pt>
                <c:pt idx="3">
                  <c:v>0.17</c:v>
                </c:pt>
                <c:pt idx="4">
                  <c:v>#N/A</c:v>
                </c:pt>
                <c:pt idx="5">
                  <c:v>0.08</c:v>
                </c:pt>
                <c:pt idx="6">
                  <c:v>#N/A</c:v>
                </c:pt>
                <c:pt idx="7">
                  <c:v>0.26</c:v>
                </c:pt>
                <c:pt idx="8">
                  <c:v>#N/A</c:v>
                </c:pt>
                <c:pt idx="9">
                  <c:v>0.09</c:v>
                </c:pt>
              </c:numCache>
            </c:numRef>
          </c:val>
          <c:extLst>
            <c:ext xmlns:c16="http://schemas.microsoft.com/office/drawing/2014/chart" uri="{C3380CC4-5D6E-409C-BE32-E72D297353CC}">
              <c16:uniqueId val="{00000005-D7BB-4534-9C5C-C62F73660E61}"/>
            </c:ext>
          </c:extLst>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0.21</c:v>
                </c:pt>
                <c:pt idx="2">
                  <c:v>#N/A</c:v>
                </c:pt>
                <c:pt idx="3">
                  <c:v>0.02</c:v>
                </c:pt>
                <c:pt idx="4">
                  <c:v>#N/A</c:v>
                </c:pt>
                <c:pt idx="5">
                  <c:v>0.1</c:v>
                </c:pt>
                <c:pt idx="6">
                  <c:v>#N/A</c:v>
                </c:pt>
                <c:pt idx="7">
                  <c:v>0.37</c:v>
                </c:pt>
                <c:pt idx="8">
                  <c:v>#N/A</c:v>
                </c:pt>
                <c:pt idx="9">
                  <c:v>0.12</c:v>
                </c:pt>
              </c:numCache>
            </c:numRef>
          </c:val>
          <c:extLst>
            <c:ext xmlns:c16="http://schemas.microsoft.com/office/drawing/2014/chart" uri="{C3380CC4-5D6E-409C-BE32-E72D297353CC}">
              <c16:uniqueId val="{00000006-D7BB-4534-9C5C-C62F73660E61}"/>
            </c:ext>
          </c:extLst>
        </c:ser>
        <c:ser>
          <c:idx val="7"/>
          <c:order val="7"/>
          <c:tx>
            <c:strRef>
              <c:f>データシート!$A$34</c:f>
              <c:strCache>
                <c:ptCount val="1"/>
                <c:pt idx="0">
                  <c:v>相良村国民健康保険特別会計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2.08</c:v>
                </c:pt>
                <c:pt idx="2">
                  <c:v>#N/A</c:v>
                </c:pt>
                <c:pt idx="3">
                  <c:v>1.58</c:v>
                </c:pt>
                <c:pt idx="4">
                  <c:v>#N/A</c:v>
                </c:pt>
                <c:pt idx="5">
                  <c:v>1.17</c:v>
                </c:pt>
                <c:pt idx="6">
                  <c:v>#N/A</c:v>
                </c:pt>
                <c:pt idx="7">
                  <c:v>0.96</c:v>
                </c:pt>
                <c:pt idx="8">
                  <c:v>#N/A</c:v>
                </c:pt>
                <c:pt idx="9">
                  <c:v>0.74</c:v>
                </c:pt>
              </c:numCache>
            </c:numRef>
          </c:val>
          <c:extLst>
            <c:ext xmlns:c16="http://schemas.microsoft.com/office/drawing/2014/chart" uri="{C3380CC4-5D6E-409C-BE32-E72D297353CC}">
              <c16:uniqueId val="{00000007-D7BB-4534-9C5C-C62F73660E6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5.12</c:v>
                </c:pt>
                <c:pt idx="2">
                  <c:v>#N/A</c:v>
                </c:pt>
                <c:pt idx="3">
                  <c:v>6.25</c:v>
                </c:pt>
                <c:pt idx="4">
                  <c:v>#N/A</c:v>
                </c:pt>
                <c:pt idx="5">
                  <c:v>0.1</c:v>
                </c:pt>
                <c:pt idx="6">
                  <c:v>#N/A</c:v>
                </c:pt>
                <c:pt idx="7">
                  <c:v>11.96</c:v>
                </c:pt>
                <c:pt idx="8">
                  <c:v>#N/A</c:v>
                </c:pt>
                <c:pt idx="9">
                  <c:v>2.42</c:v>
                </c:pt>
              </c:numCache>
            </c:numRef>
          </c:val>
          <c:extLst>
            <c:ext xmlns:c16="http://schemas.microsoft.com/office/drawing/2014/chart" uri="{C3380CC4-5D6E-409C-BE32-E72D297353CC}">
              <c16:uniqueId val="{00000008-D7BB-4534-9C5C-C62F73660E61}"/>
            </c:ext>
          </c:extLst>
        </c:ser>
        <c:ser>
          <c:idx val="9"/>
          <c:order val="9"/>
          <c:tx>
            <c:strRef>
              <c:f>データシート!$A$36</c:f>
              <c:strCache>
                <c:ptCount val="1"/>
                <c:pt idx="0">
                  <c:v>相良村介護保険特別会計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2.2999999999999998</c:v>
                </c:pt>
                <c:pt idx="2">
                  <c:v>#N/A</c:v>
                </c:pt>
                <c:pt idx="3">
                  <c:v>2.0299999999999998</c:v>
                </c:pt>
                <c:pt idx="4">
                  <c:v>#N/A</c:v>
                </c:pt>
                <c:pt idx="5">
                  <c:v>2.04</c:v>
                </c:pt>
                <c:pt idx="6">
                  <c:v>#N/A</c:v>
                </c:pt>
                <c:pt idx="7">
                  <c:v>3.08</c:v>
                </c:pt>
                <c:pt idx="8">
                  <c:v>#N/A</c:v>
                </c:pt>
                <c:pt idx="9">
                  <c:v>2.4300000000000002</c:v>
                </c:pt>
              </c:numCache>
            </c:numRef>
          </c:val>
          <c:extLst>
            <c:ext xmlns:c16="http://schemas.microsoft.com/office/drawing/2014/chart" uri="{C3380CC4-5D6E-409C-BE32-E72D297353CC}">
              <c16:uniqueId val="{00000009-D7BB-4534-9C5C-C62F73660E6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274</c:v>
                </c:pt>
                <c:pt idx="5">
                  <c:v>269</c:v>
                </c:pt>
                <c:pt idx="8">
                  <c:v>311</c:v>
                </c:pt>
                <c:pt idx="11">
                  <c:v>315</c:v>
                </c:pt>
                <c:pt idx="14">
                  <c:v>327</c:v>
                </c:pt>
              </c:numCache>
            </c:numRef>
          </c:val>
          <c:extLst>
            <c:ext xmlns:c16="http://schemas.microsoft.com/office/drawing/2014/chart" uri="{C3380CC4-5D6E-409C-BE32-E72D297353CC}">
              <c16:uniqueId val="{00000000-7527-465B-BD90-8C118E0E0FD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527-465B-BD90-8C118E0E0FD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527-465B-BD90-8C118E0E0FD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29</c:v>
                </c:pt>
                <c:pt idx="3">
                  <c:v>27</c:v>
                </c:pt>
                <c:pt idx="6">
                  <c:v>31</c:v>
                </c:pt>
                <c:pt idx="9">
                  <c:v>13</c:v>
                </c:pt>
                <c:pt idx="12">
                  <c:v>9</c:v>
                </c:pt>
              </c:numCache>
            </c:numRef>
          </c:val>
          <c:extLst>
            <c:ext xmlns:c16="http://schemas.microsoft.com/office/drawing/2014/chart" uri="{C3380CC4-5D6E-409C-BE32-E72D297353CC}">
              <c16:uniqueId val="{00000003-7527-465B-BD90-8C118E0E0FD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123</c:v>
                </c:pt>
                <c:pt idx="3">
                  <c:v>127</c:v>
                </c:pt>
                <c:pt idx="6">
                  <c:v>132</c:v>
                </c:pt>
                <c:pt idx="9">
                  <c:v>134</c:v>
                </c:pt>
                <c:pt idx="12">
                  <c:v>140</c:v>
                </c:pt>
              </c:numCache>
            </c:numRef>
          </c:val>
          <c:extLst>
            <c:ext xmlns:c16="http://schemas.microsoft.com/office/drawing/2014/chart" uri="{C3380CC4-5D6E-409C-BE32-E72D297353CC}">
              <c16:uniqueId val="{00000004-7527-465B-BD90-8C118E0E0FD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527-465B-BD90-8C118E0E0FD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527-465B-BD90-8C118E0E0FD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267</c:v>
                </c:pt>
                <c:pt idx="3">
                  <c:v>269</c:v>
                </c:pt>
                <c:pt idx="6">
                  <c:v>337</c:v>
                </c:pt>
                <c:pt idx="9">
                  <c:v>350</c:v>
                </c:pt>
                <c:pt idx="12">
                  <c:v>368</c:v>
                </c:pt>
              </c:numCache>
            </c:numRef>
          </c:val>
          <c:extLst>
            <c:ext xmlns:c16="http://schemas.microsoft.com/office/drawing/2014/chart" uri="{C3380CC4-5D6E-409C-BE32-E72D297353CC}">
              <c16:uniqueId val="{00000007-7527-465B-BD90-8C118E0E0FD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145</c:v>
                </c:pt>
                <c:pt idx="2">
                  <c:v>#N/A</c:v>
                </c:pt>
                <c:pt idx="3">
                  <c:v>#N/A</c:v>
                </c:pt>
                <c:pt idx="4">
                  <c:v>154</c:v>
                </c:pt>
                <c:pt idx="5">
                  <c:v>#N/A</c:v>
                </c:pt>
                <c:pt idx="6">
                  <c:v>#N/A</c:v>
                </c:pt>
                <c:pt idx="7">
                  <c:v>189</c:v>
                </c:pt>
                <c:pt idx="8">
                  <c:v>#N/A</c:v>
                </c:pt>
                <c:pt idx="9">
                  <c:v>#N/A</c:v>
                </c:pt>
                <c:pt idx="10">
                  <c:v>182</c:v>
                </c:pt>
                <c:pt idx="11">
                  <c:v>#N/A</c:v>
                </c:pt>
                <c:pt idx="12">
                  <c:v>#N/A</c:v>
                </c:pt>
                <c:pt idx="13">
                  <c:v>190</c:v>
                </c:pt>
                <c:pt idx="14">
                  <c:v>#N/A</c:v>
                </c:pt>
              </c:numCache>
            </c:numRef>
          </c:val>
          <c:smooth val="0"/>
          <c:extLst>
            <c:ext xmlns:c16="http://schemas.microsoft.com/office/drawing/2014/chart" uri="{C3380CC4-5D6E-409C-BE32-E72D297353CC}">
              <c16:uniqueId val="{00000008-7527-465B-BD90-8C118E0E0FD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2753</c:v>
                </c:pt>
                <c:pt idx="5">
                  <c:v>2892</c:v>
                </c:pt>
                <c:pt idx="8">
                  <c:v>2996</c:v>
                </c:pt>
                <c:pt idx="11">
                  <c:v>3130</c:v>
                </c:pt>
                <c:pt idx="14">
                  <c:v>3107</c:v>
                </c:pt>
              </c:numCache>
            </c:numRef>
          </c:val>
          <c:extLst>
            <c:ext xmlns:c16="http://schemas.microsoft.com/office/drawing/2014/chart" uri="{C3380CC4-5D6E-409C-BE32-E72D297353CC}">
              <c16:uniqueId val="{00000000-E5B3-4047-A929-2542A2B3F17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131</c:v>
                </c:pt>
                <c:pt idx="5">
                  <c:v>120</c:v>
                </c:pt>
                <c:pt idx="8">
                  <c:v>103</c:v>
                </c:pt>
                <c:pt idx="11">
                  <c:v>97</c:v>
                </c:pt>
                <c:pt idx="14">
                  <c:v>78</c:v>
                </c:pt>
              </c:numCache>
            </c:numRef>
          </c:val>
          <c:extLst>
            <c:ext xmlns:c16="http://schemas.microsoft.com/office/drawing/2014/chart" uri="{C3380CC4-5D6E-409C-BE32-E72D297353CC}">
              <c16:uniqueId val="{00000001-E5B3-4047-A929-2542A2B3F17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1746</c:v>
                </c:pt>
                <c:pt idx="5">
                  <c:v>1919</c:v>
                </c:pt>
                <c:pt idx="8">
                  <c:v>2342</c:v>
                </c:pt>
                <c:pt idx="11">
                  <c:v>2385</c:v>
                </c:pt>
                <c:pt idx="14">
                  <c:v>2960</c:v>
                </c:pt>
              </c:numCache>
            </c:numRef>
          </c:val>
          <c:extLst>
            <c:ext xmlns:c16="http://schemas.microsoft.com/office/drawing/2014/chart" uri="{C3380CC4-5D6E-409C-BE32-E72D297353CC}">
              <c16:uniqueId val="{00000002-E5B3-4047-A929-2542A2B3F17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5B3-4047-A929-2542A2B3F17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5B3-4047-A929-2542A2B3F17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5B3-4047-A929-2542A2B3F17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540</c:v>
                </c:pt>
                <c:pt idx="3">
                  <c:v>518</c:v>
                </c:pt>
                <c:pt idx="6">
                  <c:v>481</c:v>
                </c:pt>
                <c:pt idx="9">
                  <c:v>502</c:v>
                </c:pt>
                <c:pt idx="12">
                  <c:v>507</c:v>
                </c:pt>
              </c:numCache>
            </c:numRef>
          </c:val>
          <c:extLst>
            <c:ext xmlns:c16="http://schemas.microsoft.com/office/drawing/2014/chart" uri="{C3380CC4-5D6E-409C-BE32-E72D297353CC}">
              <c16:uniqueId val="{00000006-E5B3-4047-A929-2542A2B3F17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81</c:v>
                </c:pt>
                <c:pt idx="3">
                  <c:v>80</c:v>
                </c:pt>
                <c:pt idx="6">
                  <c:v>55</c:v>
                </c:pt>
                <c:pt idx="9">
                  <c:v>65</c:v>
                </c:pt>
                <c:pt idx="12">
                  <c:v>83</c:v>
                </c:pt>
              </c:numCache>
            </c:numRef>
          </c:val>
          <c:extLst>
            <c:ext xmlns:c16="http://schemas.microsoft.com/office/drawing/2014/chart" uri="{C3380CC4-5D6E-409C-BE32-E72D297353CC}">
              <c16:uniqueId val="{00000007-E5B3-4047-A929-2542A2B3F17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1216</c:v>
                </c:pt>
                <c:pt idx="3">
                  <c:v>1163</c:v>
                </c:pt>
                <c:pt idx="6">
                  <c:v>1067</c:v>
                </c:pt>
                <c:pt idx="9">
                  <c:v>1002</c:v>
                </c:pt>
                <c:pt idx="12">
                  <c:v>904</c:v>
                </c:pt>
              </c:numCache>
            </c:numRef>
          </c:val>
          <c:extLst>
            <c:ext xmlns:c16="http://schemas.microsoft.com/office/drawing/2014/chart" uri="{C3380CC4-5D6E-409C-BE32-E72D297353CC}">
              <c16:uniqueId val="{00000008-E5B3-4047-A929-2542A2B3F17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3</c:v>
                </c:pt>
                <c:pt idx="6">
                  <c:v>3</c:v>
                </c:pt>
                <c:pt idx="9">
                  <c:v>3</c:v>
                </c:pt>
                <c:pt idx="12">
                  <c:v>3</c:v>
                </c:pt>
              </c:numCache>
            </c:numRef>
          </c:val>
          <c:extLst>
            <c:ext xmlns:c16="http://schemas.microsoft.com/office/drawing/2014/chart" uri="{C3380CC4-5D6E-409C-BE32-E72D297353CC}">
              <c16:uniqueId val="{00000009-E5B3-4047-A929-2542A2B3F17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3123</c:v>
                </c:pt>
                <c:pt idx="3">
                  <c:v>3220</c:v>
                </c:pt>
                <c:pt idx="6">
                  <c:v>3399</c:v>
                </c:pt>
                <c:pt idx="9">
                  <c:v>3617</c:v>
                </c:pt>
                <c:pt idx="12">
                  <c:v>3559</c:v>
                </c:pt>
              </c:numCache>
            </c:numRef>
          </c:val>
          <c:extLst>
            <c:ext xmlns:c16="http://schemas.microsoft.com/office/drawing/2014/chart" uri="{C3380CC4-5D6E-409C-BE32-E72D297353CC}">
              <c16:uniqueId val="{0000000A-E5B3-4047-A929-2542A2B3F17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331</c:v>
                </c:pt>
                <c:pt idx="2">
                  <c:v>#N/A</c:v>
                </c:pt>
                <c:pt idx="3">
                  <c:v>#N/A</c:v>
                </c:pt>
                <c:pt idx="4">
                  <c:v>53</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5B3-4047-A929-2542A2B3F17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1616</c:v>
                </c:pt>
                <c:pt idx="1">
                  <c:v>1598</c:v>
                </c:pt>
                <c:pt idx="2">
                  <c:v>1921</c:v>
                </c:pt>
              </c:numCache>
            </c:numRef>
          </c:val>
          <c:extLst>
            <c:ext xmlns:c16="http://schemas.microsoft.com/office/drawing/2014/chart" uri="{C3380CC4-5D6E-409C-BE32-E72D297353CC}">
              <c16:uniqueId val="{00000000-CA42-4244-81EF-64CF5F77941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52</c:v>
                </c:pt>
                <c:pt idx="1">
                  <c:v>64</c:v>
                </c:pt>
                <c:pt idx="2">
                  <c:v>73</c:v>
                </c:pt>
              </c:numCache>
            </c:numRef>
          </c:val>
          <c:extLst>
            <c:ext xmlns:c16="http://schemas.microsoft.com/office/drawing/2014/chart" uri="{C3380CC4-5D6E-409C-BE32-E72D297353CC}">
              <c16:uniqueId val="{00000001-CA42-4244-81EF-64CF5F77941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477</c:v>
                </c:pt>
                <c:pt idx="1">
                  <c:v>516</c:v>
                </c:pt>
                <c:pt idx="2">
                  <c:v>733</c:v>
                </c:pt>
              </c:numCache>
            </c:numRef>
          </c:val>
          <c:extLst>
            <c:ext xmlns:c16="http://schemas.microsoft.com/office/drawing/2014/chart" uri="{C3380CC4-5D6E-409C-BE32-E72D297353CC}">
              <c16:uniqueId val="{00000002-CA42-4244-81EF-64CF5F77941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今年度以降数年は過疎対策事業債の償還額が増加する見込みとなっており、今後、令和２年７月豪雨災害復旧事業にかかる起債額に加え、復興事業にかかる起債額も増加する見込みである。</a:t>
          </a:r>
        </a:p>
        <a:p>
          <a:r>
            <a:rPr kumimoji="1" lang="ja-JP" altLang="en-US" sz="1400">
              <a:latin typeface="ＭＳ ゴシック" pitchFamily="49" charset="-128"/>
              <a:ea typeface="ＭＳ ゴシック" pitchFamily="49" charset="-128"/>
            </a:rPr>
            <a:t>　また、公営企業債においても災害復旧事業に関する償還額の増加や公営企業会計適用債の償還、農業集落排水施設の更新や簡易水道施設の新規整備事業に起債を充てる予定であり、元利償還金に対する繰入金が増加する見込み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昨年度に比べ地方債現在高が▲</a:t>
          </a:r>
          <a:r>
            <a:rPr kumimoji="1" lang="en-US" altLang="ja-JP" sz="1400">
              <a:latin typeface="ＭＳ ゴシック" pitchFamily="49" charset="-128"/>
              <a:ea typeface="ＭＳ ゴシック" pitchFamily="49" charset="-128"/>
            </a:rPr>
            <a:t>58</a:t>
          </a:r>
          <a:r>
            <a:rPr kumimoji="1" lang="ja-JP" altLang="en-US" sz="1400">
              <a:latin typeface="ＭＳ ゴシック" pitchFamily="49" charset="-128"/>
              <a:ea typeface="ＭＳ ゴシック" pitchFamily="49" charset="-128"/>
            </a:rPr>
            <a:t>百万円となり、充当可能基金額は</a:t>
          </a:r>
          <a:r>
            <a:rPr kumimoji="1" lang="en-US" altLang="ja-JP" sz="1400">
              <a:latin typeface="ＭＳ ゴシック" pitchFamily="49" charset="-128"/>
              <a:ea typeface="ＭＳ ゴシック" pitchFamily="49" charset="-128"/>
            </a:rPr>
            <a:t>575</a:t>
          </a:r>
          <a:r>
            <a:rPr kumimoji="1" lang="ja-JP" altLang="en-US" sz="1400">
              <a:latin typeface="ＭＳ ゴシック" pitchFamily="49" charset="-128"/>
              <a:ea typeface="ＭＳ ゴシック" pitchFamily="49" charset="-128"/>
            </a:rPr>
            <a:t>百万円増加したものの、令和２年７月豪雨にかかる起債に加え、通常事業や復興関連事業の借入額増加や、復興関連の事業も本格化するため、今後は地方債現在高が増加する見込みとなっている。</a:t>
          </a:r>
        </a:p>
        <a:p>
          <a:r>
            <a:rPr kumimoji="1" lang="ja-JP" altLang="en-US" sz="1400">
              <a:latin typeface="ＭＳ ゴシック" pitchFamily="49" charset="-128"/>
              <a:ea typeface="ＭＳ ゴシック" pitchFamily="49" charset="-128"/>
            </a:rPr>
            <a:t>　公営企業債においても災害復旧事業に関する償還額の増加や公営企業会計適用債の償還、農業集落排水施設の更新や簡易水道施設の新規整備事業に起債を充てる予定であり、元利償還金に対する繰入金が、今後増加する見込みで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財政調整基金は決算状況をふまえ、積立を行ったため増加。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減債基金は財政対策債償還に充てるために普通交付税措置された額及び利子分を積み立てたため、一時的に増加。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地域振興基金は、対象事業実施に対し繰入を行いつつ、ふるさと応援寄附金が一定規模確保できており、積立額が増加している。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決算状況をふまえ、学校建設等基金への積立も行っており増加。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県からの平成２８年熊本地震復興基金交付金を受け入れ、新たに災害復興基金を創設し積立を行ったため、増加している。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や令和２年７月豪雨のような甚大な災害による復旧費用や税収減となった場合などの不測の事態に備えるため、国債売却益等の収益が出た場合には積立を行い一定の額を確保する。また、公共施設等の老朽化に伴う改修費等への支出に備えながら、今後復興等にかかる事業が増加する場合には必要に応じて取り崩し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減債基金、災害復興基金については、それぞれ償還や対象事業に対し適宜取り崩しを行う。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①・・・地域振興基金：ふるさと応援寄附金条例に規定された事業に要する経費に充てる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②・・・学校建設等基金：教育施設の整備充実を図る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③・・・奨学基金：奨学金の貸与資金に充てる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④・・・土地改良事業基金：土地改良事業費に充てる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⑤・・・災害復興基金：災害からの早期復興を図る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①・・・地域振興基金：ふるさと応援寄附金を積立てており、基金額が増加した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②・・・学校建設等基金：今後学校施設の改修等を行うのための財源として積立したため基金額が増加した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③・・・奨学基金：利子分増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④・・・土地改良事業基金：利子分増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⑤・・・災害復興基金：県からの平成２８年熊本地震復興基金交付金を受け入れ、災害からの早期復興を図るため新たに創設し積立したため増加した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①・・・地域振興基金：令和４年度ふるさと応援寄附金額は減少傾向にあるものの、積立額としては今後も増加が見込まれる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②・・・学校建設等基金：学校施設の改修等を行うための財源として、財政状況に応じ今後も積立する予定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③・・・奨学基金：債権と貸付額のバランスを見ながら奨学金の貸与計画を行う予定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④・・・土地改良事業基金：土今のところ、基金を利用する計画はないため現状維持（利子分のみ増）が見込まれる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⑤・・・災害復興基金：災害からの早期復興の一環として、避難地整備事業費に繰入予定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決算状況をふまえ、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や令和２年７月豪雨のような甚大な災害による復旧費用や税収減となった場合などの不測の事態に備えるため、国債売却益等の収益が出た場合には積立を行い一定の額を確保する。また、公共施設等の老朽化に伴う改修費等への支出に備えながら、今後復興等にかかる事業が増加する場合には必要に応じて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利子分及び財政対策債償還に充てるために普通交付税措置された額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令和２年７月豪雨にかかる災害対策債の償還に充てるため、今後取り崩しを行っていく。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また、臨時財政対策債償還基金費として普通交付税が措置されたものについては、来年度以降２カ年に渡り取り崩す予定。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4,019
3,992
94.54
5,095,339
4,834,481
45,533
2,449,684
3,559,323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令和元年度から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で推移しており、平成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年度以降下がってはいないが、本村では人口減少、全国・県平均を上回る高齢化率（令和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％）の影響や村内に農業以外の基盤産業がないこと等により財政基盤が弱く、県・全国平均を大きく下回っている。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今後も、税収等の徴収強化等、自主財源の確保に努め、財政基盤の強化を図る。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28575</xdr:rowOff>
    </xdr:from>
    <xdr:to>
      <xdr:col>23</xdr:col>
      <xdr:colOff>133350</xdr:colOff>
      <xdr:row>44</xdr:row>
      <xdr:rowOff>84667</xdr:rowOff>
    </xdr:to>
    <xdr:cxnSp macro="">
      <xdr:nvCxnSpPr>
        <xdr:cNvPr id="63" name="直線コネクタ 62"/>
        <xdr:cNvCxnSpPr/>
      </xdr:nvCxnSpPr>
      <xdr:spPr>
        <a:xfrm flipV="1">
          <a:off x="4953000" y="6200775"/>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114952</xdr:rowOff>
    </xdr:from>
    <xdr:ext cx="762000" cy="259045"/>
    <xdr:sp macro="" textlink="">
      <xdr:nvSpPr>
        <xdr:cNvPr id="66"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28575</xdr:rowOff>
    </xdr:from>
    <xdr:to>
      <xdr:col>24</xdr:col>
      <xdr:colOff>12700</xdr:colOff>
      <xdr:row>36</xdr:row>
      <xdr:rowOff>28575</xdr:rowOff>
    </xdr:to>
    <xdr:cxnSp macro="">
      <xdr:nvCxnSpPr>
        <xdr:cNvPr id="67" name="直線コネクタ 66"/>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14817</xdr:rowOff>
    </xdr:to>
    <xdr:cxnSp macro="">
      <xdr:nvCxnSpPr>
        <xdr:cNvPr id="68" name="直線コネクタ 67"/>
        <xdr:cNvCxnSpPr/>
      </xdr:nvCxnSpPr>
      <xdr:spPr>
        <a:xfrm>
          <a:off x="4114800" y="73871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14817</xdr:rowOff>
    </xdr:to>
    <xdr:cxnSp macro="">
      <xdr:nvCxnSpPr>
        <xdr:cNvPr id="71" name="直線コネクタ 70"/>
        <xdr:cNvCxnSpPr/>
      </xdr:nvCxnSpPr>
      <xdr:spPr>
        <a:xfrm>
          <a:off x="3225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2" name="フローチャート: 判断 71"/>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73" name="テキスト ボックス 72"/>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14817</xdr:rowOff>
    </xdr:to>
    <xdr:cxnSp macro="">
      <xdr:nvCxnSpPr>
        <xdr:cNvPr id="74" name="直線コネクタ 73"/>
        <xdr:cNvCxnSpPr/>
      </xdr:nvCxnSpPr>
      <xdr:spPr>
        <a:xfrm>
          <a:off x="2336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5" name="フローチャート: 判断 74"/>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76" name="テキスト ボックス 75"/>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14817</xdr:rowOff>
    </xdr:to>
    <xdr:cxnSp macro="">
      <xdr:nvCxnSpPr>
        <xdr:cNvPr id="77" name="直線コネクタ 76"/>
        <xdr:cNvCxnSpPr/>
      </xdr:nvCxnSpPr>
      <xdr:spPr>
        <a:xfrm>
          <a:off x="1447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8" name="フローチャート: 判断 77"/>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79" name="テキスト ボックス 78"/>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7" name="楕円 86"/>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151994</xdr:rowOff>
    </xdr:from>
    <xdr:ext cx="762000" cy="259045"/>
    <xdr:sp macro="" textlink="">
      <xdr:nvSpPr>
        <xdr:cNvPr id="88" name="財政力該当値テキスト"/>
        <xdr:cNvSpPr txBox="1"/>
      </xdr:nvSpPr>
      <xdr:spPr>
        <a:xfrm>
          <a:off x="50419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89" name="楕円 88"/>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90" name="テキスト ボックス 89"/>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1" name="楕円 90"/>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75794</xdr:rowOff>
    </xdr:from>
    <xdr:ext cx="762000" cy="259045"/>
    <xdr:sp macro="" textlink="">
      <xdr:nvSpPr>
        <xdr:cNvPr id="92" name="テキスト ボックス 91"/>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3" name="楕円 92"/>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75794</xdr:rowOff>
    </xdr:from>
    <xdr:ext cx="762000" cy="259045"/>
    <xdr:sp macro="" textlink="">
      <xdr:nvSpPr>
        <xdr:cNvPr id="94" name="テキスト ボックス 93"/>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5" name="楕円 94"/>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96" name="テキスト ボックス 95"/>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地方税、地方譲与税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、各種交付金はほぼ横ばい。地方特例交付金は若干の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。普通交付税は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43,203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千円、特別交付税は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10,569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千円の増加。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物件費、維持補修費、交際費、繰出金は増加したものの、人件費、扶助費、補助費等は減少し、経常収支費比率は昨年度に比べ▲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40005</xdr:rowOff>
    </xdr:from>
    <xdr:to>
      <xdr:col>23</xdr:col>
      <xdr:colOff>133350</xdr:colOff>
      <xdr:row>67</xdr:row>
      <xdr:rowOff>51858</xdr:rowOff>
    </xdr:to>
    <xdr:cxnSp macro="">
      <xdr:nvCxnSpPr>
        <xdr:cNvPr id="126" name="直線コネクタ 125"/>
        <xdr:cNvCxnSpPr/>
      </xdr:nvCxnSpPr>
      <xdr:spPr>
        <a:xfrm flipV="1">
          <a:off x="4953000" y="10155555"/>
          <a:ext cx="0" cy="1383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23935</xdr:rowOff>
    </xdr:from>
    <xdr:ext cx="762000" cy="259045"/>
    <xdr:sp macro="" textlink="">
      <xdr:nvSpPr>
        <xdr:cNvPr id="127" name="財政構造の弾力性最小値テキスト"/>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51858</xdr:rowOff>
    </xdr:from>
    <xdr:to>
      <xdr:col>24</xdr:col>
      <xdr:colOff>12700</xdr:colOff>
      <xdr:row>67</xdr:row>
      <xdr:rowOff>51858</xdr:rowOff>
    </xdr:to>
    <xdr:cxnSp macro="">
      <xdr:nvCxnSpPr>
        <xdr:cNvPr id="128" name="直線コネクタ 127"/>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126382</xdr:rowOff>
    </xdr:from>
    <xdr:ext cx="762000" cy="259045"/>
    <xdr:sp macro="" textlink="">
      <xdr:nvSpPr>
        <xdr:cNvPr id="129" name="財政構造の弾力性最大値テキスト"/>
        <xdr:cNvSpPr txBox="1"/>
      </xdr:nvSpPr>
      <xdr:spPr>
        <a:xfrm>
          <a:off x="5041900" y="989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40005</xdr:rowOff>
    </xdr:from>
    <xdr:to>
      <xdr:col>24</xdr:col>
      <xdr:colOff>12700</xdr:colOff>
      <xdr:row>59</xdr:row>
      <xdr:rowOff>40005</xdr:rowOff>
    </xdr:to>
    <xdr:cxnSp macro="">
      <xdr:nvCxnSpPr>
        <xdr:cNvPr id="130" name="直線コネクタ 129"/>
        <xdr:cNvCxnSpPr/>
      </xdr:nvCxnSpPr>
      <xdr:spPr>
        <a:xfrm>
          <a:off x="4864100" y="1015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19262</xdr:rowOff>
    </xdr:from>
    <xdr:to>
      <xdr:col>23</xdr:col>
      <xdr:colOff>133350</xdr:colOff>
      <xdr:row>64</xdr:row>
      <xdr:rowOff>95673</xdr:rowOff>
    </xdr:to>
    <xdr:cxnSp macro="">
      <xdr:nvCxnSpPr>
        <xdr:cNvPr id="131" name="直線コネクタ 130"/>
        <xdr:cNvCxnSpPr/>
      </xdr:nvCxnSpPr>
      <xdr:spPr>
        <a:xfrm flipV="1">
          <a:off x="4114800" y="10992062"/>
          <a:ext cx="838200" cy="7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2" name="財政構造の弾力性平均値テキスト"/>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3" name="フローチャート: 判断 132"/>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64</xdr:row>
      <xdr:rowOff>95673</xdr:rowOff>
    </xdr:to>
    <xdr:cxnSp macro="">
      <xdr:nvCxnSpPr>
        <xdr:cNvPr id="134" name="直線コネクタ 133"/>
        <xdr:cNvCxnSpPr/>
      </xdr:nvCxnSpPr>
      <xdr:spPr>
        <a:xfrm>
          <a:off x="3225800" y="10915650"/>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6" name="テキスト ボックス 135"/>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64</xdr:row>
      <xdr:rowOff>59479</xdr:rowOff>
    </xdr:to>
    <xdr:cxnSp macro="">
      <xdr:nvCxnSpPr>
        <xdr:cNvPr id="137" name="直線コネクタ 136"/>
        <xdr:cNvCxnSpPr/>
      </xdr:nvCxnSpPr>
      <xdr:spPr>
        <a:xfrm flipV="1">
          <a:off x="2336800" y="10915650"/>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38" name="フローチャート: 判断 137"/>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39" name="テキスト ボックス 138"/>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59479</xdr:rowOff>
    </xdr:from>
    <xdr:to>
      <xdr:col>11</xdr:col>
      <xdr:colOff>31750</xdr:colOff>
      <xdr:row>65</xdr:row>
      <xdr:rowOff>113242</xdr:rowOff>
    </xdr:to>
    <xdr:cxnSp macro="">
      <xdr:nvCxnSpPr>
        <xdr:cNvPr id="140" name="直線コネクタ 139"/>
        <xdr:cNvCxnSpPr/>
      </xdr:nvCxnSpPr>
      <xdr:spPr>
        <a:xfrm flipV="1">
          <a:off x="1447800" y="11032279"/>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111760</xdr:rowOff>
    </xdr:from>
    <xdr:to>
      <xdr:col>11</xdr:col>
      <xdr:colOff>82550</xdr:colOff>
      <xdr:row>64</xdr:row>
      <xdr:rowOff>41910</xdr:rowOff>
    </xdr:to>
    <xdr:sp macro="" textlink="">
      <xdr:nvSpPr>
        <xdr:cNvPr id="141" name="フローチャート: 判断 140"/>
        <xdr:cNvSpPr/>
      </xdr:nvSpPr>
      <xdr:spPr>
        <a:xfrm>
          <a:off x="2286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52087</xdr:rowOff>
    </xdr:from>
    <xdr:ext cx="762000" cy="259045"/>
    <xdr:sp macro="" textlink="">
      <xdr:nvSpPr>
        <xdr:cNvPr id="142" name="テキスト ボックス 141"/>
        <xdr:cNvSpPr txBox="1"/>
      </xdr:nvSpPr>
      <xdr:spPr>
        <a:xfrm>
          <a:off x="1955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164042</xdr:rowOff>
    </xdr:from>
    <xdr:to>
      <xdr:col>7</xdr:col>
      <xdr:colOff>31750</xdr:colOff>
      <xdr:row>64</xdr:row>
      <xdr:rowOff>94192</xdr:rowOff>
    </xdr:to>
    <xdr:sp macro="" textlink="">
      <xdr:nvSpPr>
        <xdr:cNvPr id="143" name="フローチャート: 判断 142"/>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104369</xdr:rowOff>
    </xdr:from>
    <xdr:ext cx="762000" cy="259045"/>
    <xdr:sp macro="" textlink="">
      <xdr:nvSpPr>
        <xdr:cNvPr id="144" name="テキスト ボックス 143"/>
        <xdr:cNvSpPr txBox="1"/>
      </xdr:nvSpPr>
      <xdr:spPr>
        <a:xfrm>
          <a:off x="1066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139912</xdr:rowOff>
    </xdr:from>
    <xdr:to>
      <xdr:col>23</xdr:col>
      <xdr:colOff>184150</xdr:colOff>
      <xdr:row>64</xdr:row>
      <xdr:rowOff>70062</xdr:rowOff>
    </xdr:to>
    <xdr:sp macro="" textlink="">
      <xdr:nvSpPr>
        <xdr:cNvPr id="150" name="楕円 149"/>
        <xdr:cNvSpPr/>
      </xdr:nvSpPr>
      <xdr:spPr>
        <a:xfrm>
          <a:off x="4902200" y="109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111989</xdr:rowOff>
    </xdr:from>
    <xdr:ext cx="762000" cy="259045"/>
    <xdr:sp macro="" textlink="">
      <xdr:nvSpPr>
        <xdr:cNvPr id="151" name="財政構造の弾力性該当値テキスト"/>
        <xdr:cNvSpPr txBox="1"/>
      </xdr:nvSpPr>
      <xdr:spPr>
        <a:xfrm>
          <a:off x="5041900" y="1091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44873</xdr:rowOff>
    </xdr:from>
    <xdr:to>
      <xdr:col>19</xdr:col>
      <xdr:colOff>184150</xdr:colOff>
      <xdr:row>64</xdr:row>
      <xdr:rowOff>146473</xdr:rowOff>
    </xdr:to>
    <xdr:sp macro="" textlink="">
      <xdr:nvSpPr>
        <xdr:cNvPr id="152" name="楕円 151"/>
        <xdr:cNvSpPr/>
      </xdr:nvSpPr>
      <xdr:spPr>
        <a:xfrm>
          <a:off x="4064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131250</xdr:rowOff>
    </xdr:from>
    <xdr:ext cx="736600" cy="259045"/>
    <xdr:sp macro="" textlink="">
      <xdr:nvSpPr>
        <xdr:cNvPr id="153" name="テキスト ボックス 152"/>
        <xdr:cNvSpPr txBox="1"/>
      </xdr:nvSpPr>
      <xdr:spPr>
        <a:xfrm>
          <a:off x="3733800" y="1110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63500</xdr:rowOff>
    </xdr:from>
    <xdr:to>
      <xdr:col>15</xdr:col>
      <xdr:colOff>133350</xdr:colOff>
      <xdr:row>63</xdr:row>
      <xdr:rowOff>165100</xdr:rowOff>
    </xdr:to>
    <xdr:sp macro="" textlink="">
      <xdr:nvSpPr>
        <xdr:cNvPr id="154" name="楕円 153"/>
        <xdr:cNvSpPr/>
      </xdr:nvSpPr>
      <xdr:spPr>
        <a:xfrm>
          <a:off x="3175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149877</xdr:rowOff>
    </xdr:from>
    <xdr:ext cx="762000" cy="259045"/>
    <xdr:sp macro="" textlink="">
      <xdr:nvSpPr>
        <xdr:cNvPr id="155" name="テキスト ボックス 154"/>
        <xdr:cNvSpPr txBox="1"/>
      </xdr:nvSpPr>
      <xdr:spPr>
        <a:xfrm>
          <a:off x="2844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8679</xdr:rowOff>
    </xdr:from>
    <xdr:to>
      <xdr:col>11</xdr:col>
      <xdr:colOff>82550</xdr:colOff>
      <xdr:row>64</xdr:row>
      <xdr:rowOff>110279</xdr:rowOff>
    </xdr:to>
    <xdr:sp macro="" textlink="">
      <xdr:nvSpPr>
        <xdr:cNvPr id="156" name="楕円 155"/>
        <xdr:cNvSpPr/>
      </xdr:nvSpPr>
      <xdr:spPr>
        <a:xfrm>
          <a:off x="22860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95056</xdr:rowOff>
    </xdr:from>
    <xdr:ext cx="762000" cy="259045"/>
    <xdr:sp macro="" textlink="">
      <xdr:nvSpPr>
        <xdr:cNvPr id="157" name="テキスト ボックス 156"/>
        <xdr:cNvSpPr txBox="1"/>
      </xdr:nvSpPr>
      <xdr:spPr>
        <a:xfrm>
          <a:off x="1955800" y="11067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62442</xdr:rowOff>
    </xdr:from>
    <xdr:to>
      <xdr:col>7</xdr:col>
      <xdr:colOff>31750</xdr:colOff>
      <xdr:row>65</xdr:row>
      <xdr:rowOff>164042</xdr:rowOff>
    </xdr:to>
    <xdr:sp macro="" textlink="">
      <xdr:nvSpPr>
        <xdr:cNvPr id="158" name="楕円 157"/>
        <xdr:cNvSpPr/>
      </xdr:nvSpPr>
      <xdr:spPr>
        <a:xfrm>
          <a:off x="13970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148819</xdr:rowOff>
    </xdr:from>
    <xdr:ext cx="762000" cy="259045"/>
    <xdr:sp macro="" textlink="">
      <xdr:nvSpPr>
        <xdr:cNvPr id="159" name="テキスト ボックス 158"/>
        <xdr:cNvSpPr txBox="1"/>
      </xdr:nvSpPr>
      <xdr:spPr>
        <a:xfrm>
          <a:off x="1066800" y="1129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[305,049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昨年度に比べ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費においては、新型コロナウイルス感染症が沈静化したことに伴い、出張や会議等の開催が増えて旅費が増加。物価高騰の影響で光熱水費も増加。システム機器リース更新の影響もあり全体的に増加した。人件費においては、給与改定でそれぞれの基本給は上がったものの、年度途中で職員が退職（４名）、退職手当事務負担金が前年度から下がったため、全体的には減少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人当たり人件費・物件費等決算額が▲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21,004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121098</xdr:rowOff>
    </xdr:from>
    <xdr:to>
      <xdr:col>23</xdr:col>
      <xdr:colOff>133350</xdr:colOff>
      <xdr:row>89</xdr:row>
      <xdr:rowOff>39134</xdr:rowOff>
    </xdr:to>
    <xdr:cxnSp macro="">
      <xdr:nvCxnSpPr>
        <xdr:cNvPr id="188" name="直線コネクタ 187"/>
        <xdr:cNvCxnSpPr/>
      </xdr:nvCxnSpPr>
      <xdr:spPr>
        <a:xfrm flipV="1">
          <a:off x="4953000" y="14008548"/>
          <a:ext cx="0" cy="12896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11211</xdr:rowOff>
    </xdr:from>
    <xdr:ext cx="762000" cy="259045"/>
    <xdr:sp macro="" textlink="">
      <xdr:nvSpPr>
        <xdr:cNvPr id="189" name="人件費・物件費等の状況最小値テキスト"/>
        <xdr:cNvSpPr txBox="1"/>
      </xdr:nvSpPr>
      <xdr:spPr>
        <a:xfrm>
          <a:off x="5041900" y="1527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39134</xdr:rowOff>
    </xdr:from>
    <xdr:to>
      <xdr:col>24</xdr:col>
      <xdr:colOff>12700</xdr:colOff>
      <xdr:row>89</xdr:row>
      <xdr:rowOff>39134</xdr:rowOff>
    </xdr:to>
    <xdr:cxnSp macro="">
      <xdr:nvCxnSpPr>
        <xdr:cNvPr id="190" name="直線コネクタ 189"/>
        <xdr:cNvCxnSpPr/>
      </xdr:nvCxnSpPr>
      <xdr:spPr>
        <a:xfrm>
          <a:off x="4864100" y="1529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36025</xdr:rowOff>
    </xdr:from>
    <xdr:ext cx="762000" cy="259045"/>
    <xdr:sp macro="" textlink="">
      <xdr:nvSpPr>
        <xdr:cNvPr id="191" name="人件費・物件費等の状況最大値テキスト"/>
        <xdr:cNvSpPr txBox="1"/>
      </xdr:nvSpPr>
      <xdr:spPr>
        <a:xfrm>
          <a:off x="5041900" y="13752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121098</xdr:rowOff>
    </xdr:from>
    <xdr:to>
      <xdr:col>24</xdr:col>
      <xdr:colOff>12700</xdr:colOff>
      <xdr:row>81</xdr:row>
      <xdr:rowOff>121098</xdr:rowOff>
    </xdr:to>
    <xdr:cxnSp macro="">
      <xdr:nvCxnSpPr>
        <xdr:cNvPr id="192" name="直線コネクタ 191"/>
        <xdr:cNvCxnSpPr/>
      </xdr:nvCxnSpPr>
      <xdr:spPr>
        <a:xfrm>
          <a:off x="4864100" y="1400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158578</xdr:rowOff>
    </xdr:from>
    <xdr:to>
      <xdr:col>23</xdr:col>
      <xdr:colOff>133350</xdr:colOff>
      <xdr:row>82</xdr:row>
      <xdr:rowOff>4021</xdr:rowOff>
    </xdr:to>
    <xdr:cxnSp macro="">
      <xdr:nvCxnSpPr>
        <xdr:cNvPr id="193" name="直線コネクタ 192"/>
        <xdr:cNvCxnSpPr/>
      </xdr:nvCxnSpPr>
      <xdr:spPr>
        <a:xfrm flipV="1">
          <a:off x="4114800" y="14046028"/>
          <a:ext cx="838200" cy="16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96435</xdr:rowOff>
    </xdr:from>
    <xdr:ext cx="762000" cy="259045"/>
    <xdr:sp macro="" textlink="">
      <xdr:nvSpPr>
        <xdr:cNvPr id="194" name="人件費・物件費等の状況平均値テキスト"/>
        <xdr:cNvSpPr txBox="1"/>
      </xdr:nvSpPr>
      <xdr:spPr>
        <a:xfrm>
          <a:off x="5041900" y="14155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124358</xdr:rowOff>
    </xdr:from>
    <xdr:to>
      <xdr:col>23</xdr:col>
      <xdr:colOff>184150</xdr:colOff>
      <xdr:row>83</xdr:row>
      <xdr:rowOff>54508</xdr:rowOff>
    </xdr:to>
    <xdr:sp macro="" textlink="">
      <xdr:nvSpPr>
        <xdr:cNvPr id="195" name="フローチャート: 判断 194"/>
        <xdr:cNvSpPr/>
      </xdr:nvSpPr>
      <xdr:spPr>
        <a:xfrm>
          <a:off x="4902200" y="1418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4021</xdr:rowOff>
    </xdr:from>
    <xdr:to>
      <xdr:col>19</xdr:col>
      <xdr:colOff>133350</xdr:colOff>
      <xdr:row>82</xdr:row>
      <xdr:rowOff>29107</xdr:rowOff>
    </xdr:to>
    <xdr:cxnSp macro="">
      <xdr:nvCxnSpPr>
        <xdr:cNvPr id="196" name="直線コネクタ 195"/>
        <xdr:cNvCxnSpPr/>
      </xdr:nvCxnSpPr>
      <xdr:spPr>
        <a:xfrm flipV="1">
          <a:off x="3225800" y="14062921"/>
          <a:ext cx="889000" cy="2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113471</xdr:rowOff>
    </xdr:from>
    <xdr:to>
      <xdr:col>19</xdr:col>
      <xdr:colOff>184150</xdr:colOff>
      <xdr:row>83</xdr:row>
      <xdr:rowOff>43621</xdr:rowOff>
    </xdr:to>
    <xdr:sp macro="" textlink="">
      <xdr:nvSpPr>
        <xdr:cNvPr id="197" name="フローチャート: 判断 196"/>
        <xdr:cNvSpPr/>
      </xdr:nvSpPr>
      <xdr:spPr>
        <a:xfrm>
          <a:off x="40640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28398</xdr:rowOff>
    </xdr:from>
    <xdr:ext cx="736600" cy="259045"/>
    <xdr:sp macro="" textlink="">
      <xdr:nvSpPr>
        <xdr:cNvPr id="198" name="テキスト ボックス 197"/>
        <xdr:cNvSpPr txBox="1"/>
      </xdr:nvSpPr>
      <xdr:spPr>
        <a:xfrm>
          <a:off x="3733800" y="1425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29107</xdr:rowOff>
    </xdr:from>
    <xdr:to>
      <xdr:col>15</xdr:col>
      <xdr:colOff>82550</xdr:colOff>
      <xdr:row>82</xdr:row>
      <xdr:rowOff>45517</xdr:rowOff>
    </xdr:to>
    <xdr:cxnSp macro="">
      <xdr:nvCxnSpPr>
        <xdr:cNvPr id="199" name="直線コネクタ 198"/>
        <xdr:cNvCxnSpPr/>
      </xdr:nvCxnSpPr>
      <xdr:spPr>
        <a:xfrm flipV="1">
          <a:off x="2336800" y="14088007"/>
          <a:ext cx="889000" cy="1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83817</xdr:rowOff>
    </xdr:from>
    <xdr:to>
      <xdr:col>15</xdr:col>
      <xdr:colOff>133350</xdr:colOff>
      <xdr:row>83</xdr:row>
      <xdr:rowOff>13967</xdr:rowOff>
    </xdr:to>
    <xdr:sp macro="" textlink="">
      <xdr:nvSpPr>
        <xdr:cNvPr id="200" name="フローチャート: 判断 199"/>
        <xdr:cNvSpPr/>
      </xdr:nvSpPr>
      <xdr:spPr>
        <a:xfrm>
          <a:off x="3175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170194</xdr:rowOff>
    </xdr:from>
    <xdr:ext cx="762000" cy="259045"/>
    <xdr:sp macro="" textlink="">
      <xdr:nvSpPr>
        <xdr:cNvPr id="201" name="テキスト ボックス 200"/>
        <xdr:cNvSpPr txBox="1"/>
      </xdr:nvSpPr>
      <xdr:spPr>
        <a:xfrm>
          <a:off x="2844800" y="142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122394</xdr:rowOff>
    </xdr:from>
    <xdr:to>
      <xdr:col>11</xdr:col>
      <xdr:colOff>31750</xdr:colOff>
      <xdr:row>82</xdr:row>
      <xdr:rowOff>45517</xdr:rowOff>
    </xdr:to>
    <xdr:cxnSp macro="">
      <xdr:nvCxnSpPr>
        <xdr:cNvPr id="202" name="直線コネクタ 201"/>
        <xdr:cNvCxnSpPr/>
      </xdr:nvCxnSpPr>
      <xdr:spPr>
        <a:xfrm>
          <a:off x="1447800" y="14009844"/>
          <a:ext cx="889000" cy="9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67002</xdr:rowOff>
    </xdr:from>
    <xdr:to>
      <xdr:col>11</xdr:col>
      <xdr:colOff>82550</xdr:colOff>
      <xdr:row>82</xdr:row>
      <xdr:rowOff>168602</xdr:rowOff>
    </xdr:to>
    <xdr:sp macro="" textlink="">
      <xdr:nvSpPr>
        <xdr:cNvPr id="203" name="フローチャート: 判断 202"/>
        <xdr:cNvSpPr/>
      </xdr:nvSpPr>
      <xdr:spPr>
        <a:xfrm>
          <a:off x="2286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153379</xdr:rowOff>
    </xdr:from>
    <xdr:ext cx="762000" cy="259045"/>
    <xdr:sp macro="" textlink="">
      <xdr:nvSpPr>
        <xdr:cNvPr id="204" name="テキスト ボックス 203"/>
        <xdr:cNvSpPr txBox="1"/>
      </xdr:nvSpPr>
      <xdr:spPr>
        <a:xfrm>
          <a:off x="1955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35531</xdr:rowOff>
    </xdr:from>
    <xdr:to>
      <xdr:col>7</xdr:col>
      <xdr:colOff>31750</xdr:colOff>
      <xdr:row>82</xdr:row>
      <xdr:rowOff>137131</xdr:rowOff>
    </xdr:to>
    <xdr:sp macro="" textlink="">
      <xdr:nvSpPr>
        <xdr:cNvPr id="205" name="フローチャート: 判断 204"/>
        <xdr:cNvSpPr/>
      </xdr:nvSpPr>
      <xdr:spPr>
        <a:xfrm>
          <a:off x="1397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121908</xdr:rowOff>
    </xdr:from>
    <xdr:ext cx="762000" cy="259045"/>
    <xdr:sp macro="" textlink="">
      <xdr:nvSpPr>
        <xdr:cNvPr id="206" name="テキスト ボックス 205"/>
        <xdr:cNvSpPr txBox="1"/>
      </xdr:nvSpPr>
      <xdr:spPr>
        <a:xfrm>
          <a:off x="1066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107778</xdr:rowOff>
    </xdr:from>
    <xdr:to>
      <xdr:col>23</xdr:col>
      <xdr:colOff>184150</xdr:colOff>
      <xdr:row>82</xdr:row>
      <xdr:rowOff>37928</xdr:rowOff>
    </xdr:to>
    <xdr:sp macro="" textlink="">
      <xdr:nvSpPr>
        <xdr:cNvPr id="212" name="楕円 211"/>
        <xdr:cNvSpPr/>
      </xdr:nvSpPr>
      <xdr:spPr>
        <a:xfrm>
          <a:off x="4902200" y="1399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29055</xdr:rowOff>
    </xdr:from>
    <xdr:ext cx="762000" cy="259045"/>
    <xdr:sp macro="" textlink="">
      <xdr:nvSpPr>
        <xdr:cNvPr id="213" name="人件費・物件費等の状況該当値テキスト"/>
        <xdr:cNvSpPr txBox="1"/>
      </xdr:nvSpPr>
      <xdr:spPr>
        <a:xfrm>
          <a:off x="5041900" y="13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124671</xdr:rowOff>
    </xdr:from>
    <xdr:to>
      <xdr:col>19</xdr:col>
      <xdr:colOff>184150</xdr:colOff>
      <xdr:row>82</xdr:row>
      <xdr:rowOff>54821</xdr:rowOff>
    </xdr:to>
    <xdr:sp macro="" textlink="">
      <xdr:nvSpPr>
        <xdr:cNvPr id="214" name="楕円 213"/>
        <xdr:cNvSpPr/>
      </xdr:nvSpPr>
      <xdr:spPr>
        <a:xfrm>
          <a:off x="4064000" y="1401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64998</xdr:rowOff>
    </xdr:from>
    <xdr:ext cx="736600" cy="259045"/>
    <xdr:sp macro="" textlink="">
      <xdr:nvSpPr>
        <xdr:cNvPr id="215" name="テキスト ボックス 214"/>
        <xdr:cNvSpPr txBox="1"/>
      </xdr:nvSpPr>
      <xdr:spPr>
        <a:xfrm>
          <a:off x="3733800" y="13780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149757</xdr:rowOff>
    </xdr:from>
    <xdr:to>
      <xdr:col>15</xdr:col>
      <xdr:colOff>133350</xdr:colOff>
      <xdr:row>82</xdr:row>
      <xdr:rowOff>79907</xdr:rowOff>
    </xdr:to>
    <xdr:sp macro="" textlink="">
      <xdr:nvSpPr>
        <xdr:cNvPr id="216" name="楕円 215"/>
        <xdr:cNvSpPr/>
      </xdr:nvSpPr>
      <xdr:spPr>
        <a:xfrm>
          <a:off x="3175000" y="1403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90084</xdr:rowOff>
    </xdr:from>
    <xdr:ext cx="762000" cy="259045"/>
    <xdr:sp macro="" textlink="">
      <xdr:nvSpPr>
        <xdr:cNvPr id="217" name="テキスト ボックス 216"/>
        <xdr:cNvSpPr txBox="1"/>
      </xdr:nvSpPr>
      <xdr:spPr>
        <a:xfrm>
          <a:off x="2844800" y="1380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166167</xdr:rowOff>
    </xdr:from>
    <xdr:to>
      <xdr:col>11</xdr:col>
      <xdr:colOff>82550</xdr:colOff>
      <xdr:row>82</xdr:row>
      <xdr:rowOff>96317</xdr:rowOff>
    </xdr:to>
    <xdr:sp macro="" textlink="">
      <xdr:nvSpPr>
        <xdr:cNvPr id="218" name="楕円 217"/>
        <xdr:cNvSpPr/>
      </xdr:nvSpPr>
      <xdr:spPr>
        <a:xfrm>
          <a:off x="2286000" y="1405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106494</xdr:rowOff>
    </xdr:from>
    <xdr:ext cx="762000" cy="259045"/>
    <xdr:sp macro="" textlink="">
      <xdr:nvSpPr>
        <xdr:cNvPr id="219" name="テキスト ボックス 218"/>
        <xdr:cNvSpPr txBox="1"/>
      </xdr:nvSpPr>
      <xdr:spPr>
        <a:xfrm>
          <a:off x="1955800" y="1382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71594</xdr:rowOff>
    </xdr:from>
    <xdr:to>
      <xdr:col>7</xdr:col>
      <xdr:colOff>31750</xdr:colOff>
      <xdr:row>82</xdr:row>
      <xdr:rowOff>1744</xdr:rowOff>
    </xdr:to>
    <xdr:sp macro="" textlink="">
      <xdr:nvSpPr>
        <xdr:cNvPr id="220" name="楕円 219"/>
        <xdr:cNvSpPr/>
      </xdr:nvSpPr>
      <xdr:spPr>
        <a:xfrm>
          <a:off x="1397000" y="1395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11921</xdr:rowOff>
    </xdr:from>
    <xdr:ext cx="762000" cy="259045"/>
    <xdr:sp macro="" textlink="">
      <xdr:nvSpPr>
        <xdr:cNvPr id="221" name="テキスト ボックス 220"/>
        <xdr:cNvSpPr txBox="1"/>
      </xdr:nvSpPr>
      <xdr:spPr>
        <a:xfrm>
          <a:off x="1066800" y="13727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増加したものの、類似団体平均、全国町村平均を下回っている状況が続いている。</a:t>
          </a:r>
        </a:p>
        <a:p>
          <a:r>
            <a:rPr kumimoji="1" lang="ja-JP" altLang="en-US" sz="1300">
              <a:latin typeface="ＭＳ Ｐゴシック" panose="020B0600070205080204" pitchFamily="50" charset="-128"/>
              <a:ea typeface="ＭＳ Ｐゴシック" panose="020B0600070205080204" pitchFamily="50" charset="-128"/>
            </a:rPr>
            <a:t>　従来から国・県の動向に準じて給与体系の見直しを行っており、今後も適正な人事管理、給与水準の確保に努める。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108586</xdr:rowOff>
    </xdr:to>
    <xdr:cxnSp macro="">
      <xdr:nvCxnSpPr>
        <xdr:cNvPr id="246" name="直線コネクタ 245"/>
        <xdr:cNvCxnSpPr/>
      </xdr:nvCxnSpPr>
      <xdr:spPr>
        <a:xfrm flipV="1">
          <a:off x="17018000" y="1394745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80663</xdr:rowOff>
    </xdr:from>
    <xdr:ext cx="762000" cy="259045"/>
    <xdr:sp macro="" textlink="">
      <xdr:nvSpPr>
        <xdr:cNvPr id="247" name="給与水準   （国との比較）最小値テキスト"/>
        <xdr:cNvSpPr txBox="1"/>
      </xdr:nvSpPr>
      <xdr:spPr>
        <a:xfrm>
          <a:off x="17106900" y="1516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108586</xdr:rowOff>
    </xdr:from>
    <xdr:to>
      <xdr:col>81</xdr:col>
      <xdr:colOff>133350</xdr:colOff>
      <xdr:row>88</xdr:row>
      <xdr:rowOff>108586</xdr:rowOff>
    </xdr:to>
    <xdr:cxnSp macro="">
      <xdr:nvCxnSpPr>
        <xdr:cNvPr id="248" name="直線コネクタ 247"/>
        <xdr:cNvCxnSpPr/>
      </xdr:nvCxnSpPr>
      <xdr:spPr>
        <a:xfrm>
          <a:off x="16929100" y="15196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49" name="給与水準   （国との比較）最大値テキスト"/>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0" name="直線コネクタ 249"/>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29211</xdr:rowOff>
    </xdr:from>
    <xdr:to>
      <xdr:col>81</xdr:col>
      <xdr:colOff>44450</xdr:colOff>
      <xdr:row>86</xdr:row>
      <xdr:rowOff>125730</xdr:rowOff>
    </xdr:to>
    <xdr:cxnSp macro="">
      <xdr:nvCxnSpPr>
        <xdr:cNvPr id="251" name="直線コネクタ 250"/>
        <xdr:cNvCxnSpPr/>
      </xdr:nvCxnSpPr>
      <xdr:spPr>
        <a:xfrm>
          <a:off x="16179800" y="14773911"/>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107332</xdr:rowOff>
    </xdr:from>
    <xdr:ext cx="762000" cy="259045"/>
    <xdr:sp macro="" textlink="">
      <xdr:nvSpPr>
        <xdr:cNvPr id="252" name="給与水準   （国との比較）平均値テキスト"/>
        <xdr:cNvSpPr txBox="1"/>
      </xdr:nvSpPr>
      <xdr:spPr>
        <a:xfrm>
          <a:off x="17106900" y="1485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3" name="フローチャート: 判断 252"/>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29211</xdr:rowOff>
    </xdr:from>
    <xdr:to>
      <xdr:col>77</xdr:col>
      <xdr:colOff>44450</xdr:colOff>
      <xdr:row>87</xdr:row>
      <xdr:rowOff>8573</xdr:rowOff>
    </xdr:to>
    <xdr:cxnSp macro="">
      <xdr:nvCxnSpPr>
        <xdr:cNvPr id="254" name="直線コネクタ 253"/>
        <xdr:cNvCxnSpPr/>
      </xdr:nvCxnSpPr>
      <xdr:spPr>
        <a:xfrm flipV="1">
          <a:off x="15290800" y="14773911"/>
          <a:ext cx="8890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141288</xdr:rowOff>
    </xdr:from>
    <xdr:to>
      <xdr:col>77</xdr:col>
      <xdr:colOff>95250</xdr:colOff>
      <xdr:row>87</xdr:row>
      <xdr:rowOff>71438</xdr:rowOff>
    </xdr:to>
    <xdr:sp macro="" textlink="">
      <xdr:nvSpPr>
        <xdr:cNvPr id="255" name="フローチャート: 判断 254"/>
        <xdr:cNvSpPr/>
      </xdr:nvSpPr>
      <xdr:spPr>
        <a:xfrm>
          <a:off x="16129000" y="1488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56215</xdr:rowOff>
    </xdr:from>
    <xdr:ext cx="736600" cy="259045"/>
    <xdr:sp macro="" textlink="">
      <xdr:nvSpPr>
        <xdr:cNvPr id="256" name="テキスト ボックス 255"/>
        <xdr:cNvSpPr txBox="1"/>
      </xdr:nvSpPr>
      <xdr:spPr>
        <a:xfrm>
          <a:off x="15798800" y="14972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125730</xdr:rowOff>
    </xdr:from>
    <xdr:to>
      <xdr:col>72</xdr:col>
      <xdr:colOff>203200</xdr:colOff>
      <xdr:row>87</xdr:row>
      <xdr:rowOff>8573</xdr:rowOff>
    </xdr:to>
    <xdr:cxnSp macro="">
      <xdr:nvCxnSpPr>
        <xdr:cNvPr id="257" name="直線コネクタ 256"/>
        <xdr:cNvCxnSpPr/>
      </xdr:nvCxnSpPr>
      <xdr:spPr>
        <a:xfrm>
          <a:off x="14401800" y="14870430"/>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153352</xdr:rowOff>
    </xdr:from>
    <xdr:to>
      <xdr:col>73</xdr:col>
      <xdr:colOff>44450</xdr:colOff>
      <xdr:row>87</xdr:row>
      <xdr:rowOff>83502</xdr:rowOff>
    </xdr:to>
    <xdr:sp macro="" textlink="">
      <xdr:nvSpPr>
        <xdr:cNvPr id="258" name="フローチャート: 判断 257"/>
        <xdr:cNvSpPr/>
      </xdr:nvSpPr>
      <xdr:spPr>
        <a:xfrm>
          <a:off x="152400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68279</xdr:rowOff>
    </xdr:from>
    <xdr:ext cx="762000" cy="259045"/>
    <xdr:sp macro="" textlink="">
      <xdr:nvSpPr>
        <xdr:cNvPr id="259" name="テキスト ボックス 258"/>
        <xdr:cNvSpPr txBox="1"/>
      </xdr:nvSpPr>
      <xdr:spPr>
        <a:xfrm>
          <a:off x="14909800" y="14984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125730</xdr:rowOff>
    </xdr:from>
    <xdr:to>
      <xdr:col>68</xdr:col>
      <xdr:colOff>152400</xdr:colOff>
      <xdr:row>86</xdr:row>
      <xdr:rowOff>137795</xdr:rowOff>
    </xdr:to>
    <xdr:cxnSp macro="">
      <xdr:nvCxnSpPr>
        <xdr:cNvPr id="260" name="直線コネクタ 259"/>
        <xdr:cNvCxnSpPr/>
      </xdr:nvCxnSpPr>
      <xdr:spPr>
        <a:xfrm flipV="1">
          <a:off x="13512800" y="1487043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1" name="フローチャート: 判断 260"/>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62247</xdr:rowOff>
    </xdr:from>
    <xdr:ext cx="762000" cy="259045"/>
    <xdr:sp macro="" textlink="">
      <xdr:nvSpPr>
        <xdr:cNvPr id="262" name="テキスト ボックス 261"/>
        <xdr:cNvSpPr txBox="1"/>
      </xdr:nvSpPr>
      <xdr:spPr>
        <a:xfrm>
          <a:off x="14020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3" name="フローチャート: 判断 262"/>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62247</xdr:rowOff>
    </xdr:from>
    <xdr:ext cx="762000" cy="259045"/>
    <xdr:sp macro="" textlink="">
      <xdr:nvSpPr>
        <xdr:cNvPr id="264" name="テキスト ボックス 263"/>
        <xdr:cNvSpPr txBox="1"/>
      </xdr:nvSpPr>
      <xdr:spPr>
        <a:xfrm>
          <a:off x="13131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74930</xdr:rowOff>
    </xdr:from>
    <xdr:to>
      <xdr:col>81</xdr:col>
      <xdr:colOff>95250</xdr:colOff>
      <xdr:row>87</xdr:row>
      <xdr:rowOff>5080</xdr:rowOff>
    </xdr:to>
    <xdr:sp macro="" textlink="">
      <xdr:nvSpPr>
        <xdr:cNvPr id="270" name="楕円 269"/>
        <xdr:cNvSpPr/>
      </xdr:nvSpPr>
      <xdr:spPr>
        <a:xfrm>
          <a:off x="169672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91457</xdr:rowOff>
    </xdr:from>
    <xdr:ext cx="762000" cy="259045"/>
    <xdr:sp macro="" textlink="">
      <xdr:nvSpPr>
        <xdr:cNvPr id="271" name="給与水準   （国との比較）該当値テキスト"/>
        <xdr:cNvSpPr txBox="1"/>
      </xdr:nvSpPr>
      <xdr:spPr>
        <a:xfrm>
          <a:off x="17106900" y="1466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149861</xdr:rowOff>
    </xdr:from>
    <xdr:to>
      <xdr:col>77</xdr:col>
      <xdr:colOff>95250</xdr:colOff>
      <xdr:row>86</xdr:row>
      <xdr:rowOff>80011</xdr:rowOff>
    </xdr:to>
    <xdr:sp macro="" textlink="">
      <xdr:nvSpPr>
        <xdr:cNvPr id="272" name="楕円 271"/>
        <xdr:cNvSpPr/>
      </xdr:nvSpPr>
      <xdr:spPr>
        <a:xfrm>
          <a:off x="161290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90188</xdr:rowOff>
    </xdr:from>
    <xdr:ext cx="736600" cy="259045"/>
    <xdr:sp macro="" textlink="">
      <xdr:nvSpPr>
        <xdr:cNvPr id="273" name="テキスト ボックス 272"/>
        <xdr:cNvSpPr txBox="1"/>
      </xdr:nvSpPr>
      <xdr:spPr>
        <a:xfrm>
          <a:off x="15798800" y="14491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129223</xdr:rowOff>
    </xdr:from>
    <xdr:to>
      <xdr:col>73</xdr:col>
      <xdr:colOff>44450</xdr:colOff>
      <xdr:row>87</xdr:row>
      <xdr:rowOff>59373</xdr:rowOff>
    </xdr:to>
    <xdr:sp macro="" textlink="">
      <xdr:nvSpPr>
        <xdr:cNvPr id="274" name="楕円 273"/>
        <xdr:cNvSpPr/>
      </xdr:nvSpPr>
      <xdr:spPr>
        <a:xfrm>
          <a:off x="152400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69550</xdr:rowOff>
    </xdr:from>
    <xdr:ext cx="762000" cy="259045"/>
    <xdr:sp macro="" textlink="">
      <xdr:nvSpPr>
        <xdr:cNvPr id="275" name="テキスト ボックス 274"/>
        <xdr:cNvSpPr txBox="1"/>
      </xdr:nvSpPr>
      <xdr:spPr>
        <a:xfrm>
          <a:off x="14909800" y="146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74930</xdr:rowOff>
    </xdr:from>
    <xdr:to>
      <xdr:col>68</xdr:col>
      <xdr:colOff>203200</xdr:colOff>
      <xdr:row>87</xdr:row>
      <xdr:rowOff>5080</xdr:rowOff>
    </xdr:to>
    <xdr:sp macro="" textlink="">
      <xdr:nvSpPr>
        <xdr:cNvPr id="276" name="楕円 275"/>
        <xdr:cNvSpPr/>
      </xdr:nvSpPr>
      <xdr:spPr>
        <a:xfrm>
          <a:off x="14351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15257</xdr:rowOff>
    </xdr:from>
    <xdr:ext cx="762000" cy="259045"/>
    <xdr:sp macro="" textlink="">
      <xdr:nvSpPr>
        <xdr:cNvPr id="277" name="テキスト ボックス 276"/>
        <xdr:cNvSpPr txBox="1"/>
      </xdr:nvSpPr>
      <xdr:spPr>
        <a:xfrm>
          <a:off x="14020800" y="1458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86995</xdr:rowOff>
    </xdr:from>
    <xdr:to>
      <xdr:col>64</xdr:col>
      <xdr:colOff>152400</xdr:colOff>
      <xdr:row>87</xdr:row>
      <xdr:rowOff>17145</xdr:rowOff>
    </xdr:to>
    <xdr:sp macro="" textlink="">
      <xdr:nvSpPr>
        <xdr:cNvPr id="278" name="楕円 277"/>
        <xdr:cNvSpPr/>
      </xdr:nvSpPr>
      <xdr:spPr>
        <a:xfrm>
          <a:off x="13462000" y="1483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27322</xdr:rowOff>
    </xdr:from>
    <xdr:ext cx="762000" cy="259045"/>
    <xdr:sp macro="" textlink="">
      <xdr:nvSpPr>
        <xdr:cNvPr id="279" name="テキスト ボックス 278"/>
        <xdr:cNvSpPr txBox="1"/>
      </xdr:nvSpPr>
      <xdr:spPr>
        <a:xfrm>
          <a:off x="13131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a:t>
          </a:r>
          <a:r>
            <a:rPr kumimoji="1" lang="en-US" altLang="ja-JP" sz="1300">
              <a:latin typeface="ＭＳ Ｐゴシック" panose="020B0600070205080204" pitchFamily="50" charset="-128"/>
              <a:ea typeface="ＭＳ Ｐゴシック" panose="020B0600070205080204" pitchFamily="50" charset="-128"/>
            </a:rPr>
            <a:t>0.29</a:t>
          </a:r>
          <a:r>
            <a:rPr kumimoji="1" lang="ja-JP" altLang="en-US" sz="1300">
              <a:latin typeface="ＭＳ Ｐゴシック" panose="020B0600070205080204" pitchFamily="50" charset="-128"/>
              <a:ea typeface="ＭＳ Ｐゴシック" panose="020B0600070205080204" pitchFamily="50" charset="-128"/>
            </a:rPr>
            <a:t>人増加したものの。類似団体平均と比較すると</a:t>
          </a:r>
          <a:r>
            <a:rPr kumimoji="1" lang="en-US" altLang="ja-JP" sz="1300">
              <a:latin typeface="ＭＳ Ｐゴシック" panose="020B0600070205080204" pitchFamily="50" charset="-128"/>
              <a:ea typeface="ＭＳ Ｐゴシック" panose="020B0600070205080204" pitchFamily="50" charset="-128"/>
            </a:rPr>
            <a:t>8.82</a:t>
          </a:r>
          <a:r>
            <a:rPr kumimoji="1" lang="ja-JP" altLang="en-US" sz="1300">
              <a:latin typeface="ＭＳ Ｐゴシック" panose="020B0600070205080204" pitchFamily="50" charset="-128"/>
              <a:ea typeface="ＭＳ Ｐゴシック" panose="020B0600070205080204" pitchFamily="50" charset="-128"/>
            </a:rPr>
            <a:t>人少なく、依然として低い状況が続いている。</a:t>
          </a:r>
        </a:p>
        <a:p>
          <a:r>
            <a:rPr kumimoji="1" lang="ja-JP" altLang="en-US" sz="1300">
              <a:latin typeface="ＭＳ Ｐゴシック" panose="020B0600070205080204" pitchFamily="50" charset="-128"/>
              <a:ea typeface="ＭＳ Ｐゴシック" panose="020B0600070205080204" pitchFamily="50" charset="-128"/>
            </a:rPr>
            <a:t>　今後はＤＸの推進も含めた事務体系の見直し等を行い、適正な定員管理に努める。</a:t>
          </a:r>
        </a:p>
      </xdr:txBody>
    </xdr:sp>
    <xdr:clientData/>
  </xdr:twoCellAnchor>
  <xdr:oneCellAnchor>
    <xdr:from>
      <xdr:col>61</xdr:col>
      <xdr:colOff>6350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296" name="直線コネクタ 295"/>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297" name="テキスト ボックス 296"/>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298" name="直線コネクタ 297"/>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299" name="テキスト ボックス 298"/>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0" name="直線コネクタ 299"/>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1" name="テキスト ボックス 300"/>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4" name="直線コネクタ 303"/>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5" name="テキスト ボックス 304"/>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08" name="直線コネクタ 307"/>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09" name="テキスト ボックス 308"/>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32591</xdr:rowOff>
    </xdr:from>
    <xdr:to>
      <xdr:col>81</xdr:col>
      <xdr:colOff>44450</xdr:colOff>
      <xdr:row>66</xdr:row>
      <xdr:rowOff>163385</xdr:rowOff>
    </xdr:to>
    <xdr:cxnSp macro="">
      <xdr:nvCxnSpPr>
        <xdr:cNvPr id="313" name="直線コネクタ 312"/>
        <xdr:cNvCxnSpPr/>
      </xdr:nvCxnSpPr>
      <xdr:spPr>
        <a:xfrm flipV="1">
          <a:off x="17018000" y="9976691"/>
          <a:ext cx="0" cy="1502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135462</xdr:rowOff>
    </xdr:from>
    <xdr:ext cx="762000" cy="259045"/>
    <xdr:sp macro="" textlink="">
      <xdr:nvSpPr>
        <xdr:cNvPr id="314" name="定員管理の状況最小値テキスト"/>
        <xdr:cNvSpPr txBox="1"/>
      </xdr:nvSpPr>
      <xdr:spPr>
        <a:xfrm>
          <a:off x="17106900" y="11451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163385</xdr:rowOff>
    </xdr:from>
    <xdr:to>
      <xdr:col>81</xdr:col>
      <xdr:colOff>133350</xdr:colOff>
      <xdr:row>66</xdr:row>
      <xdr:rowOff>163385</xdr:rowOff>
    </xdr:to>
    <xdr:cxnSp macro="">
      <xdr:nvCxnSpPr>
        <xdr:cNvPr id="315" name="直線コネクタ 314"/>
        <xdr:cNvCxnSpPr/>
      </xdr:nvCxnSpPr>
      <xdr:spPr>
        <a:xfrm>
          <a:off x="16929100" y="1147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118968</xdr:rowOff>
    </xdr:from>
    <xdr:ext cx="762000" cy="259045"/>
    <xdr:sp macro="" textlink="">
      <xdr:nvSpPr>
        <xdr:cNvPr id="316" name="定員管理の状況最大値テキスト"/>
        <xdr:cNvSpPr txBox="1"/>
      </xdr:nvSpPr>
      <xdr:spPr>
        <a:xfrm>
          <a:off x="17106900" y="97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32591</xdr:rowOff>
    </xdr:from>
    <xdr:to>
      <xdr:col>81</xdr:col>
      <xdr:colOff>133350</xdr:colOff>
      <xdr:row>58</xdr:row>
      <xdr:rowOff>32591</xdr:rowOff>
    </xdr:to>
    <xdr:cxnSp macro="">
      <xdr:nvCxnSpPr>
        <xdr:cNvPr id="317" name="直線コネクタ 316"/>
        <xdr:cNvCxnSpPr/>
      </xdr:nvCxnSpPr>
      <xdr:spPr>
        <a:xfrm>
          <a:off x="16929100" y="997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101060</xdr:rowOff>
    </xdr:from>
    <xdr:to>
      <xdr:col>81</xdr:col>
      <xdr:colOff>44450</xdr:colOff>
      <xdr:row>58</xdr:row>
      <xdr:rowOff>109807</xdr:rowOff>
    </xdr:to>
    <xdr:cxnSp macro="">
      <xdr:nvCxnSpPr>
        <xdr:cNvPr id="318" name="直線コネクタ 317"/>
        <xdr:cNvCxnSpPr/>
      </xdr:nvCxnSpPr>
      <xdr:spPr>
        <a:xfrm>
          <a:off x="16179800" y="10045160"/>
          <a:ext cx="838200" cy="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125668</xdr:rowOff>
    </xdr:from>
    <xdr:ext cx="762000" cy="259045"/>
    <xdr:sp macro="" textlink="">
      <xdr:nvSpPr>
        <xdr:cNvPr id="319" name="定員管理の状況平均値テキスト"/>
        <xdr:cNvSpPr txBox="1"/>
      </xdr:nvSpPr>
      <xdr:spPr>
        <a:xfrm>
          <a:off x="17106900" y="1024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153591</xdr:rowOff>
    </xdr:from>
    <xdr:to>
      <xdr:col>81</xdr:col>
      <xdr:colOff>95250</xdr:colOff>
      <xdr:row>60</xdr:row>
      <xdr:rowOff>83741</xdr:rowOff>
    </xdr:to>
    <xdr:sp macro="" textlink="">
      <xdr:nvSpPr>
        <xdr:cNvPr id="320" name="フローチャート: 判断 319"/>
        <xdr:cNvSpPr/>
      </xdr:nvSpPr>
      <xdr:spPr>
        <a:xfrm>
          <a:off x="16967200" y="1026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101060</xdr:rowOff>
    </xdr:from>
    <xdr:to>
      <xdr:col>77</xdr:col>
      <xdr:colOff>44450</xdr:colOff>
      <xdr:row>58</xdr:row>
      <xdr:rowOff>106188</xdr:rowOff>
    </xdr:to>
    <xdr:cxnSp macro="">
      <xdr:nvCxnSpPr>
        <xdr:cNvPr id="321" name="直線コネクタ 320"/>
        <xdr:cNvCxnSpPr/>
      </xdr:nvCxnSpPr>
      <xdr:spPr>
        <a:xfrm flipV="1">
          <a:off x="15290800" y="10045160"/>
          <a:ext cx="889000" cy="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141827</xdr:rowOff>
    </xdr:from>
    <xdr:to>
      <xdr:col>77</xdr:col>
      <xdr:colOff>95250</xdr:colOff>
      <xdr:row>60</xdr:row>
      <xdr:rowOff>71977</xdr:rowOff>
    </xdr:to>
    <xdr:sp macro="" textlink="">
      <xdr:nvSpPr>
        <xdr:cNvPr id="322" name="フローチャート: 判断 321"/>
        <xdr:cNvSpPr/>
      </xdr:nvSpPr>
      <xdr:spPr>
        <a:xfrm>
          <a:off x="16129000" y="1025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56754</xdr:rowOff>
    </xdr:from>
    <xdr:ext cx="736600" cy="259045"/>
    <xdr:sp macro="" textlink="">
      <xdr:nvSpPr>
        <xdr:cNvPr id="323" name="テキスト ボックス 322"/>
        <xdr:cNvSpPr txBox="1"/>
      </xdr:nvSpPr>
      <xdr:spPr>
        <a:xfrm>
          <a:off x="15798800" y="10343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97441</xdr:rowOff>
    </xdr:from>
    <xdr:to>
      <xdr:col>72</xdr:col>
      <xdr:colOff>203200</xdr:colOff>
      <xdr:row>58</xdr:row>
      <xdr:rowOff>106188</xdr:rowOff>
    </xdr:to>
    <xdr:cxnSp macro="">
      <xdr:nvCxnSpPr>
        <xdr:cNvPr id="324" name="直線コネクタ 323"/>
        <xdr:cNvCxnSpPr/>
      </xdr:nvCxnSpPr>
      <xdr:spPr>
        <a:xfrm>
          <a:off x="14401800" y="10041541"/>
          <a:ext cx="889000" cy="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120110</xdr:rowOff>
    </xdr:from>
    <xdr:to>
      <xdr:col>73</xdr:col>
      <xdr:colOff>44450</xdr:colOff>
      <xdr:row>60</xdr:row>
      <xdr:rowOff>50260</xdr:rowOff>
    </xdr:to>
    <xdr:sp macro="" textlink="">
      <xdr:nvSpPr>
        <xdr:cNvPr id="325" name="フローチャート: 判断 324"/>
        <xdr:cNvSpPr/>
      </xdr:nvSpPr>
      <xdr:spPr>
        <a:xfrm>
          <a:off x="15240000" y="102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35037</xdr:rowOff>
    </xdr:from>
    <xdr:ext cx="762000" cy="259045"/>
    <xdr:sp macro="" textlink="">
      <xdr:nvSpPr>
        <xdr:cNvPr id="326" name="テキスト ボックス 325"/>
        <xdr:cNvSpPr txBox="1"/>
      </xdr:nvSpPr>
      <xdr:spPr>
        <a:xfrm>
          <a:off x="14909800" y="1032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55817</xdr:rowOff>
    </xdr:from>
    <xdr:to>
      <xdr:col>68</xdr:col>
      <xdr:colOff>152400</xdr:colOff>
      <xdr:row>58</xdr:row>
      <xdr:rowOff>97441</xdr:rowOff>
    </xdr:to>
    <xdr:cxnSp macro="">
      <xdr:nvCxnSpPr>
        <xdr:cNvPr id="327" name="直線コネクタ 326"/>
        <xdr:cNvCxnSpPr/>
      </xdr:nvCxnSpPr>
      <xdr:spPr>
        <a:xfrm>
          <a:off x="13512800" y="9999917"/>
          <a:ext cx="889000" cy="4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108347</xdr:rowOff>
    </xdr:from>
    <xdr:to>
      <xdr:col>68</xdr:col>
      <xdr:colOff>203200</xdr:colOff>
      <xdr:row>60</xdr:row>
      <xdr:rowOff>38497</xdr:rowOff>
    </xdr:to>
    <xdr:sp macro="" textlink="">
      <xdr:nvSpPr>
        <xdr:cNvPr id="328" name="フローチャート: 判断 327"/>
        <xdr:cNvSpPr/>
      </xdr:nvSpPr>
      <xdr:spPr>
        <a:xfrm>
          <a:off x="14351000" y="102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23274</xdr:rowOff>
    </xdr:from>
    <xdr:ext cx="762000" cy="259045"/>
    <xdr:sp macro="" textlink="">
      <xdr:nvSpPr>
        <xdr:cNvPr id="329" name="テキスト ボックス 328"/>
        <xdr:cNvSpPr txBox="1"/>
      </xdr:nvSpPr>
      <xdr:spPr>
        <a:xfrm>
          <a:off x="14020800" y="10310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96583</xdr:rowOff>
    </xdr:from>
    <xdr:to>
      <xdr:col>64</xdr:col>
      <xdr:colOff>152400</xdr:colOff>
      <xdr:row>60</xdr:row>
      <xdr:rowOff>26733</xdr:rowOff>
    </xdr:to>
    <xdr:sp macro="" textlink="">
      <xdr:nvSpPr>
        <xdr:cNvPr id="330" name="フローチャート: 判断 329"/>
        <xdr:cNvSpPr/>
      </xdr:nvSpPr>
      <xdr:spPr>
        <a:xfrm>
          <a:off x="13462000" y="1021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11510</xdr:rowOff>
    </xdr:from>
    <xdr:ext cx="762000" cy="259045"/>
    <xdr:sp macro="" textlink="">
      <xdr:nvSpPr>
        <xdr:cNvPr id="331" name="テキスト ボックス 330"/>
        <xdr:cNvSpPr txBox="1"/>
      </xdr:nvSpPr>
      <xdr:spPr>
        <a:xfrm>
          <a:off x="13131800" y="1029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59007</xdr:rowOff>
    </xdr:from>
    <xdr:to>
      <xdr:col>81</xdr:col>
      <xdr:colOff>95250</xdr:colOff>
      <xdr:row>58</xdr:row>
      <xdr:rowOff>160607</xdr:rowOff>
    </xdr:to>
    <xdr:sp macro="" textlink="">
      <xdr:nvSpPr>
        <xdr:cNvPr id="337" name="楕円 336"/>
        <xdr:cNvSpPr/>
      </xdr:nvSpPr>
      <xdr:spPr>
        <a:xfrm>
          <a:off x="16967200" y="1000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151734</xdr:rowOff>
    </xdr:from>
    <xdr:ext cx="762000" cy="259045"/>
    <xdr:sp macro="" textlink="">
      <xdr:nvSpPr>
        <xdr:cNvPr id="338" name="定員管理の状況該当値テキスト"/>
        <xdr:cNvSpPr txBox="1"/>
      </xdr:nvSpPr>
      <xdr:spPr>
        <a:xfrm>
          <a:off x="17106900" y="992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50260</xdr:rowOff>
    </xdr:from>
    <xdr:to>
      <xdr:col>77</xdr:col>
      <xdr:colOff>95250</xdr:colOff>
      <xdr:row>58</xdr:row>
      <xdr:rowOff>151860</xdr:rowOff>
    </xdr:to>
    <xdr:sp macro="" textlink="">
      <xdr:nvSpPr>
        <xdr:cNvPr id="339" name="楕円 338"/>
        <xdr:cNvSpPr/>
      </xdr:nvSpPr>
      <xdr:spPr>
        <a:xfrm>
          <a:off x="16129000" y="999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162037</xdr:rowOff>
    </xdr:from>
    <xdr:ext cx="736600" cy="259045"/>
    <xdr:sp macro="" textlink="">
      <xdr:nvSpPr>
        <xdr:cNvPr id="340" name="テキスト ボックス 339"/>
        <xdr:cNvSpPr txBox="1"/>
      </xdr:nvSpPr>
      <xdr:spPr>
        <a:xfrm>
          <a:off x="15798800" y="9763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55388</xdr:rowOff>
    </xdr:from>
    <xdr:to>
      <xdr:col>73</xdr:col>
      <xdr:colOff>44450</xdr:colOff>
      <xdr:row>58</xdr:row>
      <xdr:rowOff>156988</xdr:rowOff>
    </xdr:to>
    <xdr:sp macro="" textlink="">
      <xdr:nvSpPr>
        <xdr:cNvPr id="341" name="楕円 340"/>
        <xdr:cNvSpPr/>
      </xdr:nvSpPr>
      <xdr:spPr>
        <a:xfrm>
          <a:off x="15240000" y="9999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167165</xdr:rowOff>
    </xdr:from>
    <xdr:ext cx="762000" cy="259045"/>
    <xdr:sp macro="" textlink="">
      <xdr:nvSpPr>
        <xdr:cNvPr id="342" name="テキスト ボックス 341"/>
        <xdr:cNvSpPr txBox="1"/>
      </xdr:nvSpPr>
      <xdr:spPr>
        <a:xfrm>
          <a:off x="14909800" y="976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46641</xdr:rowOff>
    </xdr:from>
    <xdr:to>
      <xdr:col>68</xdr:col>
      <xdr:colOff>203200</xdr:colOff>
      <xdr:row>58</xdr:row>
      <xdr:rowOff>148241</xdr:rowOff>
    </xdr:to>
    <xdr:sp macro="" textlink="">
      <xdr:nvSpPr>
        <xdr:cNvPr id="343" name="楕円 342"/>
        <xdr:cNvSpPr/>
      </xdr:nvSpPr>
      <xdr:spPr>
        <a:xfrm>
          <a:off x="14351000" y="9990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158418</xdr:rowOff>
    </xdr:from>
    <xdr:ext cx="762000" cy="259045"/>
    <xdr:sp macro="" textlink="">
      <xdr:nvSpPr>
        <xdr:cNvPr id="344" name="テキスト ボックス 343"/>
        <xdr:cNvSpPr txBox="1"/>
      </xdr:nvSpPr>
      <xdr:spPr>
        <a:xfrm>
          <a:off x="14020800" y="9759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5017</xdr:rowOff>
    </xdr:from>
    <xdr:to>
      <xdr:col>64</xdr:col>
      <xdr:colOff>152400</xdr:colOff>
      <xdr:row>58</xdr:row>
      <xdr:rowOff>106617</xdr:rowOff>
    </xdr:to>
    <xdr:sp macro="" textlink="">
      <xdr:nvSpPr>
        <xdr:cNvPr id="345" name="楕円 344"/>
        <xdr:cNvSpPr/>
      </xdr:nvSpPr>
      <xdr:spPr>
        <a:xfrm>
          <a:off x="13462000" y="994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116794</xdr:rowOff>
    </xdr:from>
    <xdr:ext cx="762000" cy="259045"/>
    <xdr:sp macro="" textlink="">
      <xdr:nvSpPr>
        <xdr:cNvPr id="346" name="テキスト ボックス 345"/>
        <xdr:cNvSpPr txBox="1"/>
      </xdr:nvSpPr>
      <xdr:spPr>
        <a:xfrm>
          <a:off x="13131800" y="9717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過疎対策事業債や臨時財政対策債の償還（＋</a:t>
          </a:r>
          <a:r>
            <a:rPr kumimoji="1" lang="en-US" altLang="ja-JP" sz="1300">
              <a:latin typeface="ＭＳ Ｐゴシック" panose="020B0600070205080204" pitchFamily="50" charset="-128"/>
              <a:ea typeface="ＭＳ Ｐゴシック" panose="020B0600070205080204" pitchFamily="50" charset="-128"/>
            </a:rPr>
            <a:t>22,210</a:t>
          </a:r>
          <a:r>
            <a:rPr kumimoji="1" lang="ja-JP" altLang="en-US" sz="1300">
              <a:latin typeface="ＭＳ Ｐゴシック" panose="020B0600070205080204" pitchFamily="50" charset="-128"/>
              <a:ea typeface="ＭＳ Ｐゴシック" panose="020B0600070205080204" pitchFamily="50" charset="-128"/>
            </a:rPr>
            <a:t>千円）が開始したことにより元利償還金が増加。簡易水道・農業集落排水事業の地方債償還財源に充てた繰入金の増加（＋</a:t>
          </a:r>
          <a:r>
            <a:rPr kumimoji="1" lang="en-US" altLang="ja-JP" sz="1300">
              <a:latin typeface="ＭＳ Ｐゴシック" panose="020B0600070205080204" pitchFamily="50" charset="-128"/>
              <a:ea typeface="ＭＳ Ｐゴシック" panose="020B0600070205080204" pitchFamily="50" charset="-128"/>
            </a:rPr>
            <a:t>5,343</a:t>
          </a:r>
          <a:r>
            <a:rPr kumimoji="1" lang="ja-JP" altLang="en-US" sz="1300">
              <a:latin typeface="ＭＳ Ｐゴシック" panose="020B0600070205080204" pitchFamily="50" charset="-128"/>
              <a:ea typeface="ＭＳ Ｐゴシック" panose="020B0600070205080204" pitchFamily="50" charset="-128"/>
            </a:rPr>
            <a:t>千円）、普通交付税額の増加（＋</a:t>
          </a:r>
          <a:r>
            <a:rPr kumimoji="1" lang="en-US" altLang="ja-JP" sz="1300">
              <a:latin typeface="ＭＳ Ｐゴシック" panose="020B0600070205080204" pitchFamily="50" charset="-128"/>
              <a:ea typeface="ＭＳ Ｐゴシック" panose="020B0600070205080204" pitchFamily="50" charset="-128"/>
            </a:rPr>
            <a:t>43,203</a:t>
          </a:r>
          <a:r>
            <a:rPr kumimoji="1" lang="ja-JP" altLang="en-US" sz="1300">
              <a:latin typeface="ＭＳ Ｐゴシック" panose="020B0600070205080204" pitchFamily="50" charset="-128"/>
              <a:ea typeface="ＭＳ Ｐゴシック" panose="020B0600070205080204" pitchFamily="50" charset="-128"/>
            </a:rPr>
            <a:t>千円）、臨時財政対策債発行可能額の減少（▲</a:t>
          </a:r>
          <a:r>
            <a:rPr kumimoji="1" lang="en-US" altLang="ja-JP" sz="1300">
              <a:latin typeface="ＭＳ Ｐゴシック" panose="020B0600070205080204" pitchFamily="50" charset="-128"/>
              <a:ea typeface="ＭＳ Ｐゴシック" panose="020B0600070205080204" pitchFamily="50" charset="-128"/>
            </a:rPr>
            <a:t>10,597</a:t>
          </a:r>
          <a:r>
            <a:rPr kumimoji="1" lang="ja-JP" altLang="en-US" sz="1300">
              <a:latin typeface="ＭＳ Ｐゴシック" panose="020B0600070205080204" pitchFamily="50" charset="-128"/>
              <a:ea typeface="ＭＳ Ｐゴシック" panose="020B0600070205080204" pitchFamily="50" charset="-128"/>
            </a:rPr>
            <a:t>千円）により、昨年度から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ポイント増加している。今後は令和２年７月豪雨に係る災害復旧事業債に加え、復興関連の起債が増えるため実質公債費率は上昇する見込みである。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98213</xdr:rowOff>
    </xdr:to>
    <xdr:cxnSp macro="">
      <xdr:nvCxnSpPr>
        <xdr:cNvPr id="374" name="直線コネクタ 373"/>
        <xdr:cNvCxnSpPr/>
      </xdr:nvCxnSpPr>
      <xdr:spPr>
        <a:xfrm flipV="1">
          <a:off x="17018000" y="6212840"/>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5" name="公債費負担の状況最小値テキスト"/>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6" name="直線コネクタ 375"/>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57573</xdr:rowOff>
    </xdr:from>
    <xdr:to>
      <xdr:col>81</xdr:col>
      <xdr:colOff>44450</xdr:colOff>
      <xdr:row>42</xdr:row>
      <xdr:rowOff>81704</xdr:rowOff>
    </xdr:to>
    <xdr:cxnSp macro="">
      <xdr:nvCxnSpPr>
        <xdr:cNvPr id="379" name="直線コネクタ 378"/>
        <xdr:cNvCxnSpPr/>
      </xdr:nvCxnSpPr>
      <xdr:spPr>
        <a:xfrm>
          <a:off x="16179800" y="7258473"/>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138447</xdr:rowOff>
    </xdr:from>
    <xdr:ext cx="762000" cy="259045"/>
    <xdr:sp macro="" textlink="">
      <xdr:nvSpPr>
        <xdr:cNvPr id="380" name="公債費負担の状況平均値テキスト"/>
        <xdr:cNvSpPr txBox="1"/>
      </xdr:nvSpPr>
      <xdr:spPr>
        <a:xfrm>
          <a:off x="17106900" y="699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121920</xdr:rowOff>
    </xdr:from>
    <xdr:to>
      <xdr:col>81</xdr:col>
      <xdr:colOff>95250</xdr:colOff>
      <xdr:row>42</xdr:row>
      <xdr:rowOff>52070</xdr:rowOff>
    </xdr:to>
    <xdr:sp macro="" textlink="">
      <xdr:nvSpPr>
        <xdr:cNvPr id="381" name="フローチャート: 判断 380"/>
        <xdr:cNvSpPr/>
      </xdr:nvSpPr>
      <xdr:spPr>
        <a:xfrm>
          <a:off x="169672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41487</xdr:rowOff>
    </xdr:from>
    <xdr:to>
      <xdr:col>77</xdr:col>
      <xdr:colOff>44450</xdr:colOff>
      <xdr:row>42</xdr:row>
      <xdr:rowOff>57573</xdr:rowOff>
    </xdr:to>
    <xdr:cxnSp macro="">
      <xdr:nvCxnSpPr>
        <xdr:cNvPr id="382" name="直線コネクタ 381"/>
        <xdr:cNvCxnSpPr/>
      </xdr:nvCxnSpPr>
      <xdr:spPr>
        <a:xfrm>
          <a:off x="15290800" y="724238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384" name="テキスト ボックス 383"/>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17356</xdr:rowOff>
    </xdr:from>
    <xdr:to>
      <xdr:col>72</xdr:col>
      <xdr:colOff>203200</xdr:colOff>
      <xdr:row>42</xdr:row>
      <xdr:rowOff>41487</xdr:rowOff>
    </xdr:to>
    <xdr:cxnSp macro="">
      <xdr:nvCxnSpPr>
        <xdr:cNvPr id="385" name="直線コネクタ 384"/>
        <xdr:cNvCxnSpPr/>
      </xdr:nvCxnSpPr>
      <xdr:spPr>
        <a:xfrm>
          <a:off x="14401800" y="72182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105833</xdr:rowOff>
    </xdr:from>
    <xdr:to>
      <xdr:col>73</xdr:col>
      <xdr:colOff>44450</xdr:colOff>
      <xdr:row>42</xdr:row>
      <xdr:rowOff>35983</xdr:rowOff>
    </xdr:to>
    <xdr:sp macro="" textlink="">
      <xdr:nvSpPr>
        <xdr:cNvPr id="386" name="フローチャート: 判断 385"/>
        <xdr:cNvSpPr/>
      </xdr:nvSpPr>
      <xdr:spPr>
        <a:xfrm>
          <a:off x="15240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46160</xdr:rowOff>
    </xdr:from>
    <xdr:ext cx="762000" cy="259045"/>
    <xdr:sp macro="" textlink="">
      <xdr:nvSpPr>
        <xdr:cNvPr id="387" name="テキスト ボックス 386"/>
        <xdr:cNvSpPr txBox="1"/>
      </xdr:nvSpPr>
      <xdr:spPr>
        <a:xfrm>
          <a:off x="14909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17356</xdr:rowOff>
    </xdr:from>
    <xdr:to>
      <xdr:col>68</xdr:col>
      <xdr:colOff>152400</xdr:colOff>
      <xdr:row>42</xdr:row>
      <xdr:rowOff>25400</xdr:rowOff>
    </xdr:to>
    <xdr:cxnSp macro="">
      <xdr:nvCxnSpPr>
        <xdr:cNvPr id="388" name="直線コネクタ 387"/>
        <xdr:cNvCxnSpPr/>
      </xdr:nvCxnSpPr>
      <xdr:spPr>
        <a:xfrm flipV="1">
          <a:off x="13512800" y="72182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9" name="フローチャート: 判断 388"/>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38117</xdr:rowOff>
    </xdr:from>
    <xdr:ext cx="762000" cy="259045"/>
    <xdr:sp macro="" textlink="">
      <xdr:nvSpPr>
        <xdr:cNvPr id="390" name="テキスト ボックス 389"/>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1" name="フローチャート: 判断 390"/>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30073</xdr:rowOff>
    </xdr:from>
    <xdr:ext cx="762000" cy="259045"/>
    <xdr:sp macro="" textlink="">
      <xdr:nvSpPr>
        <xdr:cNvPr id="392" name="テキスト ボックス 391"/>
        <xdr:cNvSpPr txBox="1"/>
      </xdr:nvSpPr>
      <xdr:spPr>
        <a:xfrm>
          <a:off x="13131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30904</xdr:rowOff>
    </xdr:from>
    <xdr:to>
      <xdr:col>81</xdr:col>
      <xdr:colOff>95250</xdr:colOff>
      <xdr:row>42</xdr:row>
      <xdr:rowOff>132504</xdr:rowOff>
    </xdr:to>
    <xdr:sp macro="" textlink="">
      <xdr:nvSpPr>
        <xdr:cNvPr id="398" name="楕円 397"/>
        <xdr:cNvSpPr/>
      </xdr:nvSpPr>
      <xdr:spPr>
        <a:xfrm>
          <a:off x="169672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2981</xdr:rowOff>
    </xdr:from>
    <xdr:ext cx="762000" cy="259045"/>
    <xdr:sp macro="" textlink="">
      <xdr:nvSpPr>
        <xdr:cNvPr id="399" name="公債費負担の状況該当値テキスト"/>
        <xdr:cNvSpPr txBox="1"/>
      </xdr:nvSpPr>
      <xdr:spPr>
        <a:xfrm>
          <a:off x="17106900" y="720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6773</xdr:rowOff>
    </xdr:from>
    <xdr:to>
      <xdr:col>77</xdr:col>
      <xdr:colOff>95250</xdr:colOff>
      <xdr:row>42</xdr:row>
      <xdr:rowOff>108373</xdr:rowOff>
    </xdr:to>
    <xdr:sp macro="" textlink="">
      <xdr:nvSpPr>
        <xdr:cNvPr id="400" name="楕円 399"/>
        <xdr:cNvSpPr/>
      </xdr:nvSpPr>
      <xdr:spPr>
        <a:xfrm>
          <a:off x="161290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93150</xdr:rowOff>
    </xdr:from>
    <xdr:ext cx="736600" cy="259045"/>
    <xdr:sp macro="" textlink="">
      <xdr:nvSpPr>
        <xdr:cNvPr id="401" name="テキスト ボックス 400"/>
        <xdr:cNvSpPr txBox="1"/>
      </xdr:nvSpPr>
      <xdr:spPr>
        <a:xfrm>
          <a:off x="15798800" y="729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162137</xdr:rowOff>
    </xdr:from>
    <xdr:to>
      <xdr:col>73</xdr:col>
      <xdr:colOff>44450</xdr:colOff>
      <xdr:row>42</xdr:row>
      <xdr:rowOff>92287</xdr:rowOff>
    </xdr:to>
    <xdr:sp macro="" textlink="">
      <xdr:nvSpPr>
        <xdr:cNvPr id="402" name="楕円 401"/>
        <xdr:cNvSpPr/>
      </xdr:nvSpPr>
      <xdr:spPr>
        <a:xfrm>
          <a:off x="15240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77064</xdr:rowOff>
    </xdr:from>
    <xdr:ext cx="762000" cy="259045"/>
    <xdr:sp macro="" textlink="">
      <xdr:nvSpPr>
        <xdr:cNvPr id="403" name="テキスト ボックス 402"/>
        <xdr:cNvSpPr txBox="1"/>
      </xdr:nvSpPr>
      <xdr:spPr>
        <a:xfrm>
          <a:off x="14909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138006</xdr:rowOff>
    </xdr:from>
    <xdr:to>
      <xdr:col>68</xdr:col>
      <xdr:colOff>203200</xdr:colOff>
      <xdr:row>42</xdr:row>
      <xdr:rowOff>68156</xdr:rowOff>
    </xdr:to>
    <xdr:sp macro="" textlink="">
      <xdr:nvSpPr>
        <xdr:cNvPr id="404" name="楕円 403"/>
        <xdr:cNvSpPr/>
      </xdr:nvSpPr>
      <xdr:spPr>
        <a:xfrm>
          <a:off x="14351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405" name="テキスト ボックス 404"/>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406" name="楕円 405"/>
        <xdr:cNvSpPr/>
      </xdr:nvSpPr>
      <xdr:spPr>
        <a:xfrm>
          <a:off x="13462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407" name="テキスト ボックス 406"/>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公営企業等既発債の元金残高の減少や充当可能基金（財政調整基金・学校建設等基金・地域振興基金等）の増加により、昨年度同様の－となった。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21046</xdr:rowOff>
    </xdr:to>
    <xdr:cxnSp macro="">
      <xdr:nvCxnSpPr>
        <xdr:cNvPr id="438" name="直線コネクタ 437"/>
        <xdr:cNvCxnSpPr/>
      </xdr:nvCxnSpPr>
      <xdr:spPr>
        <a:xfrm flipV="1">
          <a:off x="17018000" y="2313214"/>
          <a:ext cx="0" cy="16511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164573</xdr:rowOff>
    </xdr:from>
    <xdr:ext cx="762000" cy="259045"/>
    <xdr:sp macro="" textlink="">
      <xdr:nvSpPr>
        <xdr:cNvPr id="439" name="将来負担の状況最小値テキスト"/>
        <xdr:cNvSpPr txBox="1"/>
      </xdr:nvSpPr>
      <xdr:spPr>
        <a:xfrm>
          <a:off x="17106900" y="393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21046</xdr:rowOff>
    </xdr:from>
    <xdr:to>
      <xdr:col>81</xdr:col>
      <xdr:colOff>133350</xdr:colOff>
      <xdr:row>23</xdr:row>
      <xdr:rowOff>21046</xdr:rowOff>
    </xdr:to>
    <xdr:cxnSp macro="">
      <xdr:nvCxnSpPr>
        <xdr:cNvPr id="440" name="直線コネクタ 439"/>
        <xdr:cNvCxnSpPr/>
      </xdr:nvCxnSpPr>
      <xdr:spPr>
        <a:xfrm>
          <a:off x="16929100" y="396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13</xdr:row>
      <xdr:rowOff>115388</xdr:rowOff>
    </xdr:from>
    <xdr:to>
      <xdr:col>68</xdr:col>
      <xdr:colOff>152400</xdr:colOff>
      <xdr:row>14</xdr:row>
      <xdr:rowOff>120892</xdr:rowOff>
    </xdr:to>
    <xdr:cxnSp macro="">
      <xdr:nvCxnSpPr>
        <xdr:cNvPr id="443" name="直線コネクタ 442"/>
        <xdr:cNvCxnSpPr/>
      </xdr:nvCxnSpPr>
      <xdr:spPr>
        <a:xfrm flipV="1">
          <a:off x="13512800" y="2344238"/>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64588</xdr:rowOff>
    </xdr:from>
    <xdr:to>
      <xdr:col>68</xdr:col>
      <xdr:colOff>203200</xdr:colOff>
      <xdr:row>13</xdr:row>
      <xdr:rowOff>166188</xdr:rowOff>
    </xdr:to>
    <xdr:sp macro="" textlink="">
      <xdr:nvSpPr>
        <xdr:cNvPr id="459" name="楕円 458"/>
        <xdr:cNvSpPr/>
      </xdr:nvSpPr>
      <xdr:spPr>
        <a:xfrm>
          <a:off x="14351000" y="229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150965</xdr:rowOff>
    </xdr:from>
    <xdr:ext cx="762000" cy="259045"/>
    <xdr:sp macro="" textlink="">
      <xdr:nvSpPr>
        <xdr:cNvPr id="460" name="テキスト ボックス 459"/>
        <xdr:cNvSpPr txBox="1"/>
      </xdr:nvSpPr>
      <xdr:spPr>
        <a:xfrm>
          <a:off x="14020800" y="237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70092</xdr:rowOff>
    </xdr:from>
    <xdr:to>
      <xdr:col>64</xdr:col>
      <xdr:colOff>152400</xdr:colOff>
      <xdr:row>15</xdr:row>
      <xdr:rowOff>242</xdr:rowOff>
    </xdr:to>
    <xdr:sp macro="" textlink="">
      <xdr:nvSpPr>
        <xdr:cNvPr id="461" name="楕円 460"/>
        <xdr:cNvSpPr/>
      </xdr:nvSpPr>
      <xdr:spPr>
        <a:xfrm>
          <a:off x="13462000" y="247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156469</xdr:rowOff>
    </xdr:from>
    <xdr:ext cx="762000" cy="259045"/>
    <xdr:sp macro="" textlink="">
      <xdr:nvSpPr>
        <xdr:cNvPr id="462" name="テキスト ボックス 461"/>
        <xdr:cNvSpPr txBox="1"/>
      </xdr:nvSpPr>
      <xdr:spPr>
        <a:xfrm>
          <a:off x="13131800" y="255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4,019
3,992
94.54
5,095,339
4,834,481
45,533
2,449,684
3,559,323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給与改定でそれぞれの基本給が上がったものの、年度途中で職員４名が退職したため、基本給や期末勤勉手当が減少し、人件費は昨年度に比べ▲</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ポイントとなった。</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41</xdr:row>
      <xdr:rowOff>1270</xdr:rowOff>
    </xdr:to>
    <xdr:cxnSp macro="">
      <xdr:nvCxnSpPr>
        <xdr:cNvPr id="59" name="直線コネクタ 58"/>
        <xdr:cNvCxnSpPr/>
      </xdr:nvCxnSpPr>
      <xdr:spPr>
        <a:xfrm flipV="1">
          <a:off x="4826000" y="5814568"/>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144797</xdr:rowOff>
    </xdr:from>
    <xdr:ext cx="762000" cy="259045"/>
    <xdr:sp macro="" textlink="">
      <xdr:nvSpPr>
        <xdr:cNvPr id="60" name="人件費最小値テキスト"/>
        <xdr:cNvSpPr txBox="1"/>
      </xdr:nvSpPr>
      <xdr:spPr>
        <a:xfrm>
          <a:off x="4914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xdr:rowOff>
    </xdr:from>
    <xdr:to>
      <xdr:col>24</xdr:col>
      <xdr:colOff>114300</xdr:colOff>
      <xdr:row>41</xdr:row>
      <xdr:rowOff>1270</xdr:rowOff>
    </xdr:to>
    <xdr:cxnSp macro="">
      <xdr:nvCxnSpPr>
        <xdr:cNvPr id="61" name="直線コネクタ 60"/>
        <xdr:cNvCxnSpPr/>
      </xdr:nvCxnSpPr>
      <xdr:spPr>
        <a:xfrm>
          <a:off x="4737100" y="703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101854</xdr:rowOff>
    </xdr:from>
    <xdr:to>
      <xdr:col>24</xdr:col>
      <xdr:colOff>25400</xdr:colOff>
      <xdr:row>36</xdr:row>
      <xdr:rowOff>17272</xdr:rowOff>
    </xdr:to>
    <xdr:cxnSp macro="">
      <xdr:nvCxnSpPr>
        <xdr:cNvPr id="64" name="直線コネクタ 63"/>
        <xdr:cNvCxnSpPr/>
      </xdr:nvCxnSpPr>
      <xdr:spPr>
        <a:xfrm flipV="1">
          <a:off x="3987800" y="610260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112285</xdr:rowOff>
    </xdr:from>
    <xdr:ext cx="762000" cy="259045"/>
    <xdr:sp macro="" textlink="">
      <xdr:nvSpPr>
        <xdr:cNvPr id="65" name="人件費平均値テキスト"/>
        <xdr:cNvSpPr txBox="1"/>
      </xdr:nvSpPr>
      <xdr:spPr>
        <a:xfrm>
          <a:off x="4914900" y="6284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17272</xdr:rowOff>
    </xdr:from>
    <xdr:to>
      <xdr:col>19</xdr:col>
      <xdr:colOff>187325</xdr:colOff>
      <xdr:row>36</xdr:row>
      <xdr:rowOff>21844</xdr:rowOff>
    </xdr:to>
    <xdr:cxnSp macro="">
      <xdr:nvCxnSpPr>
        <xdr:cNvPr id="67" name="直線コネクタ 66"/>
        <xdr:cNvCxnSpPr/>
      </xdr:nvCxnSpPr>
      <xdr:spPr>
        <a:xfrm flipV="1">
          <a:off x="3098800" y="61894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140208</xdr:rowOff>
    </xdr:from>
    <xdr:to>
      <xdr:col>20</xdr:col>
      <xdr:colOff>38100</xdr:colOff>
      <xdr:row>37</xdr:row>
      <xdr:rowOff>70358</xdr:rowOff>
    </xdr:to>
    <xdr:sp macro="" textlink="">
      <xdr:nvSpPr>
        <xdr:cNvPr id="68" name="フローチャート: 判断 67"/>
        <xdr:cNvSpPr/>
      </xdr:nvSpPr>
      <xdr:spPr>
        <a:xfrm>
          <a:off x="3937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55135</xdr:rowOff>
    </xdr:from>
    <xdr:ext cx="736600" cy="259045"/>
    <xdr:sp macro="" textlink="">
      <xdr:nvSpPr>
        <xdr:cNvPr id="69" name="テキスト ボックス 68"/>
        <xdr:cNvSpPr txBox="1"/>
      </xdr:nvSpPr>
      <xdr:spPr>
        <a:xfrm>
          <a:off x="3606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21844</xdr:rowOff>
    </xdr:from>
    <xdr:to>
      <xdr:col>15</xdr:col>
      <xdr:colOff>98425</xdr:colOff>
      <xdr:row>36</xdr:row>
      <xdr:rowOff>94996</xdr:rowOff>
    </xdr:to>
    <xdr:cxnSp macro="">
      <xdr:nvCxnSpPr>
        <xdr:cNvPr id="70" name="直線コネクタ 69"/>
        <xdr:cNvCxnSpPr/>
      </xdr:nvCxnSpPr>
      <xdr:spPr>
        <a:xfrm flipV="1">
          <a:off x="2209800" y="61940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112776</xdr:rowOff>
    </xdr:from>
    <xdr:to>
      <xdr:col>15</xdr:col>
      <xdr:colOff>149225</xdr:colOff>
      <xdr:row>37</xdr:row>
      <xdr:rowOff>42926</xdr:rowOff>
    </xdr:to>
    <xdr:sp macro="" textlink="">
      <xdr:nvSpPr>
        <xdr:cNvPr id="71" name="フローチャート: 判断 70"/>
        <xdr:cNvSpPr/>
      </xdr:nvSpPr>
      <xdr:spPr>
        <a:xfrm>
          <a:off x="3048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27703</xdr:rowOff>
    </xdr:from>
    <xdr:ext cx="762000" cy="259045"/>
    <xdr:sp macro="" textlink="">
      <xdr:nvSpPr>
        <xdr:cNvPr id="72" name="テキスト ボックス 71"/>
        <xdr:cNvSpPr txBox="1"/>
      </xdr:nvSpPr>
      <xdr:spPr>
        <a:xfrm>
          <a:off x="2717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94996</xdr:rowOff>
    </xdr:from>
    <xdr:to>
      <xdr:col>11</xdr:col>
      <xdr:colOff>9525</xdr:colOff>
      <xdr:row>37</xdr:row>
      <xdr:rowOff>24130</xdr:rowOff>
    </xdr:to>
    <xdr:cxnSp macro="">
      <xdr:nvCxnSpPr>
        <xdr:cNvPr id="73" name="直線コネクタ 72"/>
        <xdr:cNvCxnSpPr/>
      </xdr:nvCxnSpPr>
      <xdr:spPr>
        <a:xfrm flipV="1">
          <a:off x="1320800" y="62671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37338</xdr:rowOff>
    </xdr:from>
    <xdr:to>
      <xdr:col>11</xdr:col>
      <xdr:colOff>60325</xdr:colOff>
      <xdr:row>37</xdr:row>
      <xdr:rowOff>138938</xdr:rowOff>
    </xdr:to>
    <xdr:sp macro="" textlink="">
      <xdr:nvSpPr>
        <xdr:cNvPr id="74" name="フローチャート: 判断 73"/>
        <xdr:cNvSpPr/>
      </xdr:nvSpPr>
      <xdr:spPr>
        <a:xfrm>
          <a:off x="2159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123715</xdr:rowOff>
    </xdr:from>
    <xdr:ext cx="762000" cy="259045"/>
    <xdr:sp macro="" textlink="">
      <xdr:nvSpPr>
        <xdr:cNvPr id="75" name="テキスト ボックス 74"/>
        <xdr:cNvSpPr txBox="1"/>
      </xdr:nvSpPr>
      <xdr:spPr>
        <a:xfrm>
          <a:off x="1828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xdr:rowOff>
    </xdr:from>
    <xdr:to>
      <xdr:col>6</xdr:col>
      <xdr:colOff>171450</xdr:colOff>
      <xdr:row>37</xdr:row>
      <xdr:rowOff>102362</xdr:rowOff>
    </xdr:to>
    <xdr:sp macro="" textlink="">
      <xdr:nvSpPr>
        <xdr:cNvPr id="76" name="フローチャート: 判断 75"/>
        <xdr:cNvSpPr/>
      </xdr:nvSpPr>
      <xdr:spPr>
        <a:xfrm>
          <a:off x="1270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87139</xdr:rowOff>
    </xdr:from>
    <xdr:ext cx="762000" cy="259045"/>
    <xdr:sp macro="" textlink="">
      <xdr:nvSpPr>
        <xdr:cNvPr id="77" name="テキスト ボックス 76"/>
        <xdr:cNvSpPr txBox="1"/>
      </xdr:nvSpPr>
      <xdr:spPr>
        <a:xfrm>
          <a:off x="939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51054</xdr:rowOff>
    </xdr:from>
    <xdr:to>
      <xdr:col>24</xdr:col>
      <xdr:colOff>76200</xdr:colOff>
      <xdr:row>35</xdr:row>
      <xdr:rowOff>152654</xdr:rowOff>
    </xdr:to>
    <xdr:sp macro="" textlink="">
      <xdr:nvSpPr>
        <xdr:cNvPr id="83" name="楕円 82"/>
        <xdr:cNvSpPr/>
      </xdr:nvSpPr>
      <xdr:spPr>
        <a:xfrm>
          <a:off x="47752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67581</xdr:rowOff>
    </xdr:from>
    <xdr:ext cx="762000" cy="259045"/>
    <xdr:sp macro="" textlink="">
      <xdr:nvSpPr>
        <xdr:cNvPr id="84" name="人件費該当値テキスト"/>
        <xdr:cNvSpPr txBox="1"/>
      </xdr:nvSpPr>
      <xdr:spPr>
        <a:xfrm>
          <a:off x="4914900" y="589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137922</xdr:rowOff>
    </xdr:from>
    <xdr:to>
      <xdr:col>20</xdr:col>
      <xdr:colOff>38100</xdr:colOff>
      <xdr:row>36</xdr:row>
      <xdr:rowOff>68072</xdr:rowOff>
    </xdr:to>
    <xdr:sp macro="" textlink="">
      <xdr:nvSpPr>
        <xdr:cNvPr id="85" name="楕円 84"/>
        <xdr:cNvSpPr/>
      </xdr:nvSpPr>
      <xdr:spPr>
        <a:xfrm>
          <a:off x="3937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78249</xdr:rowOff>
    </xdr:from>
    <xdr:ext cx="736600" cy="259045"/>
    <xdr:sp macro="" textlink="">
      <xdr:nvSpPr>
        <xdr:cNvPr id="86" name="テキスト ボックス 85"/>
        <xdr:cNvSpPr txBox="1"/>
      </xdr:nvSpPr>
      <xdr:spPr>
        <a:xfrm>
          <a:off x="3606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142494</xdr:rowOff>
    </xdr:from>
    <xdr:to>
      <xdr:col>15</xdr:col>
      <xdr:colOff>149225</xdr:colOff>
      <xdr:row>36</xdr:row>
      <xdr:rowOff>72644</xdr:rowOff>
    </xdr:to>
    <xdr:sp macro="" textlink="">
      <xdr:nvSpPr>
        <xdr:cNvPr id="87" name="楕円 86"/>
        <xdr:cNvSpPr/>
      </xdr:nvSpPr>
      <xdr:spPr>
        <a:xfrm>
          <a:off x="3048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82821</xdr:rowOff>
    </xdr:from>
    <xdr:ext cx="762000" cy="259045"/>
    <xdr:sp macro="" textlink="">
      <xdr:nvSpPr>
        <xdr:cNvPr id="88" name="テキスト ボックス 87"/>
        <xdr:cNvSpPr txBox="1"/>
      </xdr:nvSpPr>
      <xdr:spPr>
        <a:xfrm>
          <a:off x="2717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44196</xdr:rowOff>
    </xdr:from>
    <xdr:to>
      <xdr:col>11</xdr:col>
      <xdr:colOff>60325</xdr:colOff>
      <xdr:row>36</xdr:row>
      <xdr:rowOff>145796</xdr:rowOff>
    </xdr:to>
    <xdr:sp macro="" textlink="">
      <xdr:nvSpPr>
        <xdr:cNvPr id="89" name="楕円 88"/>
        <xdr:cNvSpPr/>
      </xdr:nvSpPr>
      <xdr:spPr>
        <a:xfrm>
          <a:off x="2159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155973</xdr:rowOff>
    </xdr:from>
    <xdr:ext cx="762000" cy="259045"/>
    <xdr:sp macro="" textlink="">
      <xdr:nvSpPr>
        <xdr:cNvPr id="90" name="テキスト ボックス 89"/>
        <xdr:cNvSpPr txBox="1"/>
      </xdr:nvSpPr>
      <xdr:spPr>
        <a:xfrm>
          <a:off x="1828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91" name="楕円 90"/>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92" name="テキスト ボックス 91"/>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割合としては昨年度と同様であるが、新型コロナウイルス感染症が沈静化したことに伴い、出張や会議等の開催が増えて旅費が増加。物価高騰の影響で光熱水費も増加。システム機器リース更新の影響もあり、金額的には増加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149860</xdr:rowOff>
    </xdr:from>
    <xdr:to>
      <xdr:col>82</xdr:col>
      <xdr:colOff>107950</xdr:colOff>
      <xdr:row>21</xdr:row>
      <xdr:rowOff>28702</xdr:rowOff>
    </xdr:to>
    <xdr:cxnSp macro="">
      <xdr:nvCxnSpPr>
        <xdr:cNvPr id="117" name="直線コネクタ 116"/>
        <xdr:cNvCxnSpPr/>
      </xdr:nvCxnSpPr>
      <xdr:spPr>
        <a:xfrm flipV="1">
          <a:off x="16510000" y="2550160"/>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779</xdr:rowOff>
    </xdr:from>
    <xdr:ext cx="762000" cy="259045"/>
    <xdr:sp macro="" textlink="">
      <xdr:nvSpPr>
        <xdr:cNvPr id="118" name="物件費最小値テキスト"/>
        <xdr:cNvSpPr txBox="1"/>
      </xdr:nvSpPr>
      <xdr:spPr>
        <a:xfrm>
          <a:off x="16598900" y="360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28702</xdr:rowOff>
    </xdr:from>
    <xdr:to>
      <xdr:col>82</xdr:col>
      <xdr:colOff>196850</xdr:colOff>
      <xdr:row>21</xdr:row>
      <xdr:rowOff>28702</xdr:rowOff>
    </xdr:to>
    <xdr:cxnSp macro="">
      <xdr:nvCxnSpPr>
        <xdr:cNvPr id="119" name="直線コネクタ 118"/>
        <xdr:cNvCxnSpPr/>
      </xdr:nvCxnSpPr>
      <xdr:spPr>
        <a:xfrm>
          <a:off x="16421100" y="3629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64787</xdr:rowOff>
    </xdr:from>
    <xdr:ext cx="762000" cy="259045"/>
    <xdr:sp macro="" textlink="">
      <xdr:nvSpPr>
        <xdr:cNvPr id="120" name="物件費最大値テキスト"/>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149860</xdr:rowOff>
    </xdr:from>
    <xdr:to>
      <xdr:col>82</xdr:col>
      <xdr:colOff>196850</xdr:colOff>
      <xdr:row>14</xdr:row>
      <xdr:rowOff>149860</xdr:rowOff>
    </xdr:to>
    <xdr:cxnSp macro="">
      <xdr:nvCxnSpPr>
        <xdr:cNvPr id="121" name="直線コネクタ 120"/>
        <xdr:cNvCxnSpPr/>
      </xdr:nvCxnSpPr>
      <xdr:spPr>
        <a:xfrm>
          <a:off x="16421100" y="255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101854</xdr:rowOff>
    </xdr:from>
    <xdr:to>
      <xdr:col>82</xdr:col>
      <xdr:colOff>107950</xdr:colOff>
      <xdr:row>17</xdr:row>
      <xdr:rowOff>101854</xdr:rowOff>
    </xdr:to>
    <xdr:cxnSp macro="">
      <xdr:nvCxnSpPr>
        <xdr:cNvPr id="122" name="直線コネクタ 121"/>
        <xdr:cNvCxnSpPr/>
      </xdr:nvCxnSpPr>
      <xdr:spPr>
        <a:xfrm>
          <a:off x="15671800" y="3016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3" name="物件費平均値テキスト"/>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4" name="フローチャート: 判断 123"/>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56134</xdr:rowOff>
    </xdr:from>
    <xdr:to>
      <xdr:col>78</xdr:col>
      <xdr:colOff>69850</xdr:colOff>
      <xdr:row>17</xdr:row>
      <xdr:rowOff>101854</xdr:rowOff>
    </xdr:to>
    <xdr:cxnSp macro="">
      <xdr:nvCxnSpPr>
        <xdr:cNvPr id="125" name="直線コネクタ 124"/>
        <xdr:cNvCxnSpPr/>
      </xdr:nvCxnSpPr>
      <xdr:spPr>
        <a:xfrm>
          <a:off x="14782800" y="29707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23622</xdr:rowOff>
    </xdr:from>
    <xdr:to>
      <xdr:col>78</xdr:col>
      <xdr:colOff>120650</xdr:colOff>
      <xdr:row>17</xdr:row>
      <xdr:rowOff>125222</xdr:rowOff>
    </xdr:to>
    <xdr:sp macro="" textlink="">
      <xdr:nvSpPr>
        <xdr:cNvPr id="126" name="フローチャート: 判断 125"/>
        <xdr:cNvSpPr/>
      </xdr:nvSpPr>
      <xdr:spPr>
        <a:xfrm>
          <a:off x="15621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135399</xdr:rowOff>
    </xdr:from>
    <xdr:ext cx="736600" cy="259045"/>
    <xdr:sp macro="" textlink="">
      <xdr:nvSpPr>
        <xdr:cNvPr id="127" name="テキスト ボックス 126"/>
        <xdr:cNvSpPr txBox="1"/>
      </xdr:nvSpPr>
      <xdr:spPr>
        <a:xfrm>
          <a:off x="15290800" y="2707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56134</xdr:rowOff>
    </xdr:from>
    <xdr:to>
      <xdr:col>73</xdr:col>
      <xdr:colOff>180975</xdr:colOff>
      <xdr:row>17</xdr:row>
      <xdr:rowOff>129286</xdr:rowOff>
    </xdr:to>
    <xdr:cxnSp macro="">
      <xdr:nvCxnSpPr>
        <xdr:cNvPr id="128" name="直線コネクタ 127"/>
        <xdr:cNvCxnSpPr/>
      </xdr:nvCxnSpPr>
      <xdr:spPr>
        <a:xfrm flipV="1">
          <a:off x="13893800" y="297078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140208</xdr:rowOff>
    </xdr:from>
    <xdr:to>
      <xdr:col>74</xdr:col>
      <xdr:colOff>31750</xdr:colOff>
      <xdr:row>17</xdr:row>
      <xdr:rowOff>70358</xdr:rowOff>
    </xdr:to>
    <xdr:sp macro="" textlink="">
      <xdr:nvSpPr>
        <xdr:cNvPr id="129" name="フローチャート: 判断 128"/>
        <xdr:cNvSpPr/>
      </xdr:nvSpPr>
      <xdr:spPr>
        <a:xfrm>
          <a:off x="14732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80535</xdr:rowOff>
    </xdr:from>
    <xdr:ext cx="762000" cy="259045"/>
    <xdr:sp macro="" textlink="">
      <xdr:nvSpPr>
        <xdr:cNvPr id="130" name="テキスト ボックス 129"/>
        <xdr:cNvSpPr txBox="1"/>
      </xdr:nvSpPr>
      <xdr:spPr>
        <a:xfrm>
          <a:off x="14401800" y="265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37846</xdr:rowOff>
    </xdr:from>
    <xdr:to>
      <xdr:col>69</xdr:col>
      <xdr:colOff>92075</xdr:colOff>
      <xdr:row>17</xdr:row>
      <xdr:rowOff>129286</xdr:rowOff>
    </xdr:to>
    <xdr:cxnSp macro="">
      <xdr:nvCxnSpPr>
        <xdr:cNvPr id="131" name="直線コネクタ 130"/>
        <xdr:cNvCxnSpPr/>
      </xdr:nvCxnSpPr>
      <xdr:spPr>
        <a:xfrm>
          <a:off x="13004800" y="29524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144780</xdr:rowOff>
    </xdr:from>
    <xdr:to>
      <xdr:col>69</xdr:col>
      <xdr:colOff>142875</xdr:colOff>
      <xdr:row>17</xdr:row>
      <xdr:rowOff>74930</xdr:rowOff>
    </xdr:to>
    <xdr:sp macro="" textlink="">
      <xdr:nvSpPr>
        <xdr:cNvPr id="132" name="フローチャート: 判断 131"/>
        <xdr:cNvSpPr/>
      </xdr:nvSpPr>
      <xdr:spPr>
        <a:xfrm>
          <a:off x="13843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85107</xdr:rowOff>
    </xdr:from>
    <xdr:ext cx="762000" cy="259045"/>
    <xdr:sp macro="" textlink="">
      <xdr:nvSpPr>
        <xdr:cNvPr id="133" name="テキスト ボックス 132"/>
        <xdr:cNvSpPr txBox="1"/>
      </xdr:nvSpPr>
      <xdr:spPr>
        <a:xfrm>
          <a:off x="13512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55626</xdr:rowOff>
    </xdr:from>
    <xdr:to>
      <xdr:col>65</xdr:col>
      <xdr:colOff>53975</xdr:colOff>
      <xdr:row>17</xdr:row>
      <xdr:rowOff>157226</xdr:rowOff>
    </xdr:to>
    <xdr:sp macro="" textlink="">
      <xdr:nvSpPr>
        <xdr:cNvPr id="134" name="フローチャート: 判断 133"/>
        <xdr:cNvSpPr/>
      </xdr:nvSpPr>
      <xdr:spPr>
        <a:xfrm>
          <a:off x="12954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142003</xdr:rowOff>
    </xdr:from>
    <xdr:ext cx="762000" cy="259045"/>
    <xdr:sp macro="" textlink="">
      <xdr:nvSpPr>
        <xdr:cNvPr id="135" name="テキスト ボックス 134"/>
        <xdr:cNvSpPr txBox="1"/>
      </xdr:nvSpPr>
      <xdr:spPr>
        <a:xfrm>
          <a:off x="12623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41" name="楕円 140"/>
        <xdr:cNvSpPr/>
      </xdr:nvSpPr>
      <xdr:spPr>
        <a:xfrm>
          <a:off x="164592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23131</xdr:rowOff>
    </xdr:from>
    <xdr:ext cx="762000" cy="259045"/>
    <xdr:sp macro="" textlink="">
      <xdr:nvSpPr>
        <xdr:cNvPr id="142" name="物件費該当値テキスト"/>
        <xdr:cNvSpPr txBox="1"/>
      </xdr:nvSpPr>
      <xdr:spPr>
        <a:xfrm>
          <a:off x="165989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51054</xdr:rowOff>
    </xdr:from>
    <xdr:to>
      <xdr:col>78</xdr:col>
      <xdr:colOff>120650</xdr:colOff>
      <xdr:row>17</xdr:row>
      <xdr:rowOff>152654</xdr:rowOff>
    </xdr:to>
    <xdr:sp macro="" textlink="">
      <xdr:nvSpPr>
        <xdr:cNvPr id="143" name="楕円 142"/>
        <xdr:cNvSpPr/>
      </xdr:nvSpPr>
      <xdr:spPr>
        <a:xfrm>
          <a:off x="156210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137431</xdr:rowOff>
    </xdr:from>
    <xdr:ext cx="736600" cy="259045"/>
    <xdr:sp macro="" textlink="">
      <xdr:nvSpPr>
        <xdr:cNvPr id="144" name="テキスト ボックス 143"/>
        <xdr:cNvSpPr txBox="1"/>
      </xdr:nvSpPr>
      <xdr:spPr>
        <a:xfrm>
          <a:off x="15290800" y="3052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5334</xdr:rowOff>
    </xdr:from>
    <xdr:to>
      <xdr:col>74</xdr:col>
      <xdr:colOff>31750</xdr:colOff>
      <xdr:row>17</xdr:row>
      <xdr:rowOff>106934</xdr:rowOff>
    </xdr:to>
    <xdr:sp macro="" textlink="">
      <xdr:nvSpPr>
        <xdr:cNvPr id="145" name="楕円 144"/>
        <xdr:cNvSpPr/>
      </xdr:nvSpPr>
      <xdr:spPr>
        <a:xfrm>
          <a:off x="147320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91711</xdr:rowOff>
    </xdr:from>
    <xdr:ext cx="762000" cy="259045"/>
    <xdr:sp macro="" textlink="">
      <xdr:nvSpPr>
        <xdr:cNvPr id="146" name="テキスト ボックス 145"/>
        <xdr:cNvSpPr txBox="1"/>
      </xdr:nvSpPr>
      <xdr:spPr>
        <a:xfrm>
          <a:off x="14401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78486</xdr:rowOff>
    </xdr:from>
    <xdr:to>
      <xdr:col>69</xdr:col>
      <xdr:colOff>142875</xdr:colOff>
      <xdr:row>18</xdr:row>
      <xdr:rowOff>8636</xdr:rowOff>
    </xdr:to>
    <xdr:sp macro="" textlink="">
      <xdr:nvSpPr>
        <xdr:cNvPr id="147" name="楕円 146"/>
        <xdr:cNvSpPr/>
      </xdr:nvSpPr>
      <xdr:spPr>
        <a:xfrm>
          <a:off x="13843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164863</xdr:rowOff>
    </xdr:from>
    <xdr:ext cx="762000" cy="259045"/>
    <xdr:sp macro="" textlink="">
      <xdr:nvSpPr>
        <xdr:cNvPr id="148" name="テキスト ボックス 147"/>
        <xdr:cNvSpPr txBox="1"/>
      </xdr:nvSpPr>
      <xdr:spPr>
        <a:xfrm>
          <a:off x="13512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49" name="楕円 148"/>
        <xdr:cNvSpPr/>
      </xdr:nvSpPr>
      <xdr:spPr>
        <a:xfrm>
          <a:off x="12954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50" name="テキスト ボックス 149"/>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主な要因として、老人ホーム措置費（▲</a:t>
          </a:r>
          <a:r>
            <a:rPr kumimoji="1" lang="en-US" altLang="ja-JP" sz="1300">
              <a:latin typeface="ＭＳ Ｐゴシック" panose="020B0600070205080204" pitchFamily="50" charset="-128"/>
              <a:ea typeface="ＭＳ Ｐゴシック" panose="020B0600070205080204" pitchFamily="50" charset="-128"/>
            </a:rPr>
            <a:t>1,071</a:t>
          </a:r>
          <a:r>
            <a:rPr kumimoji="1" lang="ja-JP" altLang="en-US" sz="1300">
              <a:latin typeface="ＭＳ Ｐゴシック" panose="020B0600070205080204" pitchFamily="50" charset="-128"/>
              <a:ea typeface="ＭＳ Ｐゴシック" panose="020B0600070205080204" pitchFamily="50" charset="-128"/>
            </a:rPr>
            <a:t>千円）、子どものため教育・保育給付費負担金（▲</a:t>
          </a:r>
          <a:r>
            <a:rPr kumimoji="1" lang="en-US" altLang="ja-JP" sz="1300">
              <a:latin typeface="ＭＳ Ｐゴシック" panose="020B0600070205080204" pitchFamily="50" charset="-128"/>
              <a:ea typeface="ＭＳ Ｐゴシック" panose="020B0600070205080204" pitchFamily="50" charset="-128"/>
            </a:rPr>
            <a:t>976</a:t>
          </a:r>
          <a:r>
            <a:rPr kumimoji="1" lang="ja-JP" altLang="en-US" sz="1300">
              <a:latin typeface="ＭＳ Ｐゴシック" panose="020B0600070205080204" pitchFamily="50" charset="-128"/>
              <a:ea typeface="ＭＳ Ｐゴシック" panose="020B0600070205080204" pitchFamily="50" charset="-128"/>
            </a:rPr>
            <a:t>千円）の減少が挙げられる。</a:t>
          </a:r>
        </a:p>
        <a:p>
          <a:r>
            <a:rPr kumimoji="1" lang="ja-JP" altLang="en-US" sz="1300">
              <a:latin typeface="ＭＳ Ｐゴシック" panose="020B0600070205080204" pitchFamily="50" charset="-128"/>
              <a:ea typeface="ＭＳ Ｐゴシック" panose="020B0600070205080204" pitchFamily="50" charset="-128"/>
            </a:rPr>
            <a:t>　今後、更なる高齢化に対応するため、老人福祉関係にかかる費用負担の増加が見込まれる。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88900</xdr:rowOff>
    </xdr:from>
    <xdr:to>
      <xdr:col>24</xdr:col>
      <xdr:colOff>25400</xdr:colOff>
      <xdr:row>62</xdr:row>
      <xdr:rowOff>50800</xdr:rowOff>
    </xdr:to>
    <xdr:cxnSp macro="">
      <xdr:nvCxnSpPr>
        <xdr:cNvPr id="177" name="直線コネクタ 176"/>
        <xdr:cNvCxnSpPr/>
      </xdr:nvCxnSpPr>
      <xdr:spPr>
        <a:xfrm flipV="1">
          <a:off x="4826000" y="91757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78" name="扶助費最小値テキスト"/>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79" name="直線コネクタ 178"/>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3827</xdr:rowOff>
    </xdr:from>
    <xdr:ext cx="762000" cy="259045"/>
    <xdr:sp macro="" textlink="">
      <xdr:nvSpPr>
        <xdr:cNvPr id="180" name="扶助費最大値テキスト"/>
        <xdr:cNvSpPr txBox="1"/>
      </xdr:nvSpPr>
      <xdr:spPr>
        <a:xfrm>
          <a:off x="4914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88900</xdr:rowOff>
    </xdr:from>
    <xdr:to>
      <xdr:col>24</xdr:col>
      <xdr:colOff>114300</xdr:colOff>
      <xdr:row>53</xdr:row>
      <xdr:rowOff>88900</xdr:rowOff>
    </xdr:to>
    <xdr:cxnSp macro="">
      <xdr:nvCxnSpPr>
        <xdr:cNvPr id="181" name="直線コネクタ 180"/>
        <xdr:cNvCxnSpPr/>
      </xdr:nvCxnSpPr>
      <xdr:spPr>
        <a:xfrm>
          <a:off x="4737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xdr:rowOff>
    </xdr:from>
    <xdr:to>
      <xdr:col>24</xdr:col>
      <xdr:colOff>25400</xdr:colOff>
      <xdr:row>60</xdr:row>
      <xdr:rowOff>50800</xdr:rowOff>
    </xdr:to>
    <xdr:cxnSp macro="">
      <xdr:nvCxnSpPr>
        <xdr:cNvPr id="182" name="直線コネクタ 181"/>
        <xdr:cNvCxnSpPr/>
      </xdr:nvCxnSpPr>
      <xdr:spPr>
        <a:xfrm flipV="1">
          <a:off x="3987800" y="10299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130827</xdr:rowOff>
    </xdr:from>
    <xdr:ext cx="762000" cy="259045"/>
    <xdr:sp macro="" textlink="">
      <xdr:nvSpPr>
        <xdr:cNvPr id="183" name="扶助費平均値テキスト"/>
        <xdr:cNvSpPr txBox="1"/>
      </xdr:nvSpPr>
      <xdr:spPr>
        <a:xfrm>
          <a:off x="4914900" y="9389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184" name="フローチャート: 判断 183"/>
        <xdr:cNvSpPr/>
      </xdr:nvSpPr>
      <xdr:spPr>
        <a:xfrm>
          <a:off x="47752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31750</xdr:rowOff>
    </xdr:from>
    <xdr:to>
      <xdr:col>19</xdr:col>
      <xdr:colOff>187325</xdr:colOff>
      <xdr:row>60</xdr:row>
      <xdr:rowOff>50800</xdr:rowOff>
    </xdr:to>
    <xdr:cxnSp macro="">
      <xdr:nvCxnSpPr>
        <xdr:cNvPr id="185" name="直線コネクタ 184"/>
        <xdr:cNvCxnSpPr/>
      </xdr:nvCxnSpPr>
      <xdr:spPr>
        <a:xfrm>
          <a:off x="3098800" y="10318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114300</xdr:rowOff>
    </xdr:from>
    <xdr:to>
      <xdr:col>20</xdr:col>
      <xdr:colOff>38100</xdr:colOff>
      <xdr:row>56</xdr:row>
      <xdr:rowOff>44450</xdr:rowOff>
    </xdr:to>
    <xdr:sp macro="" textlink="">
      <xdr:nvSpPr>
        <xdr:cNvPr id="186" name="フローチャート: 判断 185"/>
        <xdr:cNvSpPr/>
      </xdr:nvSpPr>
      <xdr:spPr>
        <a:xfrm>
          <a:off x="3937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54627</xdr:rowOff>
    </xdr:from>
    <xdr:ext cx="736600" cy="259045"/>
    <xdr:sp macro="" textlink="">
      <xdr:nvSpPr>
        <xdr:cNvPr id="187" name="テキスト ボックス 186"/>
        <xdr:cNvSpPr txBox="1"/>
      </xdr:nvSpPr>
      <xdr:spPr>
        <a:xfrm>
          <a:off x="3606800" y="931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31750</xdr:rowOff>
    </xdr:from>
    <xdr:to>
      <xdr:col>15</xdr:col>
      <xdr:colOff>98425</xdr:colOff>
      <xdr:row>60</xdr:row>
      <xdr:rowOff>165100</xdr:rowOff>
    </xdr:to>
    <xdr:cxnSp macro="">
      <xdr:nvCxnSpPr>
        <xdr:cNvPr id="188" name="直線コネクタ 187"/>
        <xdr:cNvCxnSpPr/>
      </xdr:nvCxnSpPr>
      <xdr:spPr>
        <a:xfrm flipV="1">
          <a:off x="2209800" y="10318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89" name="フローチャート: 判断 188"/>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0" name="テキスト ボックス 189"/>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165100</xdr:rowOff>
    </xdr:from>
    <xdr:to>
      <xdr:col>11</xdr:col>
      <xdr:colOff>9525</xdr:colOff>
      <xdr:row>62</xdr:row>
      <xdr:rowOff>12700</xdr:rowOff>
    </xdr:to>
    <xdr:cxnSp macro="">
      <xdr:nvCxnSpPr>
        <xdr:cNvPr id="191" name="直線コネクタ 190"/>
        <xdr:cNvCxnSpPr/>
      </xdr:nvCxnSpPr>
      <xdr:spPr>
        <a:xfrm flipV="1">
          <a:off x="1320800" y="104521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3" name="テキスト ボックス 192"/>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4" name="フローチャート: 判断 193"/>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195" name="テキスト ボックス 194"/>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01" name="楕円 200"/>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105427</xdr:rowOff>
    </xdr:from>
    <xdr:ext cx="762000" cy="259045"/>
    <xdr:sp macro="" textlink="">
      <xdr:nvSpPr>
        <xdr:cNvPr id="202" name="扶助費該当値テキスト"/>
        <xdr:cNvSpPr txBox="1"/>
      </xdr:nvSpPr>
      <xdr:spPr>
        <a:xfrm>
          <a:off x="4914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0</xdr:rowOff>
    </xdr:from>
    <xdr:to>
      <xdr:col>20</xdr:col>
      <xdr:colOff>38100</xdr:colOff>
      <xdr:row>60</xdr:row>
      <xdr:rowOff>101600</xdr:rowOff>
    </xdr:to>
    <xdr:sp macro="" textlink="">
      <xdr:nvSpPr>
        <xdr:cNvPr id="203" name="楕円 202"/>
        <xdr:cNvSpPr/>
      </xdr:nvSpPr>
      <xdr:spPr>
        <a:xfrm>
          <a:off x="3937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86377</xdr:rowOff>
    </xdr:from>
    <xdr:ext cx="736600" cy="259045"/>
    <xdr:sp macro="" textlink="">
      <xdr:nvSpPr>
        <xdr:cNvPr id="204" name="テキスト ボックス 203"/>
        <xdr:cNvSpPr txBox="1"/>
      </xdr:nvSpPr>
      <xdr:spPr>
        <a:xfrm>
          <a:off x="3606800" y="103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152400</xdr:rowOff>
    </xdr:from>
    <xdr:to>
      <xdr:col>15</xdr:col>
      <xdr:colOff>149225</xdr:colOff>
      <xdr:row>60</xdr:row>
      <xdr:rowOff>82550</xdr:rowOff>
    </xdr:to>
    <xdr:sp macro="" textlink="">
      <xdr:nvSpPr>
        <xdr:cNvPr id="205" name="楕円 204"/>
        <xdr:cNvSpPr/>
      </xdr:nvSpPr>
      <xdr:spPr>
        <a:xfrm>
          <a:off x="3048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67327</xdr:rowOff>
    </xdr:from>
    <xdr:ext cx="762000" cy="259045"/>
    <xdr:sp macro="" textlink="">
      <xdr:nvSpPr>
        <xdr:cNvPr id="206" name="テキスト ボックス 205"/>
        <xdr:cNvSpPr txBox="1"/>
      </xdr:nvSpPr>
      <xdr:spPr>
        <a:xfrm>
          <a:off x="2717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114300</xdr:rowOff>
    </xdr:from>
    <xdr:to>
      <xdr:col>11</xdr:col>
      <xdr:colOff>60325</xdr:colOff>
      <xdr:row>61</xdr:row>
      <xdr:rowOff>44450</xdr:rowOff>
    </xdr:to>
    <xdr:sp macro="" textlink="">
      <xdr:nvSpPr>
        <xdr:cNvPr id="207" name="楕円 206"/>
        <xdr:cNvSpPr/>
      </xdr:nvSpPr>
      <xdr:spPr>
        <a:xfrm>
          <a:off x="2159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29227</xdr:rowOff>
    </xdr:from>
    <xdr:ext cx="762000" cy="259045"/>
    <xdr:sp macro="" textlink="">
      <xdr:nvSpPr>
        <xdr:cNvPr id="208" name="テキスト ボックス 207"/>
        <xdr:cNvSpPr txBox="1"/>
      </xdr:nvSpPr>
      <xdr:spPr>
        <a:xfrm>
          <a:off x="1828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133350</xdr:rowOff>
    </xdr:from>
    <xdr:to>
      <xdr:col>6</xdr:col>
      <xdr:colOff>171450</xdr:colOff>
      <xdr:row>62</xdr:row>
      <xdr:rowOff>63500</xdr:rowOff>
    </xdr:to>
    <xdr:sp macro="" textlink="">
      <xdr:nvSpPr>
        <xdr:cNvPr id="209" name="楕円 208"/>
        <xdr:cNvSpPr/>
      </xdr:nvSpPr>
      <xdr:spPr>
        <a:xfrm>
          <a:off x="1270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62</xdr:row>
      <xdr:rowOff>48277</xdr:rowOff>
    </xdr:from>
    <xdr:ext cx="762000" cy="259045"/>
    <xdr:sp macro="" textlink="">
      <xdr:nvSpPr>
        <xdr:cNvPr id="210" name="テキスト ボックス 209"/>
        <xdr:cNvSpPr txBox="1"/>
      </xdr:nvSpPr>
      <xdr:spPr>
        <a:xfrm>
          <a:off x="939800" y="1067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ポイントの増となっており、依然として類似団体や県の平均を上回っている。</a:t>
          </a:r>
        </a:p>
        <a:p>
          <a:r>
            <a:rPr kumimoji="1" lang="ja-JP" altLang="en-US" sz="1300">
              <a:latin typeface="ＭＳ Ｐゴシック" panose="020B0600070205080204" pitchFamily="50" charset="-128"/>
              <a:ea typeface="ＭＳ Ｐゴシック" panose="020B0600070205080204" pitchFamily="50" charset="-128"/>
            </a:rPr>
            <a:t>　要因の一つとして、繰出金が多いことがあげられ、今年度も増加傾向にある。また、農業集落排水・簡易水道においては、今後、公営企業適用債の償還により繰出金が増加すると見込まれる。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5" name="直線コネクタ 224"/>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6" name="テキスト ボックス 225"/>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29" name="直線コネクタ 228"/>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0" name="テキスト ボックス 229"/>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1" name="直線コネクタ 23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64135</xdr:rowOff>
    </xdr:to>
    <xdr:cxnSp macro="">
      <xdr:nvCxnSpPr>
        <xdr:cNvPr id="233" name="直線コネクタ 232"/>
        <xdr:cNvCxnSpPr/>
      </xdr:nvCxnSpPr>
      <xdr:spPr>
        <a:xfrm flipV="1">
          <a:off x="16510000" y="92710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36212</xdr:rowOff>
    </xdr:from>
    <xdr:ext cx="762000" cy="259045"/>
    <xdr:sp macro="" textlink="">
      <xdr:nvSpPr>
        <xdr:cNvPr id="234" name="その他最小値テキスト"/>
        <xdr:cNvSpPr txBox="1"/>
      </xdr:nvSpPr>
      <xdr:spPr>
        <a:xfrm>
          <a:off x="16598900" y="1049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64135</xdr:rowOff>
    </xdr:from>
    <xdr:to>
      <xdr:col>82</xdr:col>
      <xdr:colOff>196850</xdr:colOff>
      <xdr:row>61</xdr:row>
      <xdr:rowOff>64135</xdr:rowOff>
    </xdr:to>
    <xdr:cxnSp macro="">
      <xdr:nvCxnSpPr>
        <xdr:cNvPr id="235" name="直線コネクタ 234"/>
        <xdr:cNvCxnSpPr/>
      </xdr:nvCxnSpPr>
      <xdr:spPr>
        <a:xfrm>
          <a:off x="16421100" y="1052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6"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7" name="直線コネクタ 236"/>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155575</xdr:rowOff>
    </xdr:from>
    <xdr:to>
      <xdr:col>82</xdr:col>
      <xdr:colOff>107950</xdr:colOff>
      <xdr:row>59</xdr:row>
      <xdr:rowOff>161290</xdr:rowOff>
    </xdr:to>
    <xdr:cxnSp macro="">
      <xdr:nvCxnSpPr>
        <xdr:cNvPr id="238" name="直線コネクタ 237"/>
        <xdr:cNvCxnSpPr/>
      </xdr:nvCxnSpPr>
      <xdr:spPr>
        <a:xfrm>
          <a:off x="15671800" y="1027112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39" name="その他平均値テキスト"/>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0" name="フローチャート: 判断 239"/>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24130</xdr:rowOff>
    </xdr:from>
    <xdr:to>
      <xdr:col>78</xdr:col>
      <xdr:colOff>69850</xdr:colOff>
      <xdr:row>59</xdr:row>
      <xdr:rowOff>155575</xdr:rowOff>
    </xdr:to>
    <xdr:cxnSp macro="">
      <xdr:nvCxnSpPr>
        <xdr:cNvPr id="241" name="直線コネクタ 240"/>
        <xdr:cNvCxnSpPr/>
      </xdr:nvCxnSpPr>
      <xdr:spPr>
        <a:xfrm>
          <a:off x="14782800" y="10139680"/>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53340</xdr:rowOff>
    </xdr:from>
    <xdr:to>
      <xdr:col>78</xdr:col>
      <xdr:colOff>120650</xdr:colOff>
      <xdr:row>57</xdr:row>
      <xdr:rowOff>154940</xdr:rowOff>
    </xdr:to>
    <xdr:sp macro="" textlink="">
      <xdr:nvSpPr>
        <xdr:cNvPr id="242" name="フローチャート: 判断 241"/>
        <xdr:cNvSpPr/>
      </xdr:nvSpPr>
      <xdr:spPr>
        <a:xfrm>
          <a:off x="156210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165117</xdr:rowOff>
    </xdr:from>
    <xdr:ext cx="736600" cy="259045"/>
    <xdr:sp macro="" textlink="">
      <xdr:nvSpPr>
        <xdr:cNvPr id="243" name="テキスト ボックス 242"/>
        <xdr:cNvSpPr txBox="1"/>
      </xdr:nvSpPr>
      <xdr:spPr>
        <a:xfrm>
          <a:off x="15290800" y="9594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24130</xdr:rowOff>
    </xdr:from>
    <xdr:to>
      <xdr:col>73</xdr:col>
      <xdr:colOff>180975</xdr:colOff>
      <xdr:row>59</xdr:row>
      <xdr:rowOff>24130</xdr:rowOff>
    </xdr:to>
    <xdr:cxnSp macro="">
      <xdr:nvCxnSpPr>
        <xdr:cNvPr id="244" name="直線コネクタ 243"/>
        <xdr:cNvCxnSpPr/>
      </xdr:nvCxnSpPr>
      <xdr:spPr>
        <a:xfrm>
          <a:off x="13893800" y="10139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36195</xdr:rowOff>
    </xdr:from>
    <xdr:to>
      <xdr:col>74</xdr:col>
      <xdr:colOff>31750</xdr:colOff>
      <xdr:row>57</xdr:row>
      <xdr:rowOff>137795</xdr:rowOff>
    </xdr:to>
    <xdr:sp macro="" textlink="">
      <xdr:nvSpPr>
        <xdr:cNvPr id="245" name="フローチャート: 判断 244"/>
        <xdr:cNvSpPr/>
      </xdr:nvSpPr>
      <xdr:spPr>
        <a:xfrm>
          <a:off x="14732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147972</xdr:rowOff>
    </xdr:from>
    <xdr:ext cx="762000" cy="259045"/>
    <xdr:sp macro="" textlink="">
      <xdr:nvSpPr>
        <xdr:cNvPr id="246" name="テキスト ボックス 245"/>
        <xdr:cNvSpPr txBox="1"/>
      </xdr:nvSpPr>
      <xdr:spPr>
        <a:xfrm>
          <a:off x="14401800" y="957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24130</xdr:rowOff>
    </xdr:from>
    <xdr:to>
      <xdr:col>69</xdr:col>
      <xdr:colOff>92075</xdr:colOff>
      <xdr:row>59</xdr:row>
      <xdr:rowOff>69850</xdr:rowOff>
    </xdr:to>
    <xdr:cxnSp macro="">
      <xdr:nvCxnSpPr>
        <xdr:cNvPr id="247" name="直線コネクタ 246"/>
        <xdr:cNvCxnSpPr/>
      </xdr:nvCxnSpPr>
      <xdr:spPr>
        <a:xfrm flipV="1">
          <a:off x="13004800" y="10139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93345</xdr:rowOff>
    </xdr:from>
    <xdr:to>
      <xdr:col>69</xdr:col>
      <xdr:colOff>142875</xdr:colOff>
      <xdr:row>58</xdr:row>
      <xdr:rowOff>23495</xdr:rowOff>
    </xdr:to>
    <xdr:sp macro="" textlink="">
      <xdr:nvSpPr>
        <xdr:cNvPr id="248" name="フローチャート: 判断 247"/>
        <xdr:cNvSpPr/>
      </xdr:nvSpPr>
      <xdr:spPr>
        <a:xfrm>
          <a:off x="13843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33672</xdr:rowOff>
    </xdr:from>
    <xdr:ext cx="762000" cy="259045"/>
    <xdr:sp macro="" textlink="">
      <xdr:nvSpPr>
        <xdr:cNvPr id="249" name="テキスト ボックス 248"/>
        <xdr:cNvSpPr txBox="1"/>
      </xdr:nvSpPr>
      <xdr:spPr>
        <a:xfrm>
          <a:off x="13512800" y="963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0" name="フローチャート: 判断 249"/>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27957</xdr:rowOff>
    </xdr:from>
    <xdr:ext cx="762000" cy="259045"/>
    <xdr:sp macro="" textlink="">
      <xdr:nvSpPr>
        <xdr:cNvPr id="251" name="テキスト ボックス 250"/>
        <xdr:cNvSpPr txBox="1"/>
      </xdr:nvSpPr>
      <xdr:spPr>
        <a:xfrm>
          <a:off x="126238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2" name="テキスト ボックス 25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3" name="テキスト ボックス 25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4" name="テキスト ボックス 25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5" name="テキスト ボックス 25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6" name="テキスト ボックス 25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110490</xdr:rowOff>
    </xdr:from>
    <xdr:to>
      <xdr:col>82</xdr:col>
      <xdr:colOff>158750</xdr:colOff>
      <xdr:row>60</xdr:row>
      <xdr:rowOff>40640</xdr:rowOff>
    </xdr:to>
    <xdr:sp macro="" textlink="">
      <xdr:nvSpPr>
        <xdr:cNvPr id="257" name="楕円 256"/>
        <xdr:cNvSpPr/>
      </xdr:nvSpPr>
      <xdr:spPr>
        <a:xfrm>
          <a:off x="164592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82567</xdr:rowOff>
    </xdr:from>
    <xdr:ext cx="762000" cy="259045"/>
    <xdr:sp macro="" textlink="">
      <xdr:nvSpPr>
        <xdr:cNvPr id="258" name="その他該当値テキスト"/>
        <xdr:cNvSpPr txBox="1"/>
      </xdr:nvSpPr>
      <xdr:spPr>
        <a:xfrm>
          <a:off x="165989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104775</xdr:rowOff>
    </xdr:from>
    <xdr:to>
      <xdr:col>78</xdr:col>
      <xdr:colOff>120650</xdr:colOff>
      <xdr:row>60</xdr:row>
      <xdr:rowOff>34925</xdr:rowOff>
    </xdr:to>
    <xdr:sp macro="" textlink="">
      <xdr:nvSpPr>
        <xdr:cNvPr id="259" name="楕円 258"/>
        <xdr:cNvSpPr/>
      </xdr:nvSpPr>
      <xdr:spPr>
        <a:xfrm>
          <a:off x="15621000" y="1022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19702</xdr:rowOff>
    </xdr:from>
    <xdr:ext cx="736600" cy="259045"/>
    <xdr:sp macro="" textlink="">
      <xdr:nvSpPr>
        <xdr:cNvPr id="260" name="テキスト ボックス 259"/>
        <xdr:cNvSpPr txBox="1"/>
      </xdr:nvSpPr>
      <xdr:spPr>
        <a:xfrm>
          <a:off x="15290800" y="10306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144780</xdr:rowOff>
    </xdr:from>
    <xdr:to>
      <xdr:col>74</xdr:col>
      <xdr:colOff>31750</xdr:colOff>
      <xdr:row>59</xdr:row>
      <xdr:rowOff>74930</xdr:rowOff>
    </xdr:to>
    <xdr:sp macro="" textlink="">
      <xdr:nvSpPr>
        <xdr:cNvPr id="261" name="楕円 260"/>
        <xdr:cNvSpPr/>
      </xdr:nvSpPr>
      <xdr:spPr>
        <a:xfrm>
          <a:off x="14732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59707</xdr:rowOff>
    </xdr:from>
    <xdr:ext cx="762000" cy="259045"/>
    <xdr:sp macro="" textlink="">
      <xdr:nvSpPr>
        <xdr:cNvPr id="262" name="テキスト ボックス 261"/>
        <xdr:cNvSpPr txBox="1"/>
      </xdr:nvSpPr>
      <xdr:spPr>
        <a:xfrm>
          <a:off x="14401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144780</xdr:rowOff>
    </xdr:from>
    <xdr:to>
      <xdr:col>69</xdr:col>
      <xdr:colOff>142875</xdr:colOff>
      <xdr:row>59</xdr:row>
      <xdr:rowOff>74930</xdr:rowOff>
    </xdr:to>
    <xdr:sp macro="" textlink="">
      <xdr:nvSpPr>
        <xdr:cNvPr id="263" name="楕円 262"/>
        <xdr:cNvSpPr/>
      </xdr:nvSpPr>
      <xdr:spPr>
        <a:xfrm>
          <a:off x="13843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59707</xdr:rowOff>
    </xdr:from>
    <xdr:ext cx="762000" cy="259045"/>
    <xdr:sp macro="" textlink="">
      <xdr:nvSpPr>
        <xdr:cNvPr id="264" name="テキスト ボックス 263"/>
        <xdr:cNvSpPr txBox="1"/>
      </xdr:nvSpPr>
      <xdr:spPr>
        <a:xfrm>
          <a:off x="13512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楕円 264"/>
        <xdr:cNvSpPr/>
      </xdr:nvSpPr>
      <xdr:spPr>
        <a:xfrm>
          <a:off x="12954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7" name="正方形/長方形 26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68" name="正方形/長方形 26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69" name="正方形/長方形 26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0" name="正方形/長方形 26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1" name="正方形/長方形 27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2" name="正方形/長方形 27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3" name="正方形/長方形 27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4" name="正方形/長方形 27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5" name="正方形/長方形 27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6" name="正方形/長方形 27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7" name="テキスト ボックス 27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ポイントとなっている。</a:t>
          </a:r>
        </a:p>
        <a:p>
          <a:r>
            <a:rPr kumimoji="1" lang="ja-JP" altLang="en-US" sz="1300">
              <a:latin typeface="ＭＳ Ｐゴシック" panose="020B0600070205080204" pitchFamily="50" charset="-128"/>
              <a:ea typeface="ＭＳ Ｐゴシック" panose="020B0600070205080204" pitchFamily="50" charset="-128"/>
            </a:rPr>
            <a:t>　昨年度実施した経済対策給付金の減少、一部事務組合（人吉下球磨消防組合、人吉球磨広域行政組合）に対する負担金の減少が要因となっている。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78" name="テキスト ボックス 27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9" name="直線コネクタ 27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0" name="テキスト ボックス 27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1" name="直線コネクタ 28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2" name="テキスト ボックス 28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3" name="直線コネクタ 28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4" name="テキスト ボックス 28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5" name="直線コネクタ 28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6" name="テキスト ボックス 28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7" name="直線コネクタ 28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88" name="テキスト ボックス 28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89" name="直線コネクタ 28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41</xdr:row>
      <xdr:rowOff>10414</xdr:rowOff>
    </xdr:to>
    <xdr:cxnSp macro="">
      <xdr:nvCxnSpPr>
        <xdr:cNvPr id="291" name="直線コネクタ 290"/>
        <xdr:cNvCxnSpPr/>
      </xdr:nvCxnSpPr>
      <xdr:spPr>
        <a:xfrm flipV="1">
          <a:off x="16510000" y="5874004"/>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292" name="補助費等最小値テキスト"/>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293" name="直線コネクタ 292"/>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294" name="補助費等最大値テキスト"/>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295" name="直線コネクタ 294"/>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136144</xdr:rowOff>
    </xdr:from>
    <xdr:to>
      <xdr:col>82</xdr:col>
      <xdr:colOff>107950</xdr:colOff>
      <xdr:row>36</xdr:row>
      <xdr:rowOff>154432</xdr:rowOff>
    </xdr:to>
    <xdr:cxnSp macro="">
      <xdr:nvCxnSpPr>
        <xdr:cNvPr id="296" name="直線コネクタ 295"/>
        <xdr:cNvCxnSpPr/>
      </xdr:nvCxnSpPr>
      <xdr:spPr>
        <a:xfrm flipV="1">
          <a:off x="15671800" y="630834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103141</xdr:rowOff>
    </xdr:from>
    <xdr:ext cx="762000" cy="259045"/>
    <xdr:sp macro="" textlink="">
      <xdr:nvSpPr>
        <xdr:cNvPr id="297" name="補助費等平均値テキスト"/>
        <xdr:cNvSpPr txBox="1"/>
      </xdr:nvSpPr>
      <xdr:spPr>
        <a:xfrm>
          <a:off x="16598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298" name="フローチャート: 判断 297"/>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154432</xdr:rowOff>
    </xdr:from>
    <xdr:to>
      <xdr:col>78</xdr:col>
      <xdr:colOff>69850</xdr:colOff>
      <xdr:row>36</xdr:row>
      <xdr:rowOff>168148</xdr:rowOff>
    </xdr:to>
    <xdr:cxnSp macro="">
      <xdr:nvCxnSpPr>
        <xdr:cNvPr id="299" name="直線コネクタ 298"/>
        <xdr:cNvCxnSpPr/>
      </xdr:nvCxnSpPr>
      <xdr:spPr>
        <a:xfrm flipV="1">
          <a:off x="14782800" y="63266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0" name="フローチャート: 判断 299"/>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1" name="テキスト ボックス 300"/>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168148</xdr:rowOff>
    </xdr:from>
    <xdr:to>
      <xdr:col>73</xdr:col>
      <xdr:colOff>180975</xdr:colOff>
      <xdr:row>37</xdr:row>
      <xdr:rowOff>24130</xdr:rowOff>
    </xdr:to>
    <xdr:cxnSp macro="">
      <xdr:nvCxnSpPr>
        <xdr:cNvPr id="302" name="直線コネクタ 301"/>
        <xdr:cNvCxnSpPr/>
      </xdr:nvCxnSpPr>
      <xdr:spPr>
        <a:xfrm flipV="1">
          <a:off x="13893800" y="63403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03" name="フローチャート: 判断 302"/>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04" name="テキスト ボックス 303"/>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165862</xdr:rowOff>
    </xdr:to>
    <xdr:cxnSp macro="">
      <xdr:nvCxnSpPr>
        <xdr:cNvPr id="305" name="直線コネクタ 304"/>
        <xdr:cNvCxnSpPr/>
      </xdr:nvCxnSpPr>
      <xdr:spPr>
        <a:xfrm flipV="1">
          <a:off x="13004800" y="636778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06" name="フローチャート: 判断 305"/>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07" name="テキスト ボックス 306"/>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89916</xdr:rowOff>
    </xdr:from>
    <xdr:to>
      <xdr:col>65</xdr:col>
      <xdr:colOff>53975</xdr:colOff>
      <xdr:row>37</xdr:row>
      <xdr:rowOff>20066</xdr:rowOff>
    </xdr:to>
    <xdr:sp macro="" textlink="">
      <xdr:nvSpPr>
        <xdr:cNvPr id="308" name="フローチャート: 判断 307"/>
        <xdr:cNvSpPr/>
      </xdr:nvSpPr>
      <xdr:spPr>
        <a:xfrm>
          <a:off x="12954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30243</xdr:rowOff>
    </xdr:from>
    <xdr:ext cx="762000" cy="259045"/>
    <xdr:sp macro="" textlink="">
      <xdr:nvSpPr>
        <xdr:cNvPr id="309" name="テキスト ボックス 308"/>
        <xdr:cNvSpPr txBox="1"/>
      </xdr:nvSpPr>
      <xdr:spPr>
        <a:xfrm>
          <a:off x="12623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0" name="テキスト ボックス 30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1" name="テキスト ボックス 31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2" name="テキスト ボックス 31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3" name="テキスト ボックス 31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4" name="テキスト ボックス 31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15" name="楕円 314"/>
        <xdr:cNvSpPr/>
      </xdr:nvSpPr>
      <xdr:spPr>
        <a:xfrm>
          <a:off x="164592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101871</xdr:rowOff>
    </xdr:from>
    <xdr:ext cx="762000" cy="259045"/>
    <xdr:sp macro="" textlink="">
      <xdr:nvSpPr>
        <xdr:cNvPr id="316" name="補助費等該当値テキスト"/>
        <xdr:cNvSpPr txBox="1"/>
      </xdr:nvSpPr>
      <xdr:spPr>
        <a:xfrm>
          <a:off x="16598900" y="610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17" name="楕円 316"/>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8" name="テキスト ボックス 317"/>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19" name="楕円 318"/>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20" name="テキスト ボックス 319"/>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144780</xdr:rowOff>
    </xdr:from>
    <xdr:to>
      <xdr:col>69</xdr:col>
      <xdr:colOff>142875</xdr:colOff>
      <xdr:row>37</xdr:row>
      <xdr:rowOff>74930</xdr:rowOff>
    </xdr:to>
    <xdr:sp macro="" textlink="">
      <xdr:nvSpPr>
        <xdr:cNvPr id="321" name="楕円 320"/>
        <xdr:cNvSpPr/>
      </xdr:nvSpPr>
      <xdr:spPr>
        <a:xfrm>
          <a:off x="13843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22" name="テキスト ボックス 321"/>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115062</xdr:rowOff>
    </xdr:from>
    <xdr:to>
      <xdr:col>65</xdr:col>
      <xdr:colOff>53975</xdr:colOff>
      <xdr:row>38</xdr:row>
      <xdr:rowOff>45212</xdr:rowOff>
    </xdr:to>
    <xdr:sp macro="" textlink="">
      <xdr:nvSpPr>
        <xdr:cNvPr id="323" name="楕円 322"/>
        <xdr:cNvSpPr/>
      </xdr:nvSpPr>
      <xdr:spPr>
        <a:xfrm>
          <a:off x="12954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29989</xdr:rowOff>
    </xdr:from>
    <xdr:ext cx="762000" cy="259045"/>
    <xdr:sp macro="" textlink="">
      <xdr:nvSpPr>
        <xdr:cNvPr id="324" name="テキスト ボックス 323"/>
        <xdr:cNvSpPr txBox="1"/>
      </xdr:nvSpPr>
      <xdr:spPr>
        <a:xfrm>
          <a:off x="12623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5" name="正方形/長方形 32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6" name="正方形/長方形 32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7" name="正方形/長方形 32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28" name="正方形/長方形 32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29" name="正方形/長方形 32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0" name="正方形/長方形 32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1" name="正方形/長方形 33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2" name="正方形/長方形 33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3" name="正方形/長方形 33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4" name="正方形/長方形 33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5" name="テキスト ボックス 33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過疎対策事業債、災害復旧事業債、臨時財政対策債、公共事業等債の償還据置期間が終了し、元利償還金が増加したため、昨年度から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の増。</a:t>
          </a:r>
        </a:p>
        <a:p>
          <a:r>
            <a:rPr kumimoji="1" lang="ja-JP" altLang="en-US" sz="1300">
              <a:latin typeface="ＭＳ Ｐゴシック" panose="020B0600070205080204" pitchFamily="50" charset="-128"/>
              <a:ea typeface="ＭＳ Ｐゴシック" panose="020B0600070205080204" pitchFamily="50" charset="-128"/>
            </a:rPr>
            <a:t>　今後も令和２年７月豪雨に係る災害復旧事業債に加え、復興関連の起債が増えるため実質公債費率は上昇する見込みである。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6" name="テキスト ボックス 33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7" name="直線コネクタ 33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38" name="テキスト ボックス 33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39" name="直線コネクタ 33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0" name="テキスト ボックス 33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1" name="直線コネクタ 34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2" name="テキスト ボックス 34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3" name="直線コネクタ 34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4" name="テキスト ボックス 34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5" name="直線コネクタ 34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6" name="テキスト ボックス 34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7" name="直線コネクタ 34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48" name="テキスト ボックス 34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142240</xdr:rowOff>
    </xdr:from>
    <xdr:to>
      <xdr:col>24</xdr:col>
      <xdr:colOff>25400</xdr:colOff>
      <xdr:row>80</xdr:row>
      <xdr:rowOff>69850</xdr:rowOff>
    </xdr:to>
    <xdr:cxnSp macro="">
      <xdr:nvCxnSpPr>
        <xdr:cNvPr id="351" name="直線コネクタ 350"/>
        <xdr:cNvCxnSpPr/>
      </xdr:nvCxnSpPr>
      <xdr:spPr>
        <a:xfrm flipV="1">
          <a:off x="4826000" y="12658090"/>
          <a:ext cx="0" cy="112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2" name="公債費最小値テキスト"/>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3" name="直線コネクタ 352"/>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57167</xdr:rowOff>
    </xdr:from>
    <xdr:ext cx="762000" cy="259045"/>
    <xdr:sp macro="" textlink="">
      <xdr:nvSpPr>
        <xdr:cNvPr id="354" name="公債費最大値テキスト"/>
        <xdr:cNvSpPr txBox="1"/>
      </xdr:nvSpPr>
      <xdr:spPr>
        <a:xfrm>
          <a:off x="4914900" y="1240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142240</xdr:rowOff>
    </xdr:from>
    <xdr:to>
      <xdr:col>24</xdr:col>
      <xdr:colOff>114300</xdr:colOff>
      <xdr:row>73</xdr:row>
      <xdr:rowOff>142240</xdr:rowOff>
    </xdr:to>
    <xdr:cxnSp macro="">
      <xdr:nvCxnSpPr>
        <xdr:cNvPr id="355" name="直線コネクタ 354"/>
        <xdr:cNvCxnSpPr/>
      </xdr:nvCxnSpPr>
      <xdr:spPr>
        <a:xfrm>
          <a:off x="4737100" y="12658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5080</xdr:rowOff>
    </xdr:from>
    <xdr:to>
      <xdr:col>24</xdr:col>
      <xdr:colOff>25400</xdr:colOff>
      <xdr:row>76</xdr:row>
      <xdr:rowOff>24130</xdr:rowOff>
    </xdr:to>
    <xdr:cxnSp macro="">
      <xdr:nvCxnSpPr>
        <xdr:cNvPr id="356" name="直線コネクタ 355"/>
        <xdr:cNvCxnSpPr/>
      </xdr:nvCxnSpPr>
      <xdr:spPr>
        <a:xfrm>
          <a:off x="3987800" y="1303528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90188</xdr:rowOff>
    </xdr:from>
    <xdr:ext cx="762000" cy="259045"/>
    <xdr:sp macro="" textlink="">
      <xdr:nvSpPr>
        <xdr:cNvPr id="357" name="公債費平均値テキスト"/>
        <xdr:cNvSpPr txBox="1"/>
      </xdr:nvSpPr>
      <xdr:spPr>
        <a:xfrm>
          <a:off x="4914900" y="13120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58" name="フローチャート: 判断 357"/>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146050</xdr:rowOff>
    </xdr:from>
    <xdr:to>
      <xdr:col>19</xdr:col>
      <xdr:colOff>187325</xdr:colOff>
      <xdr:row>76</xdr:row>
      <xdr:rowOff>5080</xdr:rowOff>
    </xdr:to>
    <xdr:cxnSp macro="">
      <xdr:nvCxnSpPr>
        <xdr:cNvPr id="359" name="直線コネクタ 358"/>
        <xdr:cNvCxnSpPr/>
      </xdr:nvCxnSpPr>
      <xdr:spPr>
        <a:xfrm>
          <a:off x="3098800" y="13004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0" name="フローチャート: 判断 359"/>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61" name="テキスト ボックス 360"/>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85090</xdr:rowOff>
    </xdr:from>
    <xdr:to>
      <xdr:col>15</xdr:col>
      <xdr:colOff>98425</xdr:colOff>
      <xdr:row>75</xdr:row>
      <xdr:rowOff>146050</xdr:rowOff>
    </xdr:to>
    <xdr:cxnSp macro="">
      <xdr:nvCxnSpPr>
        <xdr:cNvPr id="362" name="直線コネクタ 361"/>
        <xdr:cNvCxnSpPr/>
      </xdr:nvCxnSpPr>
      <xdr:spPr>
        <a:xfrm>
          <a:off x="2209800" y="12943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80011</xdr:rowOff>
    </xdr:from>
    <xdr:to>
      <xdr:col>15</xdr:col>
      <xdr:colOff>149225</xdr:colOff>
      <xdr:row>77</xdr:row>
      <xdr:rowOff>10161</xdr:rowOff>
    </xdr:to>
    <xdr:sp macro="" textlink="">
      <xdr:nvSpPr>
        <xdr:cNvPr id="363" name="フローチャート: 判断 362"/>
        <xdr:cNvSpPr/>
      </xdr:nvSpPr>
      <xdr:spPr>
        <a:xfrm>
          <a:off x="3048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166388</xdr:rowOff>
    </xdr:from>
    <xdr:ext cx="762000" cy="259045"/>
    <xdr:sp macro="" textlink="">
      <xdr:nvSpPr>
        <xdr:cNvPr id="364" name="テキスト ボックス 363"/>
        <xdr:cNvSpPr txBox="1"/>
      </xdr:nvSpPr>
      <xdr:spPr>
        <a:xfrm>
          <a:off x="2717800" y="1319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85090</xdr:rowOff>
    </xdr:from>
    <xdr:to>
      <xdr:col>11</xdr:col>
      <xdr:colOff>9525</xdr:colOff>
      <xdr:row>75</xdr:row>
      <xdr:rowOff>104140</xdr:rowOff>
    </xdr:to>
    <xdr:cxnSp macro="">
      <xdr:nvCxnSpPr>
        <xdr:cNvPr id="365" name="直線コネクタ 364"/>
        <xdr:cNvCxnSpPr/>
      </xdr:nvCxnSpPr>
      <xdr:spPr>
        <a:xfrm flipV="1">
          <a:off x="1320800" y="129438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66" name="フローチャート: 判断 365"/>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67" name="テキスト ボックス 366"/>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118111</xdr:rowOff>
    </xdr:from>
    <xdr:to>
      <xdr:col>6</xdr:col>
      <xdr:colOff>171450</xdr:colOff>
      <xdr:row>77</xdr:row>
      <xdr:rowOff>48261</xdr:rowOff>
    </xdr:to>
    <xdr:sp macro="" textlink="">
      <xdr:nvSpPr>
        <xdr:cNvPr id="368" name="フローチャート: 判断 367"/>
        <xdr:cNvSpPr/>
      </xdr:nvSpPr>
      <xdr:spPr>
        <a:xfrm>
          <a:off x="1270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33038</xdr:rowOff>
    </xdr:from>
    <xdr:ext cx="762000" cy="259045"/>
    <xdr:sp macro="" textlink="">
      <xdr:nvSpPr>
        <xdr:cNvPr id="369" name="テキスト ボックス 368"/>
        <xdr:cNvSpPr txBox="1"/>
      </xdr:nvSpPr>
      <xdr:spPr>
        <a:xfrm>
          <a:off x="939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144780</xdr:rowOff>
    </xdr:from>
    <xdr:to>
      <xdr:col>24</xdr:col>
      <xdr:colOff>76200</xdr:colOff>
      <xdr:row>76</xdr:row>
      <xdr:rowOff>74930</xdr:rowOff>
    </xdr:to>
    <xdr:sp macro="" textlink="">
      <xdr:nvSpPr>
        <xdr:cNvPr id="375" name="楕円 374"/>
        <xdr:cNvSpPr/>
      </xdr:nvSpPr>
      <xdr:spPr>
        <a:xfrm>
          <a:off x="47752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161307</xdr:rowOff>
    </xdr:from>
    <xdr:ext cx="762000" cy="259045"/>
    <xdr:sp macro="" textlink="">
      <xdr:nvSpPr>
        <xdr:cNvPr id="376" name="公債費該当値テキスト"/>
        <xdr:cNvSpPr txBox="1"/>
      </xdr:nvSpPr>
      <xdr:spPr>
        <a:xfrm>
          <a:off x="49149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125730</xdr:rowOff>
    </xdr:from>
    <xdr:to>
      <xdr:col>20</xdr:col>
      <xdr:colOff>38100</xdr:colOff>
      <xdr:row>76</xdr:row>
      <xdr:rowOff>55880</xdr:rowOff>
    </xdr:to>
    <xdr:sp macro="" textlink="">
      <xdr:nvSpPr>
        <xdr:cNvPr id="377" name="楕円 376"/>
        <xdr:cNvSpPr/>
      </xdr:nvSpPr>
      <xdr:spPr>
        <a:xfrm>
          <a:off x="3937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66057</xdr:rowOff>
    </xdr:from>
    <xdr:ext cx="736600" cy="259045"/>
    <xdr:sp macro="" textlink="">
      <xdr:nvSpPr>
        <xdr:cNvPr id="378" name="テキスト ボックス 377"/>
        <xdr:cNvSpPr txBox="1"/>
      </xdr:nvSpPr>
      <xdr:spPr>
        <a:xfrm>
          <a:off x="3606800" y="1275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95250</xdr:rowOff>
    </xdr:from>
    <xdr:to>
      <xdr:col>15</xdr:col>
      <xdr:colOff>149225</xdr:colOff>
      <xdr:row>76</xdr:row>
      <xdr:rowOff>25400</xdr:rowOff>
    </xdr:to>
    <xdr:sp macro="" textlink="">
      <xdr:nvSpPr>
        <xdr:cNvPr id="379" name="楕円 378"/>
        <xdr:cNvSpPr/>
      </xdr:nvSpPr>
      <xdr:spPr>
        <a:xfrm>
          <a:off x="3048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35577</xdr:rowOff>
    </xdr:from>
    <xdr:ext cx="762000" cy="259045"/>
    <xdr:sp macro="" textlink="">
      <xdr:nvSpPr>
        <xdr:cNvPr id="380" name="テキスト ボックス 379"/>
        <xdr:cNvSpPr txBox="1"/>
      </xdr:nvSpPr>
      <xdr:spPr>
        <a:xfrm>
          <a:off x="2717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34290</xdr:rowOff>
    </xdr:from>
    <xdr:to>
      <xdr:col>11</xdr:col>
      <xdr:colOff>60325</xdr:colOff>
      <xdr:row>75</xdr:row>
      <xdr:rowOff>135890</xdr:rowOff>
    </xdr:to>
    <xdr:sp macro="" textlink="">
      <xdr:nvSpPr>
        <xdr:cNvPr id="381" name="楕円 380"/>
        <xdr:cNvSpPr/>
      </xdr:nvSpPr>
      <xdr:spPr>
        <a:xfrm>
          <a:off x="2159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146067</xdr:rowOff>
    </xdr:from>
    <xdr:ext cx="762000" cy="259045"/>
    <xdr:sp macro="" textlink="">
      <xdr:nvSpPr>
        <xdr:cNvPr id="382" name="テキスト ボックス 381"/>
        <xdr:cNvSpPr txBox="1"/>
      </xdr:nvSpPr>
      <xdr:spPr>
        <a:xfrm>
          <a:off x="1828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53340</xdr:rowOff>
    </xdr:from>
    <xdr:to>
      <xdr:col>6</xdr:col>
      <xdr:colOff>171450</xdr:colOff>
      <xdr:row>75</xdr:row>
      <xdr:rowOff>154939</xdr:rowOff>
    </xdr:to>
    <xdr:sp macro="" textlink="">
      <xdr:nvSpPr>
        <xdr:cNvPr id="383" name="楕円 382"/>
        <xdr:cNvSpPr/>
      </xdr:nvSpPr>
      <xdr:spPr>
        <a:xfrm>
          <a:off x="1270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165117</xdr:rowOff>
    </xdr:from>
    <xdr:ext cx="762000" cy="259045"/>
    <xdr:sp macro="" textlink="">
      <xdr:nvSpPr>
        <xdr:cNvPr id="384" name="テキスト ボックス 383"/>
        <xdr:cNvSpPr txBox="1"/>
      </xdr:nvSpPr>
      <xdr:spPr>
        <a:xfrm>
          <a:off x="939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ポイントとなったが、類似団体平均をト上回る状況が続いている。</a:t>
          </a:r>
        </a:p>
        <a:p>
          <a:r>
            <a:rPr kumimoji="1" lang="ja-JP" altLang="en-US" sz="1300">
              <a:latin typeface="ＭＳ Ｐゴシック" panose="020B0600070205080204" pitchFamily="50" charset="-128"/>
              <a:ea typeface="ＭＳ Ｐゴシック" panose="020B0600070205080204" pitchFamily="50" charset="-128"/>
            </a:rPr>
            <a:t>　主な要因としては、扶助費が類似団体平均と比較して多いことが挙げられる。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399" name="直線コネクタ 39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0" name="テキスト ボックス 39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1" name="直線コネクタ 40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2" name="テキスト ボックス 40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3" name="直線コネクタ 40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4" name="テキスト ボックス 40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5" name="直線コネクタ 40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6" name="テキスト ボックス 40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7" name="直線コネクタ 40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08" name="テキスト ボックス 40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82</xdr:row>
      <xdr:rowOff>58420</xdr:rowOff>
    </xdr:to>
    <xdr:cxnSp macro="">
      <xdr:nvCxnSpPr>
        <xdr:cNvPr id="412" name="直線コネクタ 411"/>
        <xdr:cNvCxnSpPr/>
      </xdr:nvCxnSpPr>
      <xdr:spPr>
        <a:xfrm flipV="1">
          <a:off x="16510000" y="127609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3" name="公債費以外最小値テキスト"/>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4" name="直線コネクタ 413"/>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15"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16" name="直線コネクタ 415"/>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130811</xdr:rowOff>
    </xdr:from>
    <xdr:to>
      <xdr:col>82</xdr:col>
      <xdr:colOff>107950</xdr:colOff>
      <xdr:row>80</xdr:row>
      <xdr:rowOff>50800</xdr:rowOff>
    </xdr:to>
    <xdr:cxnSp macro="">
      <xdr:nvCxnSpPr>
        <xdr:cNvPr id="417" name="直線コネクタ 416"/>
        <xdr:cNvCxnSpPr/>
      </xdr:nvCxnSpPr>
      <xdr:spPr>
        <a:xfrm flipV="1">
          <a:off x="15671800" y="13675361"/>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96538</xdr:rowOff>
    </xdr:from>
    <xdr:ext cx="762000" cy="259045"/>
    <xdr:sp macro="" textlink="">
      <xdr:nvSpPr>
        <xdr:cNvPr id="418" name="公債費以外平均値テキスト"/>
        <xdr:cNvSpPr txBox="1"/>
      </xdr:nvSpPr>
      <xdr:spPr>
        <a:xfrm>
          <a:off x="16598900" y="1329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80011</xdr:rowOff>
    </xdr:from>
    <xdr:to>
      <xdr:col>82</xdr:col>
      <xdr:colOff>158750</xdr:colOff>
      <xdr:row>79</xdr:row>
      <xdr:rowOff>10161</xdr:rowOff>
    </xdr:to>
    <xdr:sp macro="" textlink="">
      <xdr:nvSpPr>
        <xdr:cNvPr id="419" name="フローチャート: 判断 418"/>
        <xdr:cNvSpPr/>
      </xdr:nvSpPr>
      <xdr:spPr>
        <a:xfrm>
          <a:off x="16459200" y="134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107950</xdr:rowOff>
    </xdr:from>
    <xdr:to>
      <xdr:col>78</xdr:col>
      <xdr:colOff>69850</xdr:colOff>
      <xdr:row>80</xdr:row>
      <xdr:rowOff>50800</xdr:rowOff>
    </xdr:to>
    <xdr:cxnSp macro="">
      <xdr:nvCxnSpPr>
        <xdr:cNvPr id="420" name="直線コネクタ 419"/>
        <xdr:cNvCxnSpPr/>
      </xdr:nvCxnSpPr>
      <xdr:spPr>
        <a:xfrm>
          <a:off x="14782800" y="13652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38100</xdr:rowOff>
    </xdr:from>
    <xdr:to>
      <xdr:col>78</xdr:col>
      <xdr:colOff>120650</xdr:colOff>
      <xdr:row>78</xdr:row>
      <xdr:rowOff>139700</xdr:rowOff>
    </xdr:to>
    <xdr:sp macro="" textlink="">
      <xdr:nvSpPr>
        <xdr:cNvPr id="421" name="フローチャート: 判断 420"/>
        <xdr:cNvSpPr/>
      </xdr:nvSpPr>
      <xdr:spPr>
        <a:xfrm>
          <a:off x="15621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149877</xdr:rowOff>
    </xdr:from>
    <xdr:ext cx="736600" cy="259045"/>
    <xdr:sp macro="" textlink="">
      <xdr:nvSpPr>
        <xdr:cNvPr id="422" name="テキスト ボックス 421"/>
        <xdr:cNvSpPr txBox="1"/>
      </xdr:nvSpPr>
      <xdr:spPr>
        <a:xfrm>
          <a:off x="15290800" y="1318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107950</xdr:rowOff>
    </xdr:from>
    <xdr:to>
      <xdr:col>73</xdr:col>
      <xdr:colOff>180975</xdr:colOff>
      <xdr:row>80</xdr:row>
      <xdr:rowOff>107950</xdr:rowOff>
    </xdr:to>
    <xdr:cxnSp macro="">
      <xdr:nvCxnSpPr>
        <xdr:cNvPr id="423" name="直線コネクタ 422"/>
        <xdr:cNvCxnSpPr/>
      </xdr:nvCxnSpPr>
      <xdr:spPr>
        <a:xfrm flipV="1">
          <a:off x="13893800" y="136525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106680</xdr:rowOff>
    </xdr:from>
    <xdr:to>
      <xdr:col>74</xdr:col>
      <xdr:colOff>31750</xdr:colOff>
      <xdr:row>78</xdr:row>
      <xdr:rowOff>36830</xdr:rowOff>
    </xdr:to>
    <xdr:sp macro="" textlink="">
      <xdr:nvSpPr>
        <xdr:cNvPr id="424" name="フローチャート: 判断 423"/>
        <xdr:cNvSpPr/>
      </xdr:nvSpPr>
      <xdr:spPr>
        <a:xfrm>
          <a:off x="14732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47007</xdr:rowOff>
    </xdr:from>
    <xdr:ext cx="762000" cy="259045"/>
    <xdr:sp macro="" textlink="">
      <xdr:nvSpPr>
        <xdr:cNvPr id="425" name="テキスト ボックス 424"/>
        <xdr:cNvSpPr txBox="1"/>
      </xdr:nvSpPr>
      <xdr:spPr>
        <a:xfrm>
          <a:off x="14401800" y="1307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107950</xdr:rowOff>
    </xdr:from>
    <xdr:to>
      <xdr:col>69</xdr:col>
      <xdr:colOff>92075</xdr:colOff>
      <xdr:row>81</xdr:row>
      <xdr:rowOff>130811</xdr:rowOff>
    </xdr:to>
    <xdr:cxnSp macro="">
      <xdr:nvCxnSpPr>
        <xdr:cNvPr id="426" name="直線コネクタ 425"/>
        <xdr:cNvCxnSpPr/>
      </xdr:nvCxnSpPr>
      <xdr:spPr>
        <a:xfrm flipV="1">
          <a:off x="13004800" y="13823950"/>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87630</xdr:rowOff>
    </xdr:from>
    <xdr:to>
      <xdr:col>69</xdr:col>
      <xdr:colOff>142875</xdr:colOff>
      <xdr:row>79</xdr:row>
      <xdr:rowOff>17780</xdr:rowOff>
    </xdr:to>
    <xdr:sp macro="" textlink="">
      <xdr:nvSpPr>
        <xdr:cNvPr id="427" name="フローチャート: 判断 426"/>
        <xdr:cNvSpPr/>
      </xdr:nvSpPr>
      <xdr:spPr>
        <a:xfrm>
          <a:off x="13843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27957</xdr:rowOff>
    </xdr:from>
    <xdr:ext cx="762000" cy="259045"/>
    <xdr:sp macro="" textlink="">
      <xdr:nvSpPr>
        <xdr:cNvPr id="428" name="テキスト ボックス 427"/>
        <xdr:cNvSpPr txBox="1"/>
      </xdr:nvSpPr>
      <xdr:spPr>
        <a:xfrm>
          <a:off x="13512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129539</xdr:rowOff>
    </xdr:from>
    <xdr:to>
      <xdr:col>65</xdr:col>
      <xdr:colOff>53975</xdr:colOff>
      <xdr:row>79</xdr:row>
      <xdr:rowOff>59689</xdr:rowOff>
    </xdr:to>
    <xdr:sp macro="" textlink="">
      <xdr:nvSpPr>
        <xdr:cNvPr id="429" name="フローチャート: 判断 428"/>
        <xdr:cNvSpPr/>
      </xdr:nvSpPr>
      <xdr:spPr>
        <a:xfrm>
          <a:off x="12954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69866</xdr:rowOff>
    </xdr:from>
    <xdr:ext cx="762000" cy="259045"/>
    <xdr:sp macro="" textlink="">
      <xdr:nvSpPr>
        <xdr:cNvPr id="430" name="テキスト ボックス 429"/>
        <xdr:cNvSpPr txBox="1"/>
      </xdr:nvSpPr>
      <xdr:spPr>
        <a:xfrm>
          <a:off x="12623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80011</xdr:rowOff>
    </xdr:from>
    <xdr:to>
      <xdr:col>82</xdr:col>
      <xdr:colOff>158750</xdr:colOff>
      <xdr:row>80</xdr:row>
      <xdr:rowOff>10161</xdr:rowOff>
    </xdr:to>
    <xdr:sp macro="" textlink="">
      <xdr:nvSpPr>
        <xdr:cNvPr id="436" name="楕円 435"/>
        <xdr:cNvSpPr/>
      </xdr:nvSpPr>
      <xdr:spPr>
        <a:xfrm>
          <a:off x="164592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52088</xdr:rowOff>
    </xdr:from>
    <xdr:ext cx="762000" cy="259045"/>
    <xdr:sp macro="" textlink="">
      <xdr:nvSpPr>
        <xdr:cNvPr id="437" name="公債費以外該当値テキスト"/>
        <xdr:cNvSpPr txBox="1"/>
      </xdr:nvSpPr>
      <xdr:spPr>
        <a:xfrm>
          <a:off x="165989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0</xdr:rowOff>
    </xdr:from>
    <xdr:to>
      <xdr:col>78</xdr:col>
      <xdr:colOff>120650</xdr:colOff>
      <xdr:row>80</xdr:row>
      <xdr:rowOff>101600</xdr:rowOff>
    </xdr:to>
    <xdr:sp macro="" textlink="">
      <xdr:nvSpPr>
        <xdr:cNvPr id="438" name="楕円 437"/>
        <xdr:cNvSpPr/>
      </xdr:nvSpPr>
      <xdr:spPr>
        <a:xfrm>
          <a:off x="15621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86377</xdr:rowOff>
    </xdr:from>
    <xdr:ext cx="736600" cy="259045"/>
    <xdr:sp macro="" textlink="">
      <xdr:nvSpPr>
        <xdr:cNvPr id="439" name="テキスト ボックス 438"/>
        <xdr:cNvSpPr txBox="1"/>
      </xdr:nvSpPr>
      <xdr:spPr>
        <a:xfrm>
          <a:off x="15290800" y="1380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57150</xdr:rowOff>
    </xdr:from>
    <xdr:to>
      <xdr:col>74</xdr:col>
      <xdr:colOff>31750</xdr:colOff>
      <xdr:row>79</xdr:row>
      <xdr:rowOff>158750</xdr:rowOff>
    </xdr:to>
    <xdr:sp macro="" textlink="">
      <xdr:nvSpPr>
        <xdr:cNvPr id="440" name="楕円 439"/>
        <xdr:cNvSpPr/>
      </xdr:nvSpPr>
      <xdr:spPr>
        <a:xfrm>
          <a:off x="14732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143527</xdr:rowOff>
    </xdr:from>
    <xdr:ext cx="762000" cy="259045"/>
    <xdr:sp macro="" textlink="">
      <xdr:nvSpPr>
        <xdr:cNvPr id="441" name="テキスト ボックス 440"/>
        <xdr:cNvSpPr txBox="1"/>
      </xdr:nvSpPr>
      <xdr:spPr>
        <a:xfrm>
          <a:off x="14401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57150</xdr:rowOff>
    </xdr:from>
    <xdr:to>
      <xdr:col>69</xdr:col>
      <xdr:colOff>142875</xdr:colOff>
      <xdr:row>80</xdr:row>
      <xdr:rowOff>158750</xdr:rowOff>
    </xdr:to>
    <xdr:sp macro="" textlink="">
      <xdr:nvSpPr>
        <xdr:cNvPr id="442" name="楕円 441"/>
        <xdr:cNvSpPr/>
      </xdr:nvSpPr>
      <xdr:spPr>
        <a:xfrm>
          <a:off x="13843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143527</xdr:rowOff>
    </xdr:from>
    <xdr:ext cx="762000" cy="259045"/>
    <xdr:sp macro="" textlink="">
      <xdr:nvSpPr>
        <xdr:cNvPr id="443" name="テキスト ボックス 442"/>
        <xdr:cNvSpPr txBox="1"/>
      </xdr:nvSpPr>
      <xdr:spPr>
        <a:xfrm>
          <a:off x="135128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80011</xdr:rowOff>
    </xdr:from>
    <xdr:to>
      <xdr:col>65</xdr:col>
      <xdr:colOff>53975</xdr:colOff>
      <xdr:row>82</xdr:row>
      <xdr:rowOff>10161</xdr:rowOff>
    </xdr:to>
    <xdr:sp macro="" textlink="">
      <xdr:nvSpPr>
        <xdr:cNvPr id="444" name="楕円 443"/>
        <xdr:cNvSpPr/>
      </xdr:nvSpPr>
      <xdr:spPr>
        <a:xfrm>
          <a:off x="12954000" y="1396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166388</xdr:rowOff>
    </xdr:from>
    <xdr:ext cx="762000" cy="259045"/>
    <xdr:sp macro="" textlink="">
      <xdr:nvSpPr>
        <xdr:cNvPr id="445" name="テキスト ボックス 444"/>
        <xdr:cNvSpPr txBox="1"/>
      </xdr:nvSpPr>
      <xdr:spPr>
        <a:xfrm>
          <a:off x="12623800" y="14053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154506</xdr:rowOff>
    </xdr:from>
    <xdr:to>
      <xdr:col>29</xdr:col>
      <xdr:colOff>127000</xdr:colOff>
      <xdr:row>18</xdr:row>
      <xdr:rowOff>139366</xdr:rowOff>
    </xdr:to>
    <xdr:cxnSp macro="">
      <xdr:nvCxnSpPr>
        <xdr:cNvPr id="44" name="直線コネクタ 43"/>
        <xdr:cNvCxnSpPr/>
      </xdr:nvCxnSpPr>
      <xdr:spPr bwMode="auto">
        <a:xfrm flipV="1">
          <a:off x="5651500" y="2088081"/>
          <a:ext cx="0" cy="11850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128121</xdr:rowOff>
    </xdr:from>
    <xdr:ext cx="762000" cy="259045"/>
    <xdr:sp macro="" textlink="">
      <xdr:nvSpPr>
        <xdr:cNvPr id="45" name="人口1人当たり決算額の推移最小値テキスト130"/>
        <xdr:cNvSpPr txBox="1"/>
      </xdr:nvSpPr>
      <xdr:spPr>
        <a:xfrm>
          <a:off x="5740400" y="326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139366</xdr:rowOff>
    </xdr:from>
    <xdr:to>
      <xdr:col>30</xdr:col>
      <xdr:colOff>25400</xdr:colOff>
      <xdr:row>18</xdr:row>
      <xdr:rowOff>139366</xdr:rowOff>
    </xdr:to>
    <xdr:cxnSp macro="">
      <xdr:nvCxnSpPr>
        <xdr:cNvPr id="46" name="直線コネクタ 45"/>
        <xdr:cNvCxnSpPr/>
      </xdr:nvCxnSpPr>
      <xdr:spPr bwMode="auto">
        <a:xfrm>
          <a:off x="5562600" y="3273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69433</xdr:rowOff>
    </xdr:from>
    <xdr:ext cx="762000" cy="259045"/>
    <xdr:sp macro="" textlink="">
      <xdr:nvSpPr>
        <xdr:cNvPr id="47" name="人口1人当たり決算額の推移最大値テキスト130"/>
        <xdr:cNvSpPr txBox="1"/>
      </xdr:nvSpPr>
      <xdr:spPr>
        <a:xfrm>
          <a:off x="5740400" y="183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154506</xdr:rowOff>
    </xdr:from>
    <xdr:to>
      <xdr:col>30</xdr:col>
      <xdr:colOff>25400</xdr:colOff>
      <xdr:row>11</xdr:row>
      <xdr:rowOff>154506</xdr:rowOff>
    </xdr:to>
    <xdr:cxnSp macro="">
      <xdr:nvCxnSpPr>
        <xdr:cNvPr id="48" name="直線コネクタ 47"/>
        <xdr:cNvCxnSpPr/>
      </xdr:nvCxnSpPr>
      <xdr:spPr bwMode="auto">
        <a:xfrm>
          <a:off x="5562600" y="20880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117944</xdr:rowOff>
    </xdr:from>
    <xdr:to>
      <xdr:col>29</xdr:col>
      <xdr:colOff>127000</xdr:colOff>
      <xdr:row>18</xdr:row>
      <xdr:rowOff>128347</xdr:rowOff>
    </xdr:to>
    <xdr:cxnSp macro="">
      <xdr:nvCxnSpPr>
        <xdr:cNvPr id="49" name="直線コネクタ 48"/>
        <xdr:cNvCxnSpPr/>
      </xdr:nvCxnSpPr>
      <xdr:spPr bwMode="auto">
        <a:xfrm flipV="1">
          <a:off x="5003800" y="3251669"/>
          <a:ext cx="647700" cy="10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14614</xdr:rowOff>
    </xdr:from>
    <xdr:ext cx="762000" cy="259045"/>
    <xdr:sp macro="" textlink="">
      <xdr:nvSpPr>
        <xdr:cNvPr id="50" name="人口1人当たり決算額の推移平均値テキスト130"/>
        <xdr:cNvSpPr txBox="1"/>
      </xdr:nvSpPr>
      <xdr:spPr>
        <a:xfrm>
          <a:off x="5740400" y="2805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169537</xdr:rowOff>
    </xdr:from>
    <xdr:to>
      <xdr:col>29</xdr:col>
      <xdr:colOff>177800</xdr:colOff>
      <xdr:row>17</xdr:row>
      <xdr:rowOff>99687</xdr:rowOff>
    </xdr:to>
    <xdr:sp macro="" textlink="">
      <xdr:nvSpPr>
        <xdr:cNvPr id="51" name="フローチャート: 判断 50"/>
        <xdr:cNvSpPr/>
      </xdr:nvSpPr>
      <xdr:spPr bwMode="auto">
        <a:xfrm>
          <a:off x="5600700" y="2960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128347</xdr:rowOff>
    </xdr:from>
    <xdr:to>
      <xdr:col>26</xdr:col>
      <xdr:colOff>50800</xdr:colOff>
      <xdr:row>18</xdr:row>
      <xdr:rowOff>131864</xdr:rowOff>
    </xdr:to>
    <xdr:cxnSp macro="">
      <xdr:nvCxnSpPr>
        <xdr:cNvPr id="52" name="直線コネクタ 51"/>
        <xdr:cNvCxnSpPr/>
      </xdr:nvCxnSpPr>
      <xdr:spPr bwMode="auto">
        <a:xfrm flipV="1">
          <a:off x="4305300" y="3262072"/>
          <a:ext cx="698500" cy="35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17775</xdr:rowOff>
    </xdr:from>
    <xdr:to>
      <xdr:col>26</xdr:col>
      <xdr:colOff>101600</xdr:colOff>
      <xdr:row>17</xdr:row>
      <xdr:rowOff>119375</xdr:rowOff>
    </xdr:to>
    <xdr:sp macro="" textlink="">
      <xdr:nvSpPr>
        <xdr:cNvPr id="53" name="フローチャート: 判断 52"/>
        <xdr:cNvSpPr/>
      </xdr:nvSpPr>
      <xdr:spPr bwMode="auto">
        <a:xfrm>
          <a:off x="4953000" y="29800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129552</xdr:rowOff>
    </xdr:from>
    <xdr:ext cx="736600" cy="259045"/>
    <xdr:sp macro="" textlink="">
      <xdr:nvSpPr>
        <xdr:cNvPr id="54" name="テキスト ボックス 53"/>
        <xdr:cNvSpPr txBox="1"/>
      </xdr:nvSpPr>
      <xdr:spPr>
        <a:xfrm>
          <a:off x="4622800" y="2748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131864</xdr:rowOff>
    </xdr:from>
    <xdr:to>
      <xdr:col>22</xdr:col>
      <xdr:colOff>114300</xdr:colOff>
      <xdr:row>18</xdr:row>
      <xdr:rowOff>139302</xdr:rowOff>
    </xdr:to>
    <xdr:cxnSp macro="">
      <xdr:nvCxnSpPr>
        <xdr:cNvPr id="55" name="直線コネクタ 54"/>
        <xdr:cNvCxnSpPr/>
      </xdr:nvCxnSpPr>
      <xdr:spPr bwMode="auto">
        <a:xfrm flipV="1">
          <a:off x="3606800" y="3265589"/>
          <a:ext cx="698500" cy="7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36776</xdr:rowOff>
    </xdr:from>
    <xdr:to>
      <xdr:col>22</xdr:col>
      <xdr:colOff>165100</xdr:colOff>
      <xdr:row>17</xdr:row>
      <xdr:rowOff>138376</xdr:rowOff>
    </xdr:to>
    <xdr:sp macro="" textlink="">
      <xdr:nvSpPr>
        <xdr:cNvPr id="56" name="フローチャート: 判断 55"/>
        <xdr:cNvSpPr/>
      </xdr:nvSpPr>
      <xdr:spPr bwMode="auto">
        <a:xfrm>
          <a:off x="42545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148553</xdr:rowOff>
    </xdr:from>
    <xdr:ext cx="762000" cy="259045"/>
    <xdr:sp macro="" textlink="">
      <xdr:nvSpPr>
        <xdr:cNvPr id="57" name="テキスト ボックス 56"/>
        <xdr:cNvSpPr txBox="1"/>
      </xdr:nvSpPr>
      <xdr:spPr>
        <a:xfrm>
          <a:off x="3924300" y="276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139302</xdr:rowOff>
    </xdr:from>
    <xdr:to>
      <xdr:col>18</xdr:col>
      <xdr:colOff>177800</xdr:colOff>
      <xdr:row>18</xdr:row>
      <xdr:rowOff>139560</xdr:rowOff>
    </xdr:to>
    <xdr:cxnSp macro="">
      <xdr:nvCxnSpPr>
        <xdr:cNvPr id="58" name="直線コネクタ 57"/>
        <xdr:cNvCxnSpPr/>
      </xdr:nvCxnSpPr>
      <xdr:spPr bwMode="auto">
        <a:xfrm flipV="1">
          <a:off x="2908300" y="3273027"/>
          <a:ext cx="698500" cy="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50949</xdr:rowOff>
    </xdr:from>
    <xdr:to>
      <xdr:col>19</xdr:col>
      <xdr:colOff>38100</xdr:colOff>
      <xdr:row>17</xdr:row>
      <xdr:rowOff>152549</xdr:rowOff>
    </xdr:to>
    <xdr:sp macro="" textlink="">
      <xdr:nvSpPr>
        <xdr:cNvPr id="59" name="フローチャート: 判断 58"/>
        <xdr:cNvSpPr/>
      </xdr:nvSpPr>
      <xdr:spPr bwMode="auto">
        <a:xfrm>
          <a:off x="3556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162726</xdr:rowOff>
    </xdr:from>
    <xdr:ext cx="762000" cy="259045"/>
    <xdr:sp macro="" textlink="">
      <xdr:nvSpPr>
        <xdr:cNvPr id="60" name="テキスト ボックス 59"/>
        <xdr:cNvSpPr txBox="1"/>
      </xdr:nvSpPr>
      <xdr:spPr>
        <a:xfrm>
          <a:off x="3225800" y="278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61724</xdr:rowOff>
    </xdr:from>
    <xdr:to>
      <xdr:col>15</xdr:col>
      <xdr:colOff>101600</xdr:colOff>
      <xdr:row>17</xdr:row>
      <xdr:rowOff>163324</xdr:rowOff>
    </xdr:to>
    <xdr:sp macro="" textlink="">
      <xdr:nvSpPr>
        <xdr:cNvPr id="61" name="フローチャート: 判断 60"/>
        <xdr:cNvSpPr/>
      </xdr:nvSpPr>
      <xdr:spPr bwMode="auto">
        <a:xfrm>
          <a:off x="2857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2051</xdr:rowOff>
    </xdr:from>
    <xdr:ext cx="762000" cy="259045"/>
    <xdr:sp macro="" textlink="">
      <xdr:nvSpPr>
        <xdr:cNvPr id="62" name="テキスト ボックス 61"/>
        <xdr:cNvSpPr txBox="1"/>
      </xdr:nvSpPr>
      <xdr:spPr>
        <a:xfrm>
          <a:off x="2527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67144</xdr:rowOff>
    </xdr:from>
    <xdr:to>
      <xdr:col>29</xdr:col>
      <xdr:colOff>177800</xdr:colOff>
      <xdr:row>18</xdr:row>
      <xdr:rowOff>168744</xdr:rowOff>
    </xdr:to>
    <xdr:sp macro="" textlink="">
      <xdr:nvSpPr>
        <xdr:cNvPr id="68" name="楕円 67"/>
        <xdr:cNvSpPr/>
      </xdr:nvSpPr>
      <xdr:spPr bwMode="auto">
        <a:xfrm>
          <a:off x="5600700" y="3200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147171</xdr:rowOff>
    </xdr:from>
    <xdr:ext cx="762000" cy="259045"/>
    <xdr:sp macro="" textlink="">
      <xdr:nvSpPr>
        <xdr:cNvPr id="69" name="人口1人当たり決算額の推移該当値テキスト130"/>
        <xdr:cNvSpPr txBox="1"/>
      </xdr:nvSpPr>
      <xdr:spPr>
        <a:xfrm>
          <a:off x="5740400" y="310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77547</xdr:rowOff>
    </xdr:from>
    <xdr:to>
      <xdr:col>26</xdr:col>
      <xdr:colOff>101600</xdr:colOff>
      <xdr:row>19</xdr:row>
      <xdr:rowOff>7697</xdr:rowOff>
    </xdr:to>
    <xdr:sp macro="" textlink="">
      <xdr:nvSpPr>
        <xdr:cNvPr id="70" name="楕円 69"/>
        <xdr:cNvSpPr/>
      </xdr:nvSpPr>
      <xdr:spPr bwMode="auto">
        <a:xfrm>
          <a:off x="4953000" y="3211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163924</xdr:rowOff>
    </xdr:from>
    <xdr:ext cx="736600" cy="259045"/>
    <xdr:sp macro="" textlink="">
      <xdr:nvSpPr>
        <xdr:cNvPr id="71" name="テキスト ボックス 70"/>
        <xdr:cNvSpPr txBox="1"/>
      </xdr:nvSpPr>
      <xdr:spPr>
        <a:xfrm>
          <a:off x="4622800" y="329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81063</xdr:rowOff>
    </xdr:from>
    <xdr:to>
      <xdr:col>22</xdr:col>
      <xdr:colOff>165100</xdr:colOff>
      <xdr:row>19</xdr:row>
      <xdr:rowOff>11213</xdr:rowOff>
    </xdr:to>
    <xdr:sp macro="" textlink="">
      <xdr:nvSpPr>
        <xdr:cNvPr id="72" name="楕円 71"/>
        <xdr:cNvSpPr/>
      </xdr:nvSpPr>
      <xdr:spPr bwMode="auto">
        <a:xfrm>
          <a:off x="4254500" y="3214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167441</xdr:rowOff>
    </xdr:from>
    <xdr:ext cx="762000" cy="259045"/>
    <xdr:sp macro="" textlink="">
      <xdr:nvSpPr>
        <xdr:cNvPr id="73" name="テキスト ボックス 72"/>
        <xdr:cNvSpPr txBox="1"/>
      </xdr:nvSpPr>
      <xdr:spPr>
        <a:xfrm>
          <a:off x="3924300" y="330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88503</xdr:rowOff>
    </xdr:from>
    <xdr:to>
      <xdr:col>19</xdr:col>
      <xdr:colOff>38100</xdr:colOff>
      <xdr:row>19</xdr:row>
      <xdr:rowOff>18652</xdr:rowOff>
    </xdr:to>
    <xdr:sp macro="" textlink="">
      <xdr:nvSpPr>
        <xdr:cNvPr id="74" name="楕円 73"/>
        <xdr:cNvSpPr/>
      </xdr:nvSpPr>
      <xdr:spPr bwMode="auto">
        <a:xfrm>
          <a:off x="3556000" y="3222228"/>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3429</xdr:rowOff>
    </xdr:from>
    <xdr:ext cx="762000" cy="259045"/>
    <xdr:sp macro="" textlink="">
      <xdr:nvSpPr>
        <xdr:cNvPr id="75" name="テキスト ボックス 74"/>
        <xdr:cNvSpPr txBox="1"/>
      </xdr:nvSpPr>
      <xdr:spPr>
        <a:xfrm>
          <a:off x="3225800" y="3308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88760</xdr:rowOff>
    </xdr:from>
    <xdr:to>
      <xdr:col>15</xdr:col>
      <xdr:colOff>101600</xdr:colOff>
      <xdr:row>19</xdr:row>
      <xdr:rowOff>18910</xdr:rowOff>
    </xdr:to>
    <xdr:sp macro="" textlink="">
      <xdr:nvSpPr>
        <xdr:cNvPr id="76" name="楕円 75"/>
        <xdr:cNvSpPr/>
      </xdr:nvSpPr>
      <xdr:spPr bwMode="auto">
        <a:xfrm>
          <a:off x="2857500" y="322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3687</xdr:rowOff>
    </xdr:from>
    <xdr:ext cx="762000" cy="259045"/>
    <xdr:sp macro="" textlink="">
      <xdr:nvSpPr>
        <xdr:cNvPr id="77" name="テキスト ボックス 76"/>
        <xdr:cNvSpPr txBox="1"/>
      </xdr:nvSpPr>
      <xdr:spPr>
        <a:xfrm>
          <a:off x="2527300" y="330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208903</xdr:rowOff>
    </xdr:from>
    <xdr:to>
      <xdr:col>29</xdr:col>
      <xdr:colOff>127000</xdr:colOff>
      <xdr:row>37</xdr:row>
      <xdr:rowOff>18466</xdr:rowOff>
    </xdr:to>
    <xdr:cxnSp macro="">
      <xdr:nvCxnSpPr>
        <xdr:cNvPr id="103" name="直線コネクタ 102"/>
        <xdr:cNvCxnSpPr/>
      </xdr:nvCxnSpPr>
      <xdr:spPr bwMode="auto">
        <a:xfrm flipV="1">
          <a:off x="5651500" y="6133453"/>
          <a:ext cx="0" cy="10097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36</xdr:row>
      <xdr:rowOff>161993</xdr:rowOff>
    </xdr:from>
    <xdr:ext cx="762000" cy="259045"/>
    <xdr:sp macro="" textlink="">
      <xdr:nvSpPr>
        <xdr:cNvPr id="104" name="人口1人当たり決算額の推移最小値テキスト445"/>
        <xdr:cNvSpPr txBox="1"/>
      </xdr:nvSpPr>
      <xdr:spPr>
        <a:xfrm>
          <a:off x="5740400" y="711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18466</xdr:rowOff>
    </xdr:from>
    <xdr:to>
      <xdr:col>30</xdr:col>
      <xdr:colOff>25400</xdr:colOff>
      <xdr:row>37</xdr:row>
      <xdr:rowOff>18466</xdr:rowOff>
    </xdr:to>
    <xdr:cxnSp macro="">
      <xdr:nvCxnSpPr>
        <xdr:cNvPr id="105" name="直線コネクタ 104"/>
        <xdr:cNvCxnSpPr/>
      </xdr:nvCxnSpPr>
      <xdr:spPr bwMode="auto">
        <a:xfrm>
          <a:off x="5562600" y="71431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123830</xdr:rowOff>
    </xdr:from>
    <xdr:ext cx="762000" cy="259045"/>
    <xdr:sp macro="" textlink="">
      <xdr:nvSpPr>
        <xdr:cNvPr id="106" name="人口1人当たり決算額の推移最大値テキスト445"/>
        <xdr:cNvSpPr txBox="1"/>
      </xdr:nvSpPr>
      <xdr:spPr>
        <a:xfrm>
          <a:off x="5740400" y="5876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208903</xdr:rowOff>
    </xdr:from>
    <xdr:to>
      <xdr:col>30</xdr:col>
      <xdr:colOff>25400</xdr:colOff>
      <xdr:row>33</xdr:row>
      <xdr:rowOff>208903</xdr:rowOff>
    </xdr:to>
    <xdr:cxnSp macro="">
      <xdr:nvCxnSpPr>
        <xdr:cNvPr id="107" name="直線コネクタ 106"/>
        <xdr:cNvCxnSpPr/>
      </xdr:nvCxnSpPr>
      <xdr:spPr bwMode="auto">
        <a:xfrm>
          <a:off x="5562600" y="61334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195690</xdr:rowOff>
    </xdr:from>
    <xdr:to>
      <xdr:col>29</xdr:col>
      <xdr:colOff>127000</xdr:colOff>
      <xdr:row>35</xdr:row>
      <xdr:rowOff>208135</xdr:rowOff>
    </xdr:to>
    <xdr:cxnSp macro="">
      <xdr:nvCxnSpPr>
        <xdr:cNvPr id="108" name="直線コネクタ 107"/>
        <xdr:cNvCxnSpPr/>
      </xdr:nvCxnSpPr>
      <xdr:spPr bwMode="auto">
        <a:xfrm flipV="1">
          <a:off x="5003800" y="6806040"/>
          <a:ext cx="647700" cy="12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277272</xdr:rowOff>
    </xdr:from>
    <xdr:ext cx="762000" cy="259045"/>
    <xdr:sp macro="" textlink="">
      <xdr:nvSpPr>
        <xdr:cNvPr id="109" name="人口1人当たり決算額の推移平均値テキスト445"/>
        <xdr:cNvSpPr txBox="1"/>
      </xdr:nvSpPr>
      <xdr:spPr>
        <a:xfrm>
          <a:off x="5740400" y="65447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89295</xdr:rowOff>
    </xdr:from>
    <xdr:to>
      <xdr:col>29</xdr:col>
      <xdr:colOff>177800</xdr:colOff>
      <xdr:row>35</xdr:row>
      <xdr:rowOff>190895</xdr:rowOff>
    </xdr:to>
    <xdr:sp macro="" textlink="">
      <xdr:nvSpPr>
        <xdr:cNvPr id="110" name="フローチャート: 判断 109"/>
        <xdr:cNvSpPr/>
      </xdr:nvSpPr>
      <xdr:spPr bwMode="auto">
        <a:xfrm>
          <a:off x="5600700" y="6699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204770</xdr:rowOff>
    </xdr:from>
    <xdr:to>
      <xdr:col>26</xdr:col>
      <xdr:colOff>50800</xdr:colOff>
      <xdr:row>35</xdr:row>
      <xdr:rowOff>208135</xdr:rowOff>
    </xdr:to>
    <xdr:cxnSp macro="">
      <xdr:nvCxnSpPr>
        <xdr:cNvPr id="111" name="直線コネクタ 110"/>
        <xdr:cNvCxnSpPr/>
      </xdr:nvCxnSpPr>
      <xdr:spPr bwMode="auto">
        <a:xfrm>
          <a:off x="4305300" y="6815120"/>
          <a:ext cx="698500" cy="3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104570</xdr:rowOff>
    </xdr:from>
    <xdr:to>
      <xdr:col>26</xdr:col>
      <xdr:colOff>101600</xdr:colOff>
      <xdr:row>35</xdr:row>
      <xdr:rowOff>206170</xdr:rowOff>
    </xdr:to>
    <xdr:sp macro="" textlink="">
      <xdr:nvSpPr>
        <xdr:cNvPr id="112" name="フローチャート: 判断 111"/>
        <xdr:cNvSpPr/>
      </xdr:nvSpPr>
      <xdr:spPr bwMode="auto">
        <a:xfrm>
          <a:off x="4953000" y="67149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216347</xdr:rowOff>
    </xdr:from>
    <xdr:ext cx="736600" cy="259045"/>
    <xdr:sp macro="" textlink="">
      <xdr:nvSpPr>
        <xdr:cNvPr id="113" name="テキスト ボックス 112"/>
        <xdr:cNvSpPr txBox="1"/>
      </xdr:nvSpPr>
      <xdr:spPr>
        <a:xfrm>
          <a:off x="4622800" y="648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204770</xdr:rowOff>
    </xdr:from>
    <xdr:to>
      <xdr:col>22</xdr:col>
      <xdr:colOff>114300</xdr:colOff>
      <xdr:row>35</xdr:row>
      <xdr:rowOff>247093</xdr:rowOff>
    </xdr:to>
    <xdr:cxnSp macro="">
      <xdr:nvCxnSpPr>
        <xdr:cNvPr id="114" name="直線コネクタ 113"/>
        <xdr:cNvCxnSpPr/>
      </xdr:nvCxnSpPr>
      <xdr:spPr bwMode="auto">
        <a:xfrm flipV="1">
          <a:off x="3606800" y="6815120"/>
          <a:ext cx="698500" cy="42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123630</xdr:rowOff>
    </xdr:from>
    <xdr:to>
      <xdr:col>22</xdr:col>
      <xdr:colOff>165100</xdr:colOff>
      <xdr:row>35</xdr:row>
      <xdr:rowOff>225230</xdr:rowOff>
    </xdr:to>
    <xdr:sp macro="" textlink="">
      <xdr:nvSpPr>
        <xdr:cNvPr id="115" name="フローチャート: 判断 114"/>
        <xdr:cNvSpPr/>
      </xdr:nvSpPr>
      <xdr:spPr bwMode="auto">
        <a:xfrm>
          <a:off x="42545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235407</xdr:rowOff>
    </xdr:from>
    <xdr:ext cx="762000" cy="259045"/>
    <xdr:sp macro="" textlink="">
      <xdr:nvSpPr>
        <xdr:cNvPr id="116" name="テキスト ボックス 115"/>
        <xdr:cNvSpPr txBox="1"/>
      </xdr:nvSpPr>
      <xdr:spPr>
        <a:xfrm>
          <a:off x="3924300" y="650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247093</xdr:rowOff>
    </xdr:from>
    <xdr:to>
      <xdr:col>18</xdr:col>
      <xdr:colOff>177800</xdr:colOff>
      <xdr:row>35</xdr:row>
      <xdr:rowOff>262871</xdr:rowOff>
    </xdr:to>
    <xdr:cxnSp macro="">
      <xdr:nvCxnSpPr>
        <xdr:cNvPr id="117" name="直線コネクタ 116"/>
        <xdr:cNvCxnSpPr/>
      </xdr:nvCxnSpPr>
      <xdr:spPr bwMode="auto">
        <a:xfrm flipV="1">
          <a:off x="2908300" y="6857443"/>
          <a:ext cx="698500" cy="15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145763</xdr:rowOff>
    </xdr:from>
    <xdr:to>
      <xdr:col>19</xdr:col>
      <xdr:colOff>38100</xdr:colOff>
      <xdr:row>35</xdr:row>
      <xdr:rowOff>247363</xdr:rowOff>
    </xdr:to>
    <xdr:sp macro="" textlink="">
      <xdr:nvSpPr>
        <xdr:cNvPr id="118" name="フローチャート: 判断 117"/>
        <xdr:cNvSpPr/>
      </xdr:nvSpPr>
      <xdr:spPr bwMode="auto">
        <a:xfrm>
          <a:off x="35560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257540</xdr:rowOff>
    </xdr:from>
    <xdr:ext cx="762000" cy="259045"/>
    <xdr:sp macro="" textlink="">
      <xdr:nvSpPr>
        <xdr:cNvPr id="119" name="テキスト ボックス 118"/>
        <xdr:cNvSpPr txBox="1"/>
      </xdr:nvSpPr>
      <xdr:spPr>
        <a:xfrm>
          <a:off x="32258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157033</xdr:rowOff>
    </xdr:from>
    <xdr:to>
      <xdr:col>15</xdr:col>
      <xdr:colOff>101600</xdr:colOff>
      <xdr:row>35</xdr:row>
      <xdr:rowOff>258633</xdr:rowOff>
    </xdr:to>
    <xdr:sp macro="" textlink="">
      <xdr:nvSpPr>
        <xdr:cNvPr id="120" name="フローチャート: 判断 119"/>
        <xdr:cNvSpPr/>
      </xdr:nvSpPr>
      <xdr:spPr bwMode="auto">
        <a:xfrm>
          <a:off x="2857500" y="6767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268810</xdr:rowOff>
    </xdr:from>
    <xdr:ext cx="762000" cy="259045"/>
    <xdr:sp macro="" textlink="">
      <xdr:nvSpPr>
        <xdr:cNvPr id="121" name="テキスト ボックス 120"/>
        <xdr:cNvSpPr txBox="1"/>
      </xdr:nvSpPr>
      <xdr:spPr>
        <a:xfrm>
          <a:off x="2527300" y="6536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144890</xdr:rowOff>
    </xdr:from>
    <xdr:to>
      <xdr:col>29</xdr:col>
      <xdr:colOff>177800</xdr:colOff>
      <xdr:row>35</xdr:row>
      <xdr:rowOff>246490</xdr:rowOff>
    </xdr:to>
    <xdr:sp macro="" textlink="">
      <xdr:nvSpPr>
        <xdr:cNvPr id="127" name="楕円 126"/>
        <xdr:cNvSpPr/>
      </xdr:nvSpPr>
      <xdr:spPr bwMode="auto">
        <a:xfrm>
          <a:off x="5600700" y="6755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116967</xdr:rowOff>
    </xdr:from>
    <xdr:ext cx="762000" cy="259045"/>
    <xdr:sp macro="" textlink="">
      <xdr:nvSpPr>
        <xdr:cNvPr id="128" name="人口1人当たり決算額の推移該当値テキスト445"/>
        <xdr:cNvSpPr txBox="1"/>
      </xdr:nvSpPr>
      <xdr:spPr>
        <a:xfrm>
          <a:off x="5740400" y="67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157335</xdr:rowOff>
    </xdr:from>
    <xdr:to>
      <xdr:col>26</xdr:col>
      <xdr:colOff>101600</xdr:colOff>
      <xdr:row>35</xdr:row>
      <xdr:rowOff>258935</xdr:rowOff>
    </xdr:to>
    <xdr:sp macro="" textlink="">
      <xdr:nvSpPr>
        <xdr:cNvPr id="129" name="楕円 128"/>
        <xdr:cNvSpPr/>
      </xdr:nvSpPr>
      <xdr:spPr bwMode="auto">
        <a:xfrm>
          <a:off x="4953000" y="6767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243712</xdr:rowOff>
    </xdr:from>
    <xdr:ext cx="736600" cy="259045"/>
    <xdr:sp macro="" textlink="">
      <xdr:nvSpPr>
        <xdr:cNvPr id="130" name="テキスト ボックス 129"/>
        <xdr:cNvSpPr txBox="1"/>
      </xdr:nvSpPr>
      <xdr:spPr>
        <a:xfrm>
          <a:off x="4622800" y="6854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153970</xdr:rowOff>
    </xdr:from>
    <xdr:to>
      <xdr:col>22</xdr:col>
      <xdr:colOff>165100</xdr:colOff>
      <xdr:row>35</xdr:row>
      <xdr:rowOff>255570</xdr:rowOff>
    </xdr:to>
    <xdr:sp macro="" textlink="">
      <xdr:nvSpPr>
        <xdr:cNvPr id="131" name="楕円 130"/>
        <xdr:cNvSpPr/>
      </xdr:nvSpPr>
      <xdr:spPr bwMode="auto">
        <a:xfrm>
          <a:off x="4254500" y="67643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240347</xdr:rowOff>
    </xdr:from>
    <xdr:ext cx="762000" cy="259045"/>
    <xdr:sp macro="" textlink="">
      <xdr:nvSpPr>
        <xdr:cNvPr id="132" name="テキスト ボックス 131"/>
        <xdr:cNvSpPr txBox="1"/>
      </xdr:nvSpPr>
      <xdr:spPr>
        <a:xfrm>
          <a:off x="3924300" y="685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196293</xdr:rowOff>
    </xdr:from>
    <xdr:to>
      <xdr:col>19</xdr:col>
      <xdr:colOff>38100</xdr:colOff>
      <xdr:row>35</xdr:row>
      <xdr:rowOff>297893</xdr:rowOff>
    </xdr:to>
    <xdr:sp macro="" textlink="">
      <xdr:nvSpPr>
        <xdr:cNvPr id="133" name="楕円 132"/>
        <xdr:cNvSpPr/>
      </xdr:nvSpPr>
      <xdr:spPr bwMode="auto">
        <a:xfrm>
          <a:off x="3556000" y="6806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282670</xdr:rowOff>
    </xdr:from>
    <xdr:ext cx="762000" cy="259045"/>
    <xdr:sp macro="" textlink="">
      <xdr:nvSpPr>
        <xdr:cNvPr id="134" name="テキスト ボックス 133"/>
        <xdr:cNvSpPr txBox="1"/>
      </xdr:nvSpPr>
      <xdr:spPr>
        <a:xfrm>
          <a:off x="3225800" y="68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212071</xdr:rowOff>
    </xdr:from>
    <xdr:to>
      <xdr:col>15</xdr:col>
      <xdr:colOff>101600</xdr:colOff>
      <xdr:row>35</xdr:row>
      <xdr:rowOff>313671</xdr:rowOff>
    </xdr:to>
    <xdr:sp macro="" textlink="">
      <xdr:nvSpPr>
        <xdr:cNvPr id="135" name="楕円 134"/>
        <xdr:cNvSpPr/>
      </xdr:nvSpPr>
      <xdr:spPr bwMode="auto">
        <a:xfrm>
          <a:off x="2857500" y="6822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298448</xdr:rowOff>
    </xdr:from>
    <xdr:ext cx="762000" cy="259045"/>
    <xdr:sp macro="" textlink="">
      <xdr:nvSpPr>
        <xdr:cNvPr id="136" name="テキスト ボックス 135"/>
        <xdr:cNvSpPr txBox="1"/>
      </xdr:nvSpPr>
      <xdr:spPr>
        <a:xfrm>
          <a:off x="2527300" y="6908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4,019
3,992
94.54
5,095,339
4,834,481
45,533
2,449,684
3,559,323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98243</xdr:rowOff>
    </xdr:from>
    <xdr:to>
      <xdr:col>24</xdr:col>
      <xdr:colOff>62865</xdr:colOff>
      <xdr:row>37</xdr:row>
      <xdr:rowOff>170746</xdr:rowOff>
    </xdr:to>
    <xdr:cxnSp macro="">
      <xdr:nvCxnSpPr>
        <xdr:cNvPr id="55" name="直線コネクタ 54"/>
        <xdr:cNvCxnSpPr/>
      </xdr:nvCxnSpPr>
      <xdr:spPr>
        <a:xfrm flipV="1">
          <a:off x="4633595" y="5241743"/>
          <a:ext cx="1270" cy="127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3123</xdr:rowOff>
    </xdr:from>
    <xdr:ext cx="599010" cy="259045"/>
    <xdr:sp macro="" textlink="">
      <xdr:nvSpPr>
        <xdr:cNvPr id="56" name="人件費最小値テキスト"/>
        <xdr:cNvSpPr txBox="1"/>
      </xdr:nvSpPr>
      <xdr:spPr>
        <a:xfrm>
          <a:off x="4686300" y="651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170746</xdr:rowOff>
    </xdr:from>
    <xdr:to>
      <xdr:col>24</xdr:col>
      <xdr:colOff>152400</xdr:colOff>
      <xdr:row>37</xdr:row>
      <xdr:rowOff>170746</xdr:rowOff>
    </xdr:to>
    <xdr:cxnSp macro="">
      <xdr:nvCxnSpPr>
        <xdr:cNvPr id="57" name="直線コネクタ 56"/>
        <xdr:cNvCxnSpPr/>
      </xdr:nvCxnSpPr>
      <xdr:spPr>
        <a:xfrm>
          <a:off x="4546600" y="651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44920</xdr:rowOff>
    </xdr:from>
    <xdr:ext cx="599010" cy="259045"/>
    <xdr:sp macro="" textlink="">
      <xdr:nvSpPr>
        <xdr:cNvPr id="58" name="人件費最大値テキスト"/>
        <xdr:cNvSpPr txBox="1"/>
      </xdr:nvSpPr>
      <xdr:spPr>
        <a:xfrm>
          <a:off x="4686300" y="50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98243</xdr:rowOff>
    </xdr:from>
    <xdr:to>
      <xdr:col>24</xdr:col>
      <xdr:colOff>152400</xdr:colOff>
      <xdr:row>30</xdr:row>
      <xdr:rowOff>98243</xdr:rowOff>
    </xdr:to>
    <xdr:cxnSp macro="">
      <xdr:nvCxnSpPr>
        <xdr:cNvPr id="59" name="直線コネクタ 58"/>
        <xdr:cNvCxnSpPr/>
      </xdr:nvCxnSpPr>
      <xdr:spPr>
        <a:xfrm>
          <a:off x="4546600" y="52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148383</xdr:rowOff>
    </xdr:from>
    <xdr:to>
      <xdr:col>24</xdr:col>
      <xdr:colOff>63500</xdr:colOff>
      <xdr:row>37</xdr:row>
      <xdr:rowOff>153961</xdr:rowOff>
    </xdr:to>
    <xdr:cxnSp macro="">
      <xdr:nvCxnSpPr>
        <xdr:cNvPr id="60" name="直線コネクタ 59"/>
        <xdr:cNvCxnSpPr/>
      </xdr:nvCxnSpPr>
      <xdr:spPr>
        <a:xfrm>
          <a:off x="3797300" y="6492033"/>
          <a:ext cx="8382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67105</xdr:rowOff>
    </xdr:from>
    <xdr:ext cx="599010" cy="259045"/>
    <xdr:sp macro="" textlink="">
      <xdr:nvSpPr>
        <xdr:cNvPr id="61" name="人件費平均値テキスト"/>
        <xdr:cNvSpPr txBox="1"/>
      </xdr:nvSpPr>
      <xdr:spPr>
        <a:xfrm>
          <a:off x="4686300" y="6067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44228</xdr:rowOff>
    </xdr:from>
    <xdr:to>
      <xdr:col>24</xdr:col>
      <xdr:colOff>114300</xdr:colOff>
      <xdr:row>36</xdr:row>
      <xdr:rowOff>145828</xdr:rowOff>
    </xdr:to>
    <xdr:sp macro="" textlink="">
      <xdr:nvSpPr>
        <xdr:cNvPr id="62" name="フローチャート: 判断 61"/>
        <xdr:cNvSpPr/>
      </xdr:nvSpPr>
      <xdr:spPr>
        <a:xfrm>
          <a:off x="4584700" y="621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144954</xdr:rowOff>
    </xdr:from>
    <xdr:to>
      <xdr:col>19</xdr:col>
      <xdr:colOff>177800</xdr:colOff>
      <xdr:row>37</xdr:row>
      <xdr:rowOff>148383</xdr:rowOff>
    </xdr:to>
    <xdr:cxnSp macro="">
      <xdr:nvCxnSpPr>
        <xdr:cNvPr id="63" name="直線コネクタ 62"/>
        <xdr:cNvCxnSpPr/>
      </xdr:nvCxnSpPr>
      <xdr:spPr>
        <a:xfrm>
          <a:off x="2908300" y="6488604"/>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51175</xdr:rowOff>
    </xdr:from>
    <xdr:to>
      <xdr:col>20</xdr:col>
      <xdr:colOff>38100</xdr:colOff>
      <xdr:row>36</xdr:row>
      <xdr:rowOff>152775</xdr:rowOff>
    </xdr:to>
    <xdr:sp macro="" textlink="">
      <xdr:nvSpPr>
        <xdr:cNvPr id="64" name="フローチャート: 判断 63"/>
        <xdr:cNvSpPr/>
      </xdr:nvSpPr>
      <xdr:spPr>
        <a:xfrm>
          <a:off x="37465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169302</xdr:rowOff>
    </xdr:from>
    <xdr:ext cx="599010" cy="259045"/>
    <xdr:sp macro="" textlink="">
      <xdr:nvSpPr>
        <xdr:cNvPr id="65" name="テキスト ボックス 64"/>
        <xdr:cNvSpPr txBox="1"/>
      </xdr:nvSpPr>
      <xdr:spPr>
        <a:xfrm>
          <a:off x="3497795" y="599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144954</xdr:rowOff>
    </xdr:from>
    <xdr:to>
      <xdr:col>15</xdr:col>
      <xdr:colOff>50800</xdr:colOff>
      <xdr:row>37</xdr:row>
      <xdr:rowOff>148577</xdr:rowOff>
    </xdr:to>
    <xdr:cxnSp macro="">
      <xdr:nvCxnSpPr>
        <xdr:cNvPr id="66" name="直線コネクタ 65"/>
        <xdr:cNvCxnSpPr/>
      </xdr:nvCxnSpPr>
      <xdr:spPr>
        <a:xfrm flipV="1">
          <a:off x="2019300" y="6488604"/>
          <a:ext cx="889000" cy="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67206</xdr:rowOff>
    </xdr:from>
    <xdr:to>
      <xdr:col>15</xdr:col>
      <xdr:colOff>101600</xdr:colOff>
      <xdr:row>36</xdr:row>
      <xdr:rowOff>168806</xdr:rowOff>
    </xdr:to>
    <xdr:sp macro="" textlink="">
      <xdr:nvSpPr>
        <xdr:cNvPr id="67" name="フローチャート: 判断 66"/>
        <xdr:cNvSpPr/>
      </xdr:nvSpPr>
      <xdr:spPr>
        <a:xfrm>
          <a:off x="2857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13883</xdr:rowOff>
    </xdr:from>
    <xdr:ext cx="599010" cy="259045"/>
    <xdr:sp macro="" textlink="">
      <xdr:nvSpPr>
        <xdr:cNvPr id="68" name="テキスト ボックス 67"/>
        <xdr:cNvSpPr txBox="1"/>
      </xdr:nvSpPr>
      <xdr:spPr>
        <a:xfrm>
          <a:off x="2608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142849</xdr:rowOff>
    </xdr:from>
    <xdr:to>
      <xdr:col>10</xdr:col>
      <xdr:colOff>114300</xdr:colOff>
      <xdr:row>37</xdr:row>
      <xdr:rowOff>148577</xdr:rowOff>
    </xdr:to>
    <xdr:cxnSp macro="">
      <xdr:nvCxnSpPr>
        <xdr:cNvPr id="69" name="直線コネクタ 68"/>
        <xdr:cNvCxnSpPr/>
      </xdr:nvCxnSpPr>
      <xdr:spPr>
        <a:xfrm>
          <a:off x="1130300" y="6486499"/>
          <a:ext cx="8890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81093</xdr:rowOff>
    </xdr:from>
    <xdr:to>
      <xdr:col>10</xdr:col>
      <xdr:colOff>165100</xdr:colOff>
      <xdr:row>37</xdr:row>
      <xdr:rowOff>11243</xdr:rowOff>
    </xdr:to>
    <xdr:sp macro="" textlink="">
      <xdr:nvSpPr>
        <xdr:cNvPr id="70" name="フローチャート: 判断 69"/>
        <xdr:cNvSpPr/>
      </xdr:nvSpPr>
      <xdr:spPr>
        <a:xfrm>
          <a:off x="1968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27770</xdr:rowOff>
    </xdr:from>
    <xdr:ext cx="599010" cy="259045"/>
    <xdr:sp macro="" textlink="">
      <xdr:nvSpPr>
        <xdr:cNvPr id="71" name="テキスト ボックス 70"/>
        <xdr:cNvSpPr txBox="1"/>
      </xdr:nvSpPr>
      <xdr:spPr>
        <a:xfrm>
          <a:off x="1719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130722</xdr:rowOff>
    </xdr:from>
    <xdr:to>
      <xdr:col>6</xdr:col>
      <xdr:colOff>38100</xdr:colOff>
      <xdr:row>37</xdr:row>
      <xdr:rowOff>60872</xdr:rowOff>
    </xdr:to>
    <xdr:sp macro="" textlink="">
      <xdr:nvSpPr>
        <xdr:cNvPr id="72" name="フローチャート: 判断 71"/>
        <xdr:cNvSpPr/>
      </xdr:nvSpPr>
      <xdr:spPr>
        <a:xfrm>
          <a:off x="1079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77399</xdr:rowOff>
    </xdr:from>
    <xdr:ext cx="599010" cy="259045"/>
    <xdr:sp macro="" textlink="">
      <xdr:nvSpPr>
        <xdr:cNvPr id="73" name="テキスト ボックス 72"/>
        <xdr:cNvSpPr txBox="1"/>
      </xdr:nvSpPr>
      <xdr:spPr>
        <a:xfrm>
          <a:off x="830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103161</xdr:rowOff>
    </xdr:from>
    <xdr:to>
      <xdr:col>24</xdr:col>
      <xdr:colOff>114300</xdr:colOff>
      <xdr:row>38</xdr:row>
      <xdr:rowOff>33311</xdr:rowOff>
    </xdr:to>
    <xdr:sp macro="" textlink="">
      <xdr:nvSpPr>
        <xdr:cNvPr id="79" name="楕円 78"/>
        <xdr:cNvSpPr/>
      </xdr:nvSpPr>
      <xdr:spPr>
        <a:xfrm>
          <a:off x="4584700" y="644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18088</xdr:rowOff>
    </xdr:from>
    <xdr:ext cx="599010" cy="259045"/>
    <xdr:sp macro="" textlink="">
      <xdr:nvSpPr>
        <xdr:cNvPr id="80" name="人件費該当値テキスト"/>
        <xdr:cNvSpPr txBox="1"/>
      </xdr:nvSpPr>
      <xdr:spPr>
        <a:xfrm>
          <a:off x="4686300" y="6361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97583</xdr:rowOff>
    </xdr:from>
    <xdr:to>
      <xdr:col>20</xdr:col>
      <xdr:colOff>38100</xdr:colOff>
      <xdr:row>38</xdr:row>
      <xdr:rowOff>27733</xdr:rowOff>
    </xdr:to>
    <xdr:sp macro="" textlink="">
      <xdr:nvSpPr>
        <xdr:cNvPr id="81" name="楕円 80"/>
        <xdr:cNvSpPr/>
      </xdr:nvSpPr>
      <xdr:spPr>
        <a:xfrm>
          <a:off x="3746500" y="644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18860</xdr:rowOff>
    </xdr:from>
    <xdr:ext cx="599010" cy="259045"/>
    <xdr:sp macro="" textlink="">
      <xdr:nvSpPr>
        <xdr:cNvPr id="82" name="テキスト ボックス 81"/>
        <xdr:cNvSpPr txBox="1"/>
      </xdr:nvSpPr>
      <xdr:spPr>
        <a:xfrm>
          <a:off x="3497795" y="6533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94154</xdr:rowOff>
    </xdr:from>
    <xdr:to>
      <xdr:col>15</xdr:col>
      <xdr:colOff>101600</xdr:colOff>
      <xdr:row>38</xdr:row>
      <xdr:rowOff>24304</xdr:rowOff>
    </xdr:to>
    <xdr:sp macro="" textlink="">
      <xdr:nvSpPr>
        <xdr:cNvPr id="83" name="楕円 82"/>
        <xdr:cNvSpPr/>
      </xdr:nvSpPr>
      <xdr:spPr>
        <a:xfrm>
          <a:off x="2857500" y="643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15431</xdr:rowOff>
    </xdr:from>
    <xdr:ext cx="599010" cy="259045"/>
    <xdr:sp macro="" textlink="">
      <xdr:nvSpPr>
        <xdr:cNvPr id="84" name="テキスト ボックス 83"/>
        <xdr:cNvSpPr txBox="1"/>
      </xdr:nvSpPr>
      <xdr:spPr>
        <a:xfrm>
          <a:off x="2608795" y="6530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97777</xdr:rowOff>
    </xdr:from>
    <xdr:to>
      <xdr:col>10</xdr:col>
      <xdr:colOff>165100</xdr:colOff>
      <xdr:row>38</xdr:row>
      <xdr:rowOff>27927</xdr:rowOff>
    </xdr:to>
    <xdr:sp macro="" textlink="">
      <xdr:nvSpPr>
        <xdr:cNvPr id="85" name="楕円 84"/>
        <xdr:cNvSpPr/>
      </xdr:nvSpPr>
      <xdr:spPr>
        <a:xfrm>
          <a:off x="1968500" y="644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19054</xdr:rowOff>
    </xdr:from>
    <xdr:ext cx="599010" cy="259045"/>
    <xdr:sp macro="" textlink="">
      <xdr:nvSpPr>
        <xdr:cNvPr id="86" name="テキスト ボックス 85"/>
        <xdr:cNvSpPr txBox="1"/>
      </xdr:nvSpPr>
      <xdr:spPr>
        <a:xfrm>
          <a:off x="1719795" y="6534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92049</xdr:rowOff>
    </xdr:from>
    <xdr:to>
      <xdr:col>6</xdr:col>
      <xdr:colOff>38100</xdr:colOff>
      <xdr:row>38</xdr:row>
      <xdr:rowOff>22199</xdr:rowOff>
    </xdr:to>
    <xdr:sp macro="" textlink="">
      <xdr:nvSpPr>
        <xdr:cNvPr id="87" name="楕円 86"/>
        <xdr:cNvSpPr/>
      </xdr:nvSpPr>
      <xdr:spPr>
        <a:xfrm>
          <a:off x="1079500" y="64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13326</xdr:rowOff>
    </xdr:from>
    <xdr:ext cx="599010" cy="259045"/>
    <xdr:sp macro="" textlink="">
      <xdr:nvSpPr>
        <xdr:cNvPr id="88" name="テキスト ボックス 87"/>
        <xdr:cNvSpPr txBox="1"/>
      </xdr:nvSpPr>
      <xdr:spPr>
        <a:xfrm>
          <a:off x="830795" y="6528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143782</xdr:rowOff>
    </xdr:from>
    <xdr:to>
      <xdr:col>24</xdr:col>
      <xdr:colOff>62865</xdr:colOff>
      <xdr:row>58</xdr:row>
      <xdr:rowOff>94226</xdr:rowOff>
    </xdr:to>
    <xdr:cxnSp macro="">
      <xdr:nvCxnSpPr>
        <xdr:cNvPr id="112" name="直線コネクタ 111"/>
        <xdr:cNvCxnSpPr/>
      </xdr:nvCxnSpPr>
      <xdr:spPr>
        <a:xfrm flipV="1">
          <a:off x="4633595" y="8716282"/>
          <a:ext cx="1270" cy="1322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98053</xdr:rowOff>
    </xdr:from>
    <xdr:ext cx="534377" cy="259045"/>
    <xdr:sp macro="" textlink="">
      <xdr:nvSpPr>
        <xdr:cNvPr id="113" name="物件費最小値テキスト"/>
        <xdr:cNvSpPr txBox="1"/>
      </xdr:nvSpPr>
      <xdr:spPr>
        <a:xfrm>
          <a:off x="4686300" y="1004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94226</xdr:rowOff>
    </xdr:from>
    <xdr:to>
      <xdr:col>24</xdr:col>
      <xdr:colOff>152400</xdr:colOff>
      <xdr:row>58</xdr:row>
      <xdr:rowOff>94226</xdr:rowOff>
    </xdr:to>
    <xdr:cxnSp macro="">
      <xdr:nvCxnSpPr>
        <xdr:cNvPr id="114" name="直線コネクタ 113"/>
        <xdr:cNvCxnSpPr/>
      </xdr:nvCxnSpPr>
      <xdr:spPr>
        <a:xfrm>
          <a:off x="4546600" y="10038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90459</xdr:rowOff>
    </xdr:from>
    <xdr:ext cx="690189" cy="259045"/>
    <xdr:sp macro="" textlink="">
      <xdr:nvSpPr>
        <xdr:cNvPr id="115" name="物件費最大値テキスト"/>
        <xdr:cNvSpPr txBox="1"/>
      </xdr:nvSpPr>
      <xdr:spPr>
        <a:xfrm>
          <a:off x="4686300" y="84915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143782</xdr:rowOff>
    </xdr:from>
    <xdr:to>
      <xdr:col>24</xdr:col>
      <xdr:colOff>152400</xdr:colOff>
      <xdr:row>50</xdr:row>
      <xdr:rowOff>143782</xdr:rowOff>
    </xdr:to>
    <xdr:cxnSp macro="">
      <xdr:nvCxnSpPr>
        <xdr:cNvPr id="116" name="直線コネクタ 115"/>
        <xdr:cNvCxnSpPr/>
      </xdr:nvCxnSpPr>
      <xdr:spPr>
        <a:xfrm>
          <a:off x="4546600" y="871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143261</xdr:rowOff>
    </xdr:from>
    <xdr:to>
      <xdr:col>24</xdr:col>
      <xdr:colOff>63500</xdr:colOff>
      <xdr:row>58</xdr:row>
      <xdr:rowOff>2330</xdr:rowOff>
    </xdr:to>
    <xdr:cxnSp macro="">
      <xdr:nvCxnSpPr>
        <xdr:cNvPr id="117" name="直線コネクタ 116"/>
        <xdr:cNvCxnSpPr/>
      </xdr:nvCxnSpPr>
      <xdr:spPr>
        <a:xfrm>
          <a:off x="3797300" y="9915911"/>
          <a:ext cx="838200" cy="3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24317</xdr:rowOff>
    </xdr:from>
    <xdr:ext cx="599010" cy="259045"/>
    <xdr:sp macro="" textlink="">
      <xdr:nvSpPr>
        <xdr:cNvPr id="118" name="物件費平均値テキスト"/>
        <xdr:cNvSpPr txBox="1"/>
      </xdr:nvSpPr>
      <xdr:spPr>
        <a:xfrm>
          <a:off x="4686300" y="96255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1440</xdr:rowOff>
    </xdr:from>
    <xdr:to>
      <xdr:col>24</xdr:col>
      <xdr:colOff>114300</xdr:colOff>
      <xdr:row>57</xdr:row>
      <xdr:rowOff>103040</xdr:rowOff>
    </xdr:to>
    <xdr:sp macro="" textlink="">
      <xdr:nvSpPr>
        <xdr:cNvPr id="119" name="フローチャート: 判断 118"/>
        <xdr:cNvSpPr/>
      </xdr:nvSpPr>
      <xdr:spPr>
        <a:xfrm>
          <a:off x="45847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105820</xdr:rowOff>
    </xdr:from>
    <xdr:to>
      <xdr:col>19</xdr:col>
      <xdr:colOff>177800</xdr:colOff>
      <xdr:row>57</xdr:row>
      <xdr:rowOff>143261</xdr:rowOff>
    </xdr:to>
    <xdr:cxnSp macro="">
      <xdr:nvCxnSpPr>
        <xdr:cNvPr id="120" name="直線コネクタ 119"/>
        <xdr:cNvCxnSpPr/>
      </xdr:nvCxnSpPr>
      <xdr:spPr>
        <a:xfrm>
          <a:off x="2908300" y="9878470"/>
          <a:ext cx="889000" cy="37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5522</xdr:rowOff>
    </xdr:from>
    <xdr:to>
      <xdr:col>20</xdr:col>
      <xdr:colOff>38100</xdr:colOff>
      <xdr:row>57</xdr:row>
      <xdr:rowOff>107122</xdr:rowOff>
    </xdr:to>
    <xdr:sp macro="" textlink="">
      <xdr:nvSpPr>
        <xdr:cNvPr id="121" name="フローチャート: 判断 120"/>
        <xdr:cNvSpPr/>
      </xdr:nvSpPr>
      <xdr:spPr>
        <a:xfrm>
          <a:off x="3746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123649</xdr:rowOff>
    </xdr:from>
    <xdr:ext cx="599010" cy="259045"/>
    <xdr:sp macro="" textlink="">
      <xdr:nvSpPr>
        <xdr:cNvPr id="122" name="テキスト ボックス 121"/>
        <xdr:cNvSpPr txBox="1"/>
      </xdr:nvSpPr>
      <xdr:spPr>
        <a:xfrm>
          <a:off x="3497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84410</xdr:rowOff>
    </xdr:from>
    <xdr:to>
      <xdr:col>15</xdr:col>
      <xdr:colOff>50800</xdr:colOff>
      <xdr:row>57</xdr:row>
      <xdr:rowOff>105820</xdr:rowOff>
    </xdr:to>
    <xdr:cxnSp macro="">
      <xdr:nvCxnSpPr>
        <xdr:cNvPr id="123" name="直線コネクタ 122"/>
        <xdr:cNvCxnSpPr/>
      </xdr:nvCxnSpPr>
      <xdr:spPr>
        <a:xfrm>
          <a:off x="2019300" y="9857060"/>
          <a:ext cx="889000" cy="2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39268</xdr:rowOff>
    </xdr:from>
    <xdr:to>
      <xdr:col>15</xdr:col>
      <xdr:colOff>101600</xdr:colOff>
      <xdr:row>57</xdr:row>
      <xdr:rowOff>140868</xdr:rowOff>
    </xdr:to>
    <xdr:sp macro="" textlink="">
      <xdr:nvSpPr>
        <xdr:cNvPr id="124" name="フローチャート: 判断 123"/>
        <xdr:cNvSpPr/>
      </xdr:nvSpPr>
      <xdr:spPr>
        <a:xfrm>
          <a:off x="2857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157395</xdr:rowOff>
    </xdr:from>
    <xdr:ext cx="599010" cy="259045"/>
    <xdr:sp macro="" textlink="">
      <xdr:nvSpPr>
        <xdr:cNvPr id="125" name="テキスト ボックス 124"/>
        <xdr:cNvSpPr txBox="1"/>
      </xdr:nvSpPr>
      <xdr:spPr>
        <a:xfrm>
          <a:off x="2608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84410</xdr:rowOff>
    </xdr:from>
    <xdr:to>
      <xdr:col>10</xdr:col>
      <xdr:colOff>114300</xdr:colOff>
      <xdr:row>58</xdr:row>
      <xdr:rowOff>56478</xdr:rowOff>
    </xdr:to>
    <xdr:cxnSp macro="">
      <xdr:nvCxnSpPr>
        <xdr:cNvPr id="126" name="直線コネクタ 125"/>
        <xdr:cNvCxnSpPr/>
      </xdr:nvCxnSpPr>
      <xdr:spPr>
        <a:xfrm flipV="1">
          <a:off x="1130300" y="9857060"/>
          <a:ext cx="889000" cy="14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52315</xdr:rowOff>
    </xdr:from>
    <xdr:to>
      <xdr:col>10</xdr:col>
      <xdr:colOff>165100</xdr:colOff>
      <xdr:row>57</xdr:row>
      <xdr:rowOff>153915</xdr:rowOff>
    </xdr:to>
    <xdr:sp macro="" textlink="">
      <xdr:nvSpPr>
        <xdr:cNvPr id="127" name="フローチャート: 判断 126"/>
        <xdr:cNvSpPr/>
      </xdr:nvSpPr>
      <xdr:spPr>
        <a:xfrm>
          <a:off x="1968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145042</xdr:rowOff>
    </xdr:from>
    <xdr:ext cx="599010" cy="259045"/>
    <xdr:sp macro="" textlink="">
      <xdr:nvSpPr>
        <xdr:cNvPr id="128" name="テキスト ボックス 127"/>
        <xdr:cNvSpPr txBox="1"/>
      </xdr:nvSpPr>
      <xdr:spPr>
        <a:xfrm>
          <a:off x="1719795" y="9917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57808</xdr:rowOff>
    </xdr:from>
    <xdr:to>
      <xdr:col>6</xdr:col>
      <xdr:colOff>38100</xdr:colOff>
      <xdr:row>57</xdr:row>
      <xdr:rowOff>159408</xdr:rowOff>
    </xdr:to>
    <xdr:sp macro="" textlink="">
      <xdr:nvSpPr>
        <xdr:cNvPr id="129" name="フローチャート: 判断 128"/>
        <xdr:cNvSpPr/>
      </xdr:nvSpPr>
      <xdr:spPr>
        <a:xfrm>
          <a:off x="1079500" y="983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4485</xdr:rowOff>
    </xdr:from>
    <xdr:ext cx="599010" cy="259045"/>
    <xdr:sp macro="" textlink="">
      <xdr:nvSpPr>
        <xdr:cNvPr id="130" name="テキスト ボックス 129"/>
        <xdr:cNvSpPr txBox="1"/>
      </xdr:nvSpPr>
      <xdr:spPr>
        <a:xfrm>
          <a:off x="830795" y="960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122980</xdr:rowOff>
    </xdr:from>
    <xdr:to>
      <xdr:col>24</xdr:col>
      <xdr:colOff>114300</xdr:colOff>
      <xdr:row>58</xdr:row>
      <xdr:rowOff>53130</xdr:rowOff>
    </xdr:to>
    <xdr:sp macro="" textlink="">
      <xdr:nvSpPr>
        <xdr:cNvPr id="136" name="楕円 135"/>
        <xdr:cNvSpPr/>
      </xdr:nvSpPr>
      <xdr:spPr>
        <a:xfrm>
          <a:off x="4584700" y="98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37907</xdr:rowOff>
    </xdr:from>
    <xdr:ext cx="599010" cy="259045"/>
    <xdr:sp macro="" textlink="">
      <xdr:nvSpPr>
        <xdr:cNvPr id="137" name="物件費該当値テキスト"/>
        <xdr:cNvSpPr txBox="1"/>
      </xdr:nvSpPr>
      <xdr:spPr>
        <a:xfrm>
          <a:off x="4686300" y="9810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92461</xdr:rowOff>
    </xdr:from>
    <xdr:to>
      <xdr:col>20</xdr:col>
      <xdr:colOff>38100</xdr:colOff>
      <xdr:row>58</xdr:row>
      <xdr:rowOff>22611</xdr:rowOff>
    </xdr:to>
    <xdr:sp macro="" textlink="">
      <xdr:nvSpPr>
        <xdr:cNvPr id="138" name="楕円 137"/>
        <xdr:cNvSpPr/>
      </xdr:nvSpPr>
      <xdr:spPr>
        <a:xfrm>
          <a:off x="3746500" y="986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13738</xdr:rowOff>
    </xdr:from>
    <xdr:ext cx="599010" cy="259045"/>
    <xdr:sp macro="" textlink="">
      <xdr:nvSpPr>
        <xdr:cNvPr id="139" name="テキスト ボックス 138"/>
        <xdr:cNvSpPr txBox="1"/>
      </xdr:nvSpPr>
      <xdr:spPr>
        <a:xfrm>
          <a:off x="3497795" y="9957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55020</xdr:rowOff>
    </xdr:from>
    <xdr:to>
      <xdr:col>15</xdr:col>
      <xdr:colOff>101600</xdr:colOff>
      <xdr:row>57</xdr:row>
      <xdr:rowOff>156620</xdr:rowOff>
    </xdr:to>
    <xdr:sp macro="" textlink="">
      <xdr:nvSpPr>
        <xdr:cNvPr id="140" name="楕円 139"/>
        <xdr:cNvSpPr/>
      </xdr:nvSpPr>
      <xdr:spPr>
        <a:xfrm>
          <a:off x="2857500" y="982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147747</xdr:rowOff>
    </xdr:from>
    <xdr:ext cx="599010" cy="259045"/>
    <xdr:sp macro="" textlink="">
      <xdr:nvSpPr>
        <xdr:cNvPr id="141" name="テキスト ボックス 140"/>
        <xdr:cNvSpPr txBox="1"/>
      </xdr:nvSpPr>
      <xdr:spPr>
        <a:xfrm>
          <a:off x="2608795" y="992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33610</xdr:rowOff>
    </xdr:from>
    <xdr:to>
      <xdr:col>10</xdr:col>
      <xdr:colOff>165100</xdr:colOff>
      <xdr:row>57</xdr:row>
      <xdr:rowOff>135210</xdr:rowOff>
    </xdr:to>
    <xdr:sp macro="" textlink="">
      <xdr:nvSpPr>
        <xdr:cNvPr id="142" name="楕円 141"/>
        <xdr:cNvSpPr/>
      </xdr:nvSpPr>
      <xdr:spPr>
        <a:xfrm>
          <a:off x="1968500" y="98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151737</xdr:rowOff>
    </xdr:from>
    <xdr:ext cx="599010" cy="259045"/>
    <xdr:sp macro="" textlink="">
      <xdr:nvSpPr>
        <xdr:cNvPr id="143" name="テキスト ボックス 142"/>
        <xdr:cNvSpPr txBox="1"/>
      </xdr:nvSpPr>
      <xdr:spPr>
        <a:xfrm>
          <a:off x="1719795" y="958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5678</xdr:rowOff>
    </xdr:from>
    <xdr:to>
      <xdr:col>6</xdr:col>
      <xdr:colOff>38100</xdr:colOff>
      <xdr:row>58</xdr:row>
      <xdr:rowOff>107278</xdr:rowOff>
    </xdr:to>
    <xdr:sp macro="" textlink="">
      <xdr:nvSpPr>
        <xdr:cNvPr id="144" name="楕円 143"/>
        <xdr:cNvSpPr/>
      </xdr:nvSpPr>
      <xdr:spPr>
        <a:xfrm>
          <a:off x="1079500" y="994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98405</xdr:rowOff>
    </xdr:from>
    <xdr:ext cx="599010" cy="259045"/>
    <xdr:sp macro="" textlink="">
      <xdr:nvSpPr>
        <xdr:cNvPr id="145" name="テキスト ボックス 144"/>
        <xdr:cNvSpPr txBox="1"/>
      </xdr:nvSpPr>
      <xdr:spPr>
        <a:xfrm>
          <a:off x="830795" y="1004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91539</xdr:rowOff>
    </xdr:from>
    <xdr:to>
      <xdr:col>24</xdr:col>
      <xdr:colOff>62865</xdr:colOff>
      <xdr:row>78</xdr:row>
      <xdr:rowOff>137272</xdr:rowOff>
    </xdr:to>
    <xdr:cxnSp macro="">
      <xdr:nvCxnSpPr>
        <xdr:cNvPr id="167" name="直線コネクタ 166"/>
        <xdr:cNvCxnSpPr/>
      </xdr:nvCxnSpPr>
      <xdr:spPr>
        <a:xfrm flipV="1">
          <a:off x="4633595" y="12435939"/>
          <a:ext cx="1270" cy="1074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141099</xdr:rowOff>
    </xdr:from>
    <xdr:ext cx="378565" cy="259045"/>
    <xdr:sp macro="" textlink="">
      <xdr:nvSpPr>
        <xdr:cNvPr id="168" name="維持補修費最小値テキスト"/>
        <xdr:cNvSpPr txBox="1"/>
      </xdr:nvSpPr>
      <xdr:spPr>
        <a:xfrm>
          <a:off x="4686300" y="13514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137272</xdr:rowOff>
    </xdr:from>
    <xdr:to>
      <xdr:col>24</xdr:col>
      <xdr:colOff>152400</xdr:colOff>
      <xdr:row>78</xdr:row>
      <xdr:rowOff>137272</xdr:rowOff>
    </xdr:to>
    <xdr:cxnSp macro="">
      <xdr:nvCxnSpPr>
        <xdr:cNvPr id="169" name="直線コネクタ 168"/>
        <xdr:cNvCxnSpPr/>
      </xdr:nvCxnSpPr>
      <xdr:spPr>
        <a:xfrm>
          <a:off x="4546600" y="1351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38216</xdr:rowOff>
    </xdr:from>
    <xdr:ext cx="599010" cy="259045"/>
    <xdr:sp macro="" textlink="">
      <xdr:nvSpPr>
        <xdr:cNvPr id="170" name="維持補修費最大値テキスト"/>
        <xdr:cNvSpPr txBox="1"/>
      </xdr:nvSpPr>
      <xdr:spPr>
        <a:xfrm>
          <a:off x="4686300" y="1221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91539</xdr:rowOff>
    </xdr:from>
    <xdr:to>
      <xdr:col>24</xdr:col>
      <xdr:colOff>152400</xdr:colOff>
      <xdr:row>72</xdr:row>
      <xdr:rowOff>91539</xdr:rowOff>
    </xdr:to>
    <xdr:cxnSp macro="">
      <xdr:nvCxnSpPr>
        <xdr:cNvPr id="171" name="直線コネクタ 170"/>
        <xdr:cNvCxnSpPr/>
      </xdr:nvCxnSpPr>
      <xdr:spPr>
        <a:xfrm>
          <a:off x="4546600" y="1243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79916</xdr:rowOff>
    </xdr:from>
    <xdr:to>
      <xdr:col>24</xdr:col>
      <xdr:colOff>63500</xdr:colOff>
      <xdr:row>78</xdr:row>
      <xdr:rowOff>87337</xdr:rowOff>
    </xdr:to>
    <xdr:cxnSp macro="">
      <xdr:nvCxnSpPr>
        <xdr:cNvPr id="172" name="直線コネクタ 171"/>
        <xdr:cNvCxnSpPr/>
      </xdr:nvCxnSpPr>
      <xdr:spPr>
        <a:xfrm>
          <a:off x="3797300" y="13453016"/>
          <a:ext cx="838200" cy="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99359</xdr:rowOff>
    </xdr:from>
    <xdr:ext cx="534377" cy="259045"/>
    <xdr:sp macro="" textlink="">
      <xdr:nvSpPr>
        <xdr:cNvPr id="173" name="維持補修費平均値テキスト"/>
        <xdr:cNvSpPr txBox="1"/>
      </xdr:nvSpPr>
      <xdr:spPr>
        <a:xfrm>
          <a:off x="4686300" y="13129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76482</xdr:rowOff>
    </xdr:from>
    <xdr:to>
      <xdr:col>24</xdr:col>
      <xdr:colOff>114300</xdr:colOff>
      <xdr:row>78</xdr:row>
      <xdr:rowOff>6632</xdr:rowOff>
    </xdr:to>
    <xdr:sp macro="" textlink="">
      <xdr:nvSpPr>
        <xdr:cNvPr id="174" name="フローチャート: 判断 173"/>
        <xdr:cNvSpPr/>
      </xdr:nvSpPr>
      <xdr:spPr>
        <a:xfrm>
          <a:off x="45847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75061</xdr:rowOff>
    </xdr:from>
    <xdr:to>
      <xdr:col>19</xdr:col>
      <xdr:colOff>177800</xdr:colOff>
      <xdr:row>78</xdr:row>
      <xdr:rowOff>79916</xdr:rowOff>
    </xdr:to>
    <xdr:cxnSp macro="">
      <xdr:nvCxnSpPr>
        <xdr:cNvPr id="175" name="直線コネクタ 174"/>
        <xdr:cNvCxnSpPr/>
      </xdr:nvCxnSpPr>
      <xdr:spPr>
        <a:xfrm>
          <a:off x="2908300" y="13448161"/>
          <a:ext cx="889000" cy="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81663</xdr:rowOff>
    </xdr:from>
    <xdr:to>
      <xdr:col>20</xdr:col>
      <xdr:colOff>38100</xdr:colOff>
      <xdr:row>78</xdr:row>
      <xdr:rowOff>11813</xdr:rowOff>
    </xdr:to>
    <xdr:sp macro="" textlink="">
      <xdr:nvSpPr>
        <xdr:cNvPr id="176" name="フローチャート: 判断 175"/>
        <xdr:cNvSpPr/>
      </xdr:nvSpPr>
      <xdr:spPr>
        <a:xfrm>
          <a:off x="3746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28340</xdr:rowOff>
    </xdr:from>
    <xdr:ext cx="534377" cy="259045"/>
    <xdr:sp macro="" textlink="">
      <xdr:nvSpPr>
        <xdr:cNvPr id="177" name="テキスト ボックス 176"/>
        <xdr:cNvSpPr txBox="1"/>
      </xdr:nvSpPr>
      <xdr:spPr>
        <a:xfrm>
          <a:off x="3530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49394</xdr:rowOff>
    </xdr:from>
    <xdr:to>
      <xdr:col>15</xdr:col>
      <xdr:colOff>50800</xdr:colOff>
      <xdr:row>78</xdr:row>
      <xdr:rowOff>75061</xdr:rowOff>
    </xdr:to>
    <xdr:cxnSp macro="">
      <xdr:nvCxnSpPr>
        <xdr:cNvPr id="178" name="直線コネクタ 177"/>
        <xdr:cNvCxnSpPr/>
      </xdr:nvCxnSpPr>
      <xdr:spPr>
        <a:xfrm>
          <a:off x="2019300" y="13422494"/>
          <a:ext cx="889000" cy="2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92749</xdr:rowOff>
    </xdr:from>
    <xdr:to>
      <xdr:col>15</xdr:col>
      <xdr:colOff>101600</xdr:colOff>
      <xdr:row>78</xdr:row>
      <xdr:rowOff>22899</xdr:rowOff>
    </xdr:to>
    <xdr:sp macro="" textlink="">
      <xdr:nvSpPr>
        <xdr:cNvPr id="179" name="フローチャート: 判断 178"/>
        <xdr:cNvSpPr/>
      </xdr:nvSpPr>
      <xdr:spPr>
        <a:xfrm>
          <a:off x="2857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39426</xdr:rowOff>
    </xdr:from>
    <xdr:ext cx="534377" cy="259045"/>
    <xdr:sp macro="" textlink="">
      <xdr:nvSpPr>
        <xdr:cNvPr id="180" name="テキスト ボックス 179"/>
        <xdr:cNvSpPr txBox="1"/>
      </xdr:nvSpPr>
      <xdr:spPr>
        <a:xfrm>
          <a:off x="2641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49394</xdr:rowOff>
    </xdr:from>
    <xdr:to>
      <xdr:col>10</xdr:col>
      <xdr:colOff>114300</xdr:colOff>
      <xdr:row>78</xdr:row>
      <xdr:rowOff>73873</xdr:rowOff>
    </xdr:to>
    <xdr:cxnSp macro="">
      <xdr:nvCxnSpPr>
        <xdr:cNvPr id="181" name="直線コネクタ 180"/>
        <xdr:cNvCxnSpPr/>
      </xdr:nvCxnSpPr>
      <xdr:spPr>
        <a:xfrm flipV="1">
          <a:off x="1130300" y="13422494"/>
          <a:ext cx="889000" cy="2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110832</xdr:rowOff>
    </xdr:from>
    <xdr:to>
      <xdr:col>10</xdr:col>
      <xdr:colOff>165100</xdr:colOff>
      <xdr:row>78</xdr:row>
      <xdr:rowOff>40982</xdr:rowOff>
    </xdr:to>
    <xdr:sp macro="" textlink="">
      <xdr:nvSpPr>
        <xdr:cNvPr id="182" name="フローチャート: 判断 181"/>
        <xdr:cNvSpPr/>
      </xdr:nvSpPr>
      <xdr:spPr>
        <a:xfrm>
          <a:off x="1968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57509</xdr:rowOff>
    </xdr:from>
    <xdr:ext cx="534377" cy="259045"/>
    <xdr:sp macro="" textlink="">
      <xdr:nvSpPr>
        <xdr:cNvPr id="183" name="テキスト ボックス 182"/>
        <xdr:cNvSpPr txBox="1"/>
      </xdr:nvSpPr>
      <xdr:spPr>
        <a:xfrm>
          <a:off x="1752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146535</xdr:rowOff>
    </xdr:from>
    <xdr:to>
      <xdr:col>6</xdr:col>
      <xdr:colOff>38100</xdr:colOff>
      <xdr:row>78</xdr:row>
      <xdr:rowOff>76685</xdr:rowOff>
    </xdr:to>
    <xdr:sp macro="" textlink="">
      <xdr:nvSpPr>
        <xdr:cNvPr id="184" name="フローチャート: 判断 183"/>
        <xdr:cNvSpPr/>
      </xdr:nvSpPr>
      <xdr:spPr>
        <a:xfrm>
          <a:off x="1079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93212</xdr:rowOff>
    </xdr:from>
    <xdr:ext cx="534377" cy="259045"/>
    <xdr:sp macro="" textlink="">
      <xdr:nvSpPr>
        <xdr:cNvPr id="185" name="テキスト ボックス 184"/>
        <xdr:cNvSpPr txBox="1"/>
      </xdr:nvSpPr>
      <xdr:spPr>
        <a:xfrm>
          <a:off x="863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36537</xdr:rowOff>
    </xdr:from>
    <xdr:to>
      <xdr:col>24</xdr:col>
      <xdr:colOff>114300</xdr:colOff>
      <xdr:row>78</xdr:row>
      <xdr:rowOff>138137</xdr:rowOff>
    </xdr:to>
    <xdr:sp macro="" textlink="">
      <xdr:nvSpPr>
        <xdr:cNvPr id="191" name="楕円 190"/>
        <xdr:cNvSpPr/>
      </xdr:nvSpPr>
      <xdr:spPr>
        <a:xfrm>
          <a:off x="4584700" y="1340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122914</xdr:rowOff>
    </xdr:from>
    <xdr:ext cx="534377" cy="259045"/>
    <xdr:sp macro="" textlink="">
      <xdr:nvSpPr>
        <xdr:cNvPr id="192" name="維持補修費該当値テキスト"/>
        <xdr:cNvSpPr txBox="1"/>
      </xdr:nvSpPr>
      <xdr:spPr>
        <a:xfrm>
          <a:off x="4686300" y="1332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29116</xdr:rowOff>
    </xdr:from>
    <xdr:to>
      <xdr:col>20</xdr:col>
      <xdr:colOff>38100</xdr:colOff>
      <xdr:row>78</xdr:row>
      <xdr:rowOff>130716</xdr:rowOff>
    </xdr:to>
    <xdr:sp macro="" textlink="">
      <xdr:nvSpPr>
        <xdr:cNvPr id="193" name="楕円 192"/>
        <xdr:cNvSpPr/>
      </xdr:nvSpPr>
      <xdr:spPr>
        <a:xfrm>
          <a:off x="3746500" y="13402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121843</xdr:rowOff>
    </xdr:from>
    <xdr:ext cx="534377" cy="259045"/>
    <xdr:sp macro="" textlink="">
      <xdr:nvSpPr>
        <xdr:cNvPr id="194" name="テキスト ボックス 193"/>
        <xdr:cNvSpPr txBox="1"/>
      </xdr:nvSpPr>
      <xdr:spPr>
        <a:xfrm>
          <a:off x="3530111" y="1349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24261</xdr:rowOff>
    </xdr:from>
    <xdr:to>
      <xdr:col>15</xdr:col>
      <xdr:colOff>101600</xdr:colOff>
      <xdr:row>78</xdr:row>
      <xdr:rowOff>125861</xdr:rowOff>
    </xdr:to>
    <xdr:sp macro="" textlink="">
      <xdr:nvSpPr>
        <xdr:cNvPr id="195" name="楕円 194"/>
        <xdr:cNvSpPr/>
      </xdr:nvSpPr>
      <xdr:spPr>
        <a:xfrm>
          <a:off x="2857500" y="1339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116988</xdr:rowOff>
    </xdr:from>
    <xdr:ext cx="534377" cy="259045"/>
    <xdr:sp macro="" textlink="">
      <xdr:nvSpPr>
        <xdr:cNvPr id="196" name="テキスト ボックス 195"/>
        <xdr:cNvSpPr txBox="1"/>
      </xdr:nvSpPr>
      <xdr:spPr>
        <a:xfrm>
          <a:off x="2641111" y="1349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170044</xdr:rowOff>
    </xdr:from>
    <xdr:to>
      <xdr:col>10</xdr:col>
      <xdr:colOff>165100</xdr:colOff>
      <xdr:row>78</xdr:row>
      <xdr:rowOff>100194</xdr:rowOff>
    </xdr:to>
    <xdr:sp macro="" textlink="">
      <xdr:nvSpPr>
        <xdr:cNvPr id="197" name="楕円 196"/>
        <xdr:cNvSpPr/>
      </xdr:nvSpPr>
      <xdr:spPr>
        <a:xfrm>
          <a:off x="1968500" y="1337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91321</xdr:rowOff>
    </xdr:from>
    <xdr:ext cx="534377" cy="259045"/>
    <xdr:sp macro="" textlink="">
      <xdr:nvSpPr>
        <xdr:cNvPr id="198" name="テキスト ボックス 197"/>
        <xdr:cNvSpPr txBox="1"/>
      </xdr:nvSpPr>
      <xdr:spPr>
        <a:xfrm>
          <a:off x="1752111" y="1346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23073</xdr:rowOff>
    </xdr:from>
    <xdr:to>
      <xdr:col>6</xdr:col>
      <xdr:colOff>38100</xdr:colOff>
      <xdr:row>78</xdr:row>
      <xdr:rowOff>124673</xdr:rowOff>
    </xdr:to>
    <xdr:sp macro="" textlink="">
      <xdr:nvSpPr>
        <xdr:cNvPr id="199" name="楕円 198"/>
        <xdr:cNvSpPr/>
      </xdr:nvSpPr>
      <xdr:spPr>
        <a:xfrm>
          <a:off x="1079500" y="1339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115800</xdr:rowOff>
    </xdr:from>
    <xdr:ext cx="534377" cy="259045"/>
    <xdr:sp macro="" textlink="">
      <xdr:nvSpPr>
        <xdr:cNvPr id="200" name="テキスト ボックス 199"/>
        <xdr:cNvSpPr txBox="1"/>
      </xdr:nvSpPr>
      <xdr:spPr>
        <a:xfrm>
          <a:off x="863111" y="1348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18520</xdr:rowOff>
    </xdr:from>
    <xdr:to>
      <xdr:col>24</xdr:col>
      <xdr:colOff>62865</xdr:colOff>
      <xdr:row>97</xdr:row>
      <xdr:rowOff>108755</xdr:rowOff>
    </xdr:to>
    <xdr:cxnSp macro="">
      <xdr:nvCxnSpPr>
        <xdr:cNvPr id="224" name="直線コネクタ 223"/>
        <xdr:cNvCxnSpPr/>
      </xdr:nvCxnSpPr>
      <xdr:spPr>
        <a:xfrm flipV="1">
          <a:off x="4633595" y="15449020"/>
          <a:ext cx="1270" cy="129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112582</xdr:rowOff>
    </xdr:from>
    <xdr:ext cx="534377" cy="259045"/>
    <xdr:sp macro="" textlink="">
      <xdr:nvSpPr>
        <xdr:cNvPr id="225" name="扶助費最小値テキスト"/>
        <xdr:cNvSpPr txBox="1"/>
      </xdr:nvSpPr>
      <xdr:spPr>
        <a:xfrm>
          <a:off x="4686300" y="1674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108755</xdr:rowOff>
    </xdr:from>
    <xdr:to>
      <xdr:col>24</xdr:col>
      <xdr:colOff>152400</xdr:colOff>
      <xdr:row>97</xdr:row>
      <xdr:rowOff>108755</xdr:rowOff>
    </xdr:to>
    <xdr:cxnSp macro="">
      <xdr:nvCxnSpPr>
        <xdr:cNvPr id="226" name="直線コネクタ 225"/>
        <xdr:cNvCxnSpPr/>
      </xdr:nvCxnSpPr>
      <xdr:spPr>
        <a:xfrm>
          <a:off x="4546600" y="1673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136647</xdr:rowOff>
    </xdr:from>
    <xdr:ext cx="599010" cy="259045"/>
    <xdr:sp macro="" textlink="">
      <xdr:nvSpPr>
        <xdr:cNvPr id="227" name="扶助費最大値テキスト"/>
        <xdr:cNvSpPr txBox="1"/>
      </xdr:nvSpPr>
      <xdr:spPr>
        <a:xfrm>
          <a:off x="4686300" y="15224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18520</xdr:rowOff>
    </xdr:from>
    <xdr:to>
      <xdr:col>24</xdr:col>
      <xdr:colOff>152400</xdr:colOff>
      <xdr:row>90</xdr:row>
      <xdr:rowOff>18520</xdr:rowOff>
    </xdr:to>
    <xdr:cxnSp macro="">
      <xdr:nvCxnSpPr>
        <xdr:cNvPr id="228" name="直線コネクタ 227"/>
        <xdr:cNvCxnSpPr/>
      </xdr:nvCxnSpPr>
      <xdr:spPr>
        <a:xfrm>
          <a:off x="4546600" y="1544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151899</xdr:rowOff>
    </xdr:from>
    <xdr:to>
      <xdr:col>24</xdr:col>
      <xdr:colOff>63500</xdr:colOff>
      <xdr:row>93</xdr:row>
      <xdr:rowOff>65649</xdr:rowOff>
    </xdr:to>
    <xdr:cxnSp macro="">
      <xdr:nvCxnSpPr>
        <xdr:cNvPr id="229" name="直線コネクタ 228"/>
        <xdr:cNvCxnSpPr/>
      </xdr:nvCxnSpPr>
      <xdr:spPr>
        <a:xfrm flipV="1">
          <a:off x="3797300" y="15925299"/>
          <a:ext cx="838200" cy="8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128295</xdr:rowOff>
    </xdr:from>
    <xdr:ext cx="534377" cy="259045"/>
    <xdr:sp macro="" textlink="">
      <xdr:nvSpPr>
        <xdr:cNvPr id="230" name="扶助費平均値テキスト"/>
        <xdr:cNvSpPr txBox="1"/>
      </xdr:nvSpPr>
      <xdr:spPr>
        <a:xfrm>
          <a:off x="4686300" y="16244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149868</xdr:rowOff>
    </xdr:from>
    <xdr:to>
      <xdr:col>24</xdr:col>
      <xdr:colOff>114300</xdr:colOff>
      <xdr:row>95</xdr:row>
      <xdr:rowOff>80018</xdr:rowOff>
    </xdr:to>
    <xdr:sp macro="" textlink="">
      <xdr:nvSpPr>
        <xdr:cNvPr id="231" name="フローチャート: 判断 230"/>
        <xdr:cNvSpPr/>
      </xdr:nvSpPr>
      <xdr:spPr>
        <a:xfrm>
          <a:off x="45847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110851</xdr:rowOff>
    </xdr:from>
    <xdr:to>
      <xdr:col>19</xdr:col>
      <xdr:colOff>177800</xdr:colOff>
      <xdr:row>93</xdr:row>
      <xdr:rowOff>65649</xdr:rowOff>
    </xdr:to>
    <xdr:cxnSp macro="">
      <xdr:nvCxnSpPr>
        <xdr:cNvPr id="232" name="直線コネクタ 231"/>
        <xdr:cNvCxnSpPr/>
      </xdr:nvCxnSpPr>
      <xdr:spPr>
        <a:xfrm>
          <a:off x="2908300" y="15884251"/>
          <a:ext cx="889000" cy="12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25433</xdr:rowOff>
    </xdr:from>
    <xdr:to>
      <xdr:col>20</xdr:col>
      <xdr:colOff>38100</xdr:colOff>
      <xdr:row>95</xdr:row>
      <xdr:rowOff>127033</xdr:rowOff>
    </xdr:to>
    <xdr:sp macro="" textlink="">
      <xdr:nvSpPr>
        <xdr:cNvPr id="233" name="フローチャート: 判断 232"/>
        <xdr:cNvSpPr/>
      </xdr:nvSpPr>
      <xdr:spPr>
        <a:xfrm>
          <a:off x="3746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118160</xdr:rowOff>
    </xdr:from>
    <xdr:ext cx="534377" cy="259045"/>
    <xdr:sp macro="" textlink="">
      <xdr:nvSpPr>
        <xdr:cNvPr id="234" name="テキスト ボックス 233"/>
        <xdr:cNvSpPr txBox="1"/>
      </xdr:nvSpPr>
      <xdr:spPr>
        <a:xfrm>
          <a:off x="3530111" y="1640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110851</xdr:rowOff>
    </xdr:from>
    <xdr:to>
      <xdr:col>15</xdr:col>
      <xdr:colOff>50800</xdr:colOff>
      <xdr:row>93</xdr:row>
      <xdr:rowOff>124924</xdr:rowOff>
    </xdr:to>
    <xdr:cxnSp macro="">
      <xdr:nvCxnSpPr>
        <xdr:cNvPr id="235" name="直線コネクタ 234"/>
        <xdr:cNvCxnSpPr/>
      </xdr:nvCxnSpPr>
      <xdr:spPr>
        <a:xfrm flipV="1">
          <a:off x="2019300" y="15884251"/>
          <a:ext cx="889000" cy="18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133783</xdr:rowOff>
    </xdr:from>
    <xdr:to>
      <xdr:col>15</xdr:col>
      <xdr:colOff>101600</xdr:colOff>
      <xdr:row>95</xdr:row>
      <xdr:rowOff>63933</xdr:rowOff>
    </xdr:to>
    <xdr:sp macro="" textlink="">
      <xdr:nvSpPr>
        <xdr:cNvPr id="236" name="フローチャート: 判断 235"/>
        <xdr:cNvSpPr/>
      </xdr:nvSpPr>
      <xdr:spPr>
        <a:xfrm>
          <a:off x="2857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55060</xdr:rowOff>
    </xdr:from>
    <xdr:ext cx="534377" cy="259045"/>
    <xdr:sp macro="" textlink="">
      <xdr:nvSpPr>
        <xdr:cNvPr id="237" name="テキスト ボックス 236"/>
        <xdr:cNvSpPr txBox="1"/>
      </xdr:nvSpPr>
      <xdr:spPr>
        <a:xfrm>
          <a:off x="2641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124924</xdr:rowOff>
    </xdr:from>
    <xdr:to>
      <xdr:col>10</xdr:col>
      <xdr:colOff>114300</xdr:colOff>
      <xdr:row>93</xdr:row>
      <xdr:rowOff>154567</xdr:rowOff>
    </xdr:to>
    <xdr:cxnSp macro="">
      <xdr:nvCxnSpPr>
        <xdr:cNvPr id="238" name="直線コネクタ 237"/>
        <xdr:cNvCxnSpPr/>
      </xdr:nvCxnSpPr>
      <xdr:spPr>
        <a:xfrm flipV="1">
          <a:off x="1130300" y="16069774"/>
          <a:ext cx="889000" cy="2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133705</xdr:rowOff>
    </xdr:from>
    <xdr:to>
      <xdr:col>10</xdr:col>
      <xdr:colOff>165100</xdr:colOff>
      <xdr:row>96</xdr:row>
      <xdr:rowOff>63855</xdr:rowOff>
    </xdr:to>
    <xdr:sp macro="" textlink="">
      <xdr:nvSpPr>
        <xdr:cNvPr id="239" name="フローチャート: 判断 238"/>
        <xdr:cNvSpPr/>
      </xdr:nvSpPr>
      <xdr:spPr>
        <a:xfrm>
          <a:off x="1968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54982</xdr:rowOff>
    </xdr:from>
    <xdr:ext cx="534377" cy="259045"/>
    <xdr:sp macro="" textlink="">
      <xdr:nvSpPr>
        <xdr:cNvPr id="240" name="テキスト ボックス 239"/>
        <xdr:cNvSpPr txBox="1"/>
      </xdr:nvSpPr>
      <xdr:spPr>
        <a:xfrm>
          <a:off x="1752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160643</xdr:rowOff>
    </xdr:from>
    <xdr:to>
      <xdr:col>6</xdr:col>
      <xdr:colOff>38100</xdr:colOff>
      <xdr:row>96</xdr:row>
      <xdr:rowOff>90793</xdr:rowOff>
    </xdr:to>
    <xdr:sp macro="" textlink="">
      <xdr:nvSpPr>
        <xdr:cNvPr id="241" name="フローチャート: 判断 240"/>
        <xdr:cNvSpPr/>
      </xdr:nvSpPr>
      <xdr:spPr>
        <a:xfrm>
          <a:off x="1079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81920</xdr:rowOff>
    </xdr:from>
    <xdr:ext cx="534377" cy="259045"/>
    <xdr:sp macro="" textlink="">
      <xdr:nvSpPr>
        <xdr:cNvPr id="242" name="テキスト ボックス 241"/>
        <xdr:cNvSpPr txBox="1"/>
      </xdr:nvSpPr>
      <xdr:spPr>
        <a:xfrm>
          <a:off x="863111" y="1654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101099</xdr:rowOff>
    </xdr:from>
    <xdr:to>
      <xdr:col>24</xdr:col>
      <xdr:colOff>114300</xdr:colOff>
      <xdr:row>93</xdr:row>
      <xdr:rowOff>31249</xdr:rowOff>
    </xdr:to>
    <xdr:sp macro="" textlink="">
      <xdr:nvSpPr>
        <xdr:cNvPr id="248" name="楕円 247"/>
        <xdr:cNvSpPr/>
      </xdr:nvSpPr>
      <xdr:spPr>
        <a:xfrm>
          <a:off x="4584700" y="1587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123976</xdr:rowOff>
    </xdr:from>
    <xdr:ext cx="599010" cy="259045"/>
    <xdr:sp macro="" textlink="">
      <xdr:nvSpPr>
        <xdr:cNvPr id="249" name="扶助費該当値テキスト"/>
        <xdr:cNvSpPr txBox="1"/>
      </xdr:nvSpPr>
      <xdr:spPr>
        <a:xfrm>
          <a:off x="4686300" y="15725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14849</xdr:rowOff>
    </xdr:from>
    <xdr:to>
      <xdr:col>20</xdr:col>
      <xdr:colOff>38100</xdr:colOff>
      <xdr:row>93</xdr:row>
      <xdr:rowOff>116449</xdr:rowOff>
    </xdr:to>
    <xdr:sp macro="" textlink="">
      <xdr:nvSpPr>
        <xdr:cNvPr id="250" name="楕円 249"/>
        <xdr:cNvSpPr/>
      </xdr:nvSpPr>
      <xdr:spPr>
        <a:xfrm>
          <a:off x="3746500" y="1595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132976</xdr:rowOff>
    </xdr:from>
    <xdr:ext cx="599010" cy="259045"/>
    <xdr:sp macro="" textlink="">
      <xdr:nvSpPr>
        <xdr:cNvPr id="251" name="テキスト ボックス 250"/>
        <xdr:cNvSpPr txBox="1"/>
      </xdr:nvSpPr>
      <xdr:spPr>
        <a:xfrm>
          <a:off x="3497795" y="15734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60051</xdr:rowOff>
    </xdr:from>
    <xdr:to>
      <xdr:col>15</xdr:col>
      <xdr:colOff>101600</xdr:colOff>
      <xdr:row>92</xdr:row>
      <xdr:rowOff>161651</xdr:rowOff>
    </xdr:to>
    <xdr:sp macro="" textlink="">
      <xdr:nvSpPr>
        <xdr:cNvPr id="252" name="楕円 251"/>
        <xdr:cNvSpPr/>
      </xdr:nvSpPr>
      <xdr:spPr>
        <a:xfrm>
          <a:off x="2857500" y="1583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6728</xdr:rowOff>
    </xdr:from>
    <xdr:ext cx="599010" cy="259045"/>
    <xdr:sp macro="" textlink="">
      <xdr:nvSpPr>
        <xdr:cNvPr id="253" name="テキスト ボックス 252"/>
        <xdr:cNvSpPr txBox="1"/>
      </xdr:nvSpPr>
      <xdr:spPr>
        <a:xfrm>
          <a:off x="2608795" y="15608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74124</xdr:rowOff>
    </xdr:from>
    <xdr:to>
      <xdr:col>10</xdr:col>
      <xdr:colOff>165100</xdr:colOff>
      <xdr:row>94</xdr:row>
      <xdr:rowOff>4274</xdr:rowOff>
    </xdr:to>
    <xdr:sp macro="" textlink="">
      <xdr:nvSpPr>
        <xdr:cNvPr id="254" name="楕円 253"/>
        <xdr:cNvSpPr/>
      </xdr:nvSpPr>
      <xdr:spPr>
        <a:xfrm>
          <a:off x="1968500" y="1601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20801</xdr:rowOff>
    </xdr:from>
    <xdr:ext cx="599010" cy="259045"/>
    <xdr:sp macro="" textlink="">
      <xdr:nvSpPr>
        <xdr:cNvPr id="255" name="テキスト ボックス 254"/>
        <xdr:cNvSpPr txBox="1"/>
      </xdr:nvSpPr>
      <xdr:spPr>
        <a:xfrm>
          <a:off x="1719795" y="15794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103767</xdr:rowOff>
    </xdr:from>
    <xdr:to>
      <xdr:col>6</xdr:col>
      <xdr:colOff>38100</xdr:colOff>
      <xdr:row>94</xdr:row>
      <xdr:rowOff>33917</xdr:rowOff>
    </xdr:to>
    <xdr:sp macro="" textlink="">
      <xdr:nvSpPr>
        <xdr:cNvPr id="256" name="楕円 255"/>
        <xdr:cNvSpPr/>
      </xdr:nvSpPr>
      <xdr:spPr>
        <a:xfrm>
          <a:off x="1079500" y="1604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50444</xdr:rowOff>
    </xdr:from>
    <xdr:ext cx="599010" cy="259045"/>
    <xdr:sp macro="" textlink="">
      <xdr:nvSpPr>
        <xdr:cNvPr id="257" name="テキスト ボックス 256"/>
        <xdr:cNvSpPr txBox="1"/>
      </xdr:nvSpPr>
      <xdr:spPr>
        <a:xfrm>
          <a:off x="830795" y="1582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147465</xdr:rowOff>
    </xdr:from>
    <xdr:to>
      <xdr:col>54</xdr:col>
      <xdr:colOff>189865</xdr:colOff>
      <xdr:row>38</xdr:row>
      <xdr:rowOff>31353</xdr:rowOff>
    </xdr:to>
    <xdr:cxnSp macro="">
      <xdr:nvCxnSpPr>
        <xdr:cNvPr id="281" name="直線コネクタ 280"/>
        <xdr:cNvCxnSpPr/>
      </xdr:nvCxnSpPr>
      <xdr:spPr>
        <a:xfrm flipV="1">
          <a:off x="10475595" y="5462415"/>
          <a:ext cx="1270" cy="108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35180</xdr:rowOff>
    </xdr:from>
    <xdr:ext cx="534377" cy="259045"/>
    <xdr:sp macro="" textlink="">
      <xdr:nvSpPr>
        <xdr:cNvPr id="282" name="補助費等最小値テキスト"/>
        <xdr:cNvSpPr txBox="1"/>
      </xdr:nvSpPr>
      <xdr:spPr>
        <a:xfrm>
          <a:off x="10528300" y="655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31353</xdr:rowOff>
    </xdr:from>
    <xdr:to>
      <xdr:col>55</xdr:col>
      <xdr:colOff>88900</xdr:colOff>
      <xdr:row>38</xdr:row>
      <xdr:rowOff>31353</xdr:rowOff>
    </xdr:to>
    <xdr:cxnSp macro="">
      <xdr:nvCxnSpPr>
        <xdr:cNvPr id="283" name="直線コネクタ 282"/>
        <xdr:cNvCxnSpPr/>
      </xdr:nvCxnSpPr>
      <xdr:spPr>
        <a:xfrm>
          <a:off x="10388600" y="6546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94142</xdr:rowOff>
    </xdr:from>
    <xdr:ext cx="599010" cy="259045"/>
    <xdr:sp macro="" textlink="">
      <xdr:nvSpPr>
        <xdr:cNvPr id="284" name="補助費等最大値テキスト"/>
        <xdr:cNvSpPr txBox="1"/>
      </xdr:nvSpPr>
      <xdr:spPr>
        <a:xfrm>
          <a:off x="10528300" y="523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147465</xdr:rowOff>
    </xdr:from>
    <xdr:to>
      <xdr:col>55</xdr:col>
      <xdr:colOff>88900</xdr:colOff>
      <xdr:row>31</xdr:row>
      <xdr:rowOff>147465</xdr:rowOff>
    </xdr:to>
    <xdr:cxnSp macro="">
      <xdr:nvCxnSpPr>
        <xdr:cNvPr id="285" name="直線コネクタ 284"/>
        <xdr:cNvCxnSpPr/>
      </xdr:nvCxnSpPr>
      <xdr:spPr>
        <a:xfrm>
          <a:off x="10388600" y="546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128960</xdr:rowOff>
    </xdr:from>
    <xdr:to>
      <xdr:col>55</xdr:col>
      <xdr:colOff>0</xdr:colOff>
      <xdr:row>37</xdr:row>
      <xdr:rowOff>155973</xdr:rowOff>
    </xdr:to>
    <xdr:cxnSp macro="">
      <xdr:nvCxnSpPr>
        <xdr:cNvPr id="286" name="直線コネクタ 285"/>
        <xdr:cNvCxnSpPr/>
      </xdr:nvCxnSpPr>
      <xdr:spPr>
        <a:xfrm>
          <a:off x="9639300" y="6472610"/>
          <a:ext cx="838200" cy="2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870</xdr:rowOff>
    </xdr:from>
    <xdr:ext cx="599010" cy="259045"/>
    <xdr:sp macro="" textlink="">
      <xdr:nvSpPr>
        <xdr:cNvPr id="287" name="補助費等平均値テキスト"/>
        <xdr:cNvSpPr txBox="1"/>
      </xdr:nvSpPr>
      <xdr:spPr>
        <a:xfrm>
          <a:off x="10528300" y="60016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149443</xdr:rowOff>
    </xdr:from>
    <xdr:to>
      <xdr:col>55</xdr:col>
      <xdr:colOff>50800</xdr:colOff>
      <xdr:row>36</xdr:row>
      <xdr:rowOff>79593</xdr:rowOff>
    </xdr:to>
    <xdr:sp macro="" textlink="">
      <xdr:nvSpPr>
        <xdr:cNvPr id="288" name="フローチャート: 判断 287"/>
        <xdr:cNvSpPr/>
      </xdr:nvSpPr>
      <xdr:spPr>
        <a:xfrm>
          <a:off x="10426700" y="615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120122</xdr:rowOff>
    </xdr:from>
    <xdr:to>
      <xdr:col>50</xdr:col>
      <xdr:colOff>114300</xdr:colOff>
      <xdr:row>37</xdr:row>
      <xdr:rowOff>128960</xdr:rowOff>
    </xdr:to>
    <xdr:cxnSp macro="">
      <xdr:nvCxnSpPr>
        <xdr:cNvPr id="289" name="直線コネクタ 288"/>
        <xdr:cNvCxnSpPr/>
      </xdr:nvCxnSpPr>
      <xdr:spPr>
        <a:xfrm>
          <a:off x="8750300" y="6463772"/>
          <a:ext cx="889000" cy="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14757</xdr:rowOff>
    </xdr:from>
    <xdr:to>
      <xdr:col>50</xdr:col>
      <xdr:colOff>165100</xdr:colOff>
      <xdr:row>36</xdr:row>
      <xdr:rowOff>116357</xdr:rowOff>
    </xdr:to>
    <xdr:sp macro="" textlink="">
      <xdr:nvSpPr>
        <xdr:cNvPr id="290" name="フローチャート: 判断 289"/>
        <xdr:cNvSpPr/>
      </xdr:nvSpPr>
      <xdr:spPr>
        <a:xfrm>
          <a:off x="95885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132884</xdr:rowOff>
    </xdr:from>
    <xdr:ext cx="599010" cy="259045"/>
    <xdr:sp macro="" textlink="">
      <xdr:nvSpPr>
        <xdr:cNvPr id="291" name="テキスト ボックス 290"/>
        <xdr:cNvSpPr txBox="1"/>
      </xdr:nvSpPr>
      <xdr:spPr>
        <a:xfrm>
          <a:off x="9339795" y="5962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33319</xdr:rowOff>
    </xdr:from>
    <xdr:to>
      <xdr:col>45</xdr:col>
      <xdr:colOff>177800</xdr:colOff>
      <xdr:row>37</xdr:row>
      <xdr:rowOff>120122</xdr:rowOff>
    </xdr:to>
    <xdr:cxnSp macro="">
      <xdr:nvCxnSpPr>
        <xdr:cNvPr id="292" name="直線コネクタ 291"/>
        <xdr:cNvCxnSpPr/>
      </xdr:nvCxnSpPr>
      <xdr:spPr>
        <a:xfrm>
          <a:off x="7861300" y="6205519"/>
          <a:ext cx="889000" cy="25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55259</xdr:rowOff>
    </xdr:from>
    <xdr:to>
      <xdr:col>46</xdr:col>
      <xdr:colOff>38100</xdr:colOff>
      <xdr:row>36</xdr:row>
      <xdr:rowOff>156859</xdr:rowOff>
    </xdr:to>
    <xdr:sp macro="" textlink="">
      <xdr:nvSpPr>
        <xdr:cNvPr id="293" name="フローチャート: 判断 292"/>
        <xdr:cNvSpPr/>
      </xdr:nvSpPr>
      <xdr:spPr>
        <a:xfrm>
          <a:off x="8699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1936</xdr:rowOff>
    </xdr:from>
    <xdr:ext cx="599010" cy="259045"/>
    <xdr:sp macro="" textlink="">
      <xdr:nvSpPr>
        <xdr:cNvPr id="294" name="テキスト ボックス 293"/>
        <xdr:cNvSpPr txBox="1"/>
      </xdr:nvSpPr>
      <xdr:spPr>
        <a:xfrm>
          <a:off x="8450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7554</xdr:rowOff>
    </xdr:from>
    <xdr:to>
      <xdr:col>41</xdr:col>
      <xdr:colOff>50800</xdr:colOff>
      <xdr:row>36</xdr:row>
      <xdr:rowOff>33319</xdr:rowOff>
    </xdr:to>
    <xdr:cxnSp macro="">
      <xdr:nvCxnSpPr>
        <xdr:cNvPr id="295" name="直線コネクタ 294"/>
        <xdr:cNvCxnSpPr/>
      </xdr:nvCxnSpPr>
      <xdr:spPr>
        <a:xfrm>
          <a:off x="6972300" y="6179754"/>
          <a:ext cx="889000" cy="2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37204</xdr:rowOff>
    </xdr:from>
    <xdr:to>
      <xdr:col>41</xdr:col>
      <xdr:colOff>101600</xdr:colOff>
      <xdr:row>35</xdr:row>
      <xdr:rowOff>138804</xdr:rowOff>
    </xdr:to>
    <xdr:sp macro="" textlink="">
      <xdr:nvSpPr>
        <xdr:cNvPr id="296" name="フローチャート: 判断 295"/>
        <xdr:cNvSpPr/>
      </xdr:nvSpPr>
      <xdr:spPr>
        <a:xfrm>
          <a:off x="7810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155331</xdr:rowOff>
    </xdr:from>
    <xdr:ext cx="599010" cy="259045"/>
    <xdr:sp macro="" textlink="">
      <xdr:nvSpPr>
        <xdr:cNvPr id="297" name="テキスト ボックス 296"/>
        <xdr:cNvSpPr txBox="1"/>
      </xdr:nvSpPr>
      <xdr:spPr>
        <a:xfrm>
          <a:off x="7561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129282</xdr:rowOff>
    </xdr:from>
    <xdr:to>
      <xdr:col>36</xdr:col>
      <xdr:colOff>165100</xdr:colOff>
      <xdr:row>37</xdr:row>
      <xdr:rowOff>59432</xdr:rowOff>
    </xdr:to>
    <xdr:sp macro="" textlink="">
      <xdr:nvSpPr>
        <xdr:cNvPr id="298" name="フローチャート: 判断 297"/>
        <xdr:cNvSpPr/>
      </xdr:nvSpPr>
      <xdr:spPr>
        <a:xfrm>
          <a:off x="6921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50559</xdr:rowOff>
    </xdr:from>
    <xdr:ext cx="599010" cy="259045"/>
    <xdr:sp macro="" textlink="">
      <xdr:nvSpPr>
        <xdr:cNvPr id="299" name="テキスト ボックス 298"/>
        <xdr:cNvSpPr txBox="1"/>
      </xdr:nvSpPr>
      <xdr:spPr>
        <a:xfrm>
          <a:off x="6672795" y="63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105173</xdr:rowOff>
    </xdr:from>
    <xdr:to>
      <xdr:col>55</xdr:col>
      <xdr:colOff>50800</xdr:colOff>
      <xdr:row>38</xdr:row>
      <xdr:rowOff>35323</xdr:rowOff>
    </xdr:to>
    <xdr:sp macro="" textlink="">
      <xdr:nvSpPr>
        <xdr:cNvPr id="305" name="楕円 304"/>
        <xdr:cNvSpPr/>
      </xdr:nvSpPr>
      <xdr:spPr>
        <a:xfrm>
          <a:off x="10426700" y="644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20100</xdr:rowOff>
    </xdr:from>
    <xdr:ext cx="599010" cy="259045"/>
    <xdr:sp macro="" textlink="">
      <xdr:nvSpPr>
        <xdr:cNvPr id="306" name="補助費等該当値テキスト"/>
        <xdr:cNvSpPr txBox="1"/>
      </xdr:nvSpPr>
      <xdr:spPr>
        <a:xfrm>
          <a:off x="10528300" y="636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78160</xdr:rowOff>
    </xdr:from>
    <xdr:to>
      <xdr:col>50</xdr:col>
      <xdr:colOff>165100</xdr:colOff>
      <xdr:row>38</xdr:row>
      <xdr:rowOff>8310</xdr:rowOff>
    </xdr:to>
    <xdr:sp macro="" textlink="">
      <xdr:nvSpPr>
        <xdr:cNvPr id="307" name="楕円 306"/>
        <xdr:cNvSpPr/>
      </xdr:nvSpPr>
      <xdr:spPr>
        <a:xfrm>
          <a:off x="9588500" y="642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170887</xdr:rowOff>
    </xdr:from>
    <xdr:ext cx="599010" cy="259045"/>
    <xdr:sp macro="" textlink="">
      <xdr:nvSpPr>
        <xdr:cNvPr id="308" name="テキスト ボックス 307"/>
        <xdr:cNvSpPr txBox="1"/>
      </xdr:nvSpPr>
      <xdr:spPr>
        <a:xfrm>
          <a:off x="9339795" y="6514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69322</xdr:rowOff>
    </xdr:from>
    <xdr:to>
      <xdr:col>46</xdr:col>
      <xdr:colOff>38100</xdr:colOff>
      <xdr:row>37</xdr:row>
      <xdr:rowOff>170922</xdr:rowOff>
    </xdr:to>
    <xdr:sp macro="" textlink="">
      <xdr:nvSpPr>
        <xdr:cNvPr id="309" name="楕円 308"/>
        <xdr:cNvSpPr/>
      </xdr:nvSpPr>
      <xdr:spPr>
        <a:xfrm>
          <a:off x="8699500" y="641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162049</xdr:rowOff>
    </xdr:from>
    <xdr:ext cx="599010" cy="259045"/>
    <xdr:sp macro="" textlink="">
      <xdr:nvSpPr>
        <xdr:cNvPr id="310" name="テキスト ボックス 309"/>
        <xdr:cNvSpPr txBox="1"/>
      </xdr:nvSpPr>
      <xdr:spPr>
        <a:xfrm>
          <a:off x="8450795" y="650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153969</xdr:rowOff>
    </xdr:from>
    <xdr:to>
      <xdr:col>41</xdr:col>
      <xdr:colOff>101600</xdr:colOff>
      <xdr:row>36</xdr:row>
      <xdr:rowOff>84119</xdr:rowOff>
    </xdr:to>
    <xdr:sp macro="" textlink="">
      <xdr:nvSpPr>
        <xdr:cNvPr id="311" name="楕円 310"/>
        <xdr:cNvSpPr/>
      </xdr:nvSpPr>
      <xdr:spPr>
        <a:xfrm>
          <a:off x="7810500" y="615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75246</xdr:rowOff>
    </xdr:from>
    <xdr:ext cx="599010" cy="259045"/>
    <xdr:sp macro="" textlink="">
      <xdr:nvSpPr>
        <xdr:cNvPr id="312" name="テキスト ボックス 311"/>
        <xdr:cNvSpPr txBox="1"/>
      </xdr:nvSpPr>
      <xdr:spPr>
        <a:xfrm>
          <a:off x="7561795" y="6247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128204</xdr:rowOff>
    </xdr:from>
    <xdr:to>
      <xdr:col>36</xdr:col>
      <xdr:colOff>165100</xdr:colOff>
      <xdr:row>36</xdr:row>
      <xdr:rowOff>58354</xdr:rowOff>
    </xdr:to>
    <xdr:sp macro="" textlink="">
      <xdr:nvSpPr>
        <xdr:cNvPr id="313" name="楕円 312"/>
        <xdr:cNvSpPr/>
      </xdr:nvSpPr>
      <xdr:spPr>
        <a:xfrm>
          <a:off x="6921500" y="612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74881</xdr:rowOff>
    </xdr:from>
    <xdr:ext cx="599010" cy="259045"/>
    <xdr:sp macro="" textlink="">
      <xdr:nvSpPr>
        <xdr:cNvPr id="314" name="テキスト ボックス 313"/>
        <xdr:cNvSpPr txBox="1"/>
      </xdr:nvSpPr>
      <xdr:spPr>
        <a:xfrm>
          <a:off x="6672795" y="590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75465</xdr:rowOff>
    </xdr:from>
    <xdr:to>
      <xdr:col>54</xdr:col>
      <xdr:colOff>189865</xdr:colOff>
      <xdr:row>59</xdr:row>
      <xdr:rowOff>39693</xdr:rowOff>
    </xdr:to>
    <xdr:cxnSp macro="">
      <xdr:nvCxnSpPr>
        <xdr:cNvPr id="338" name="直線コネクタ 337"/>
        <xdr:cNvCxnSpPr/>
      </xdr:nvCxnSpPr>
      <xdr:spPr>
        <a:xfrm flipV="1">
          <a:off x="10475595" y="8647965"/>
          <a:ext cx="1270" cy="150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43520</xdr:rowOff>
    </xdr:from>
    <xdr:ext cx="469744" cy="259045"/>
    <xdr:sp macro="" textlink="">
      <xdr:nvSpPr>
        <xdr:cNvPr id="339" name="普通建設事業費最小値テキスト"/>
        <xdr:cNvSpPr txBox="1"/>
      </xdr:nvSpPr>
      <xdr:spPr>
        <a:xfrm>
          <a:off x="10528300" y="1015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39693</xdr:rowOff>
    </xdr:from>
    <xdr:to>
      <xdr:col>55</xdr:col>
      <xdr:colOff>88900</xdr:colOff>
      <xdr:row>59</xdr:row>
      <xdr:rowOff>39693</xdr:rowOff>
    </xdr:to>
    <xdr:cxnSp macro="">
      <xdr:nvCxnSpPr>
        <xdr:cNvPr id="340" name="直線コネクタ 339"/>
        <xdr:cNvCxnSpPr/>
      </xdr:nvCxnSpPr>
      <xdr:spPr>
        <a:xfrm>
          <a:off x="10388600" y="1015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22142</xdr:rowOff>
    </xdr:from>
    <xdr:ext cx="690189" cy="259045"/>
    <xdr:sp macro="" textlink="">
      <xdr:nvSpPr>
        <xdr:cNvPr id="341" name="普通建設事業費最大値テキスト"/>
        <xdr:cNvSpPr txBox="1"/>
      </xdr:nvSpPr>
      <xdr:spPr>
        <a:xfrm>
          <a:off x="10528300" y="84231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1,984,298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75465</xdr:rowOff>
    </xdr:from>
    <xdr:to>
      <xdr:col>55</xdr:col>
      <xdr:colOff>88900</xdr:colOff>
      <xdr:row>50</xdr:row>
      <xdr:rowOff>75465</xdr:rowOff>
    </xdr:to>
    <xdr:cxnSp macro="">
      <xdr:nvCxnSpPr>
        <xdr:cNvPr id="342" name="直線コネクタ 341"/>
        <xdr:cNvCxnSpPr/>
      </xdr:nvCxnSpPr>
      <xdr:spPr>
        <a:xfrm>
          <a:off x="10388600" y="8647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46319</xdr:rowOff>
    </xdr:from>
    <xdr:to>
      <xdr:col>55</xdr:col>
      <xdr:colOff>0</xdr:colOff>
      <xdr:row>58</xdr:row>
      <xdr:rowOff>102481</xdr:rowOff>
    </xdr:to>
    <xdr:cxnSp macro="">
      <xdr:nvCxnSpPr>
        <xdr:cNvPr id="343" name="直線コネクタ 342"/>
        <xdr:cNvCxnSpPr/>
      </xdr:nvCxnSpPr>
      <xdr:spPr>
        <a:xfrm>
          <a:off x="9639300" y="9990419"/>
          <a:ext cx="838200" cy="5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134377</xdr:rowOff>
    </xdr:from>
    <xdr:ext cx="599010" cy="259045"/>
    <xdr:sp macro="" textlink="">
      <xdr:nvSpPr>
        <xdr:cNvPr id="344" name="普通建設事業費平均値テキスト"/>
        <xdr:cNvSpPr txBox="1"/>
      </xdr:nvSpPr>
      <xdr:spPr>
        <a:xfrm>
          <a:off x="10528300" y="9735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111500</xdr:rowOff>
    </xdr:from>
    <xdr:to>
      <xdr:col>55</xdr:col>
      <xdr:colOff>50800</xdr:colOff>
      <xdr:row>58</xdr:row>
      <xdr:rowOff>41650</xdr:rowOff>
    </xdr:to>
    <xdr:sp macro="" textlink="">
      <xdr:nvSpPr>
        <xdr:cNvPr id="345" name="フローチャート: 判断 344"/>
        <xdr:cNvSpPr/>
      </xdr:nvSpPr>
      <xdr:spPr>
        <a:xfrm>
          <a:off x="104267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46319</xdr:rowOff>
    </xdr:from>
    <xdr:to>
      <xdr:col>50</xdr:col>
      <xdr:colOff>114300</xdr:colOff>
      <xdr:row>58</xdr:row>
      <xdr:rowOff>122735</xdr:rowOff>
    </xdr:to>
    <xdr:cxnSp macro="">
      <xdr:nvCxnSpPr>
        <xdr:cNvPr id="346" name="直線コネクタ 345"/>
        <xdr:cNvCxnSpPr/>
      </xdr:nvCxnSpPr>
      <xdr:spPr>
        <a:xfrm flipV="1">
          <a:off x="8750300" y="9990419"/>
          <a:ext cx="889000" cy="7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121471</xdr:rowOff>
    </xdr:from>
    <xdr:to>
      <xdr:col>50</xdr:col>
      <xdr:colOff>165100</xdr:colOff>
      <xdr:row>58</xdr:row>
      <xdr:rowOff>51621</xdr:rowOff>
    </xdr:to>
    <xdr:sp macro="" textlink="">
      <xdr:nvSpPr>
        <xdr:cNvPr id="347" name="フローチャート: 判断 346"/>
        <xdr:cNvSpPr/>
      </xdr:nvSpPr>
      <xdr:spPr>
        <a:xfrm>
          <a:off x="9588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68148</xdr:rowOff>
    </xdr:from>
    <xdr:ext cx="599010" cy="259045"/>
    <xdr:sp macro="" textlink="">
      <xdr:nvSpPr>
        <xdr:cNvPr id="348" name="テキスト ボックス 347"/>
        <xdr:cNvSpPr txBox="1"/>
      </xdr:nvSpPr>
      <xdr:spPr>
        <a:xfrm>
          <a:off x="9339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122735</xdr:rowOff>
    </xdr:from>
    <xdr:to>
      <xdr:col>45</xdr:col>
      <xdr:colOff>177800</xdr:colOff>
      <xdr:row>58</xdr:row>
      <xdr:rowOff>161748</xdr:rowOff>
    </xdr:to>
    <xdr:cxnSp macro="">
      <xdr:nvCxnSpPr>
        <xdr:cNvPr id="349" name="直線コネクタ 348"/>
        <xdr:cNvCxnSpPr/>
      </xdr:nvCxnSpPr>
      <xdr:spPr>
        <a:xfrm flipV="1">
          <a:off x="7861300" y="10066835"/>
          <a:ext cx="889000" cy="3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125120</xdr:rowOff>
    </xdr:from>
    <xdr:to>
      <xdr:col>46</xdr:col>
      <xdr:colOff>38100</xdr:colOff>
      <xdr:row>58</xdr:row>
      <xdr:rowOff>55270</xdr:rowOff>
    </xdr:to>
    <xdr:sp macro="" textlink="">
      <xdr:nvSpPr>
        <xdr:cNvPr id="350" name="フローチャート: 判断 349"/>
        <xdr:cNvSpPr/>
      </xdr:nvSpPr>
      <xdr:spPr>
        <a:xfrm>
          <a:off x="8699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71797</xdr:rowOff>
    </xdr:from>
    <xdr:ext cx="599010" cy="259045"/>
    <xdr:sp macro="" textlink="">
      <xdr:nvSpPr>
        <xdr:cNvPr id="351" name="テキスト ボックス 350"/>
        <xdr:cNvSpPr txBox="1"/>
      </xdr:nvSpPr>
      <xdr:spPr>
        <a:xfrm>
          <a:off x="8450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161748</xdr:rowOff>
    </xdr:from>
    <xdr:to>
      <xdr:col>41</xdr:col>
      <xdr:colOff>50800</xdr:colOff>
      <xdr:row>58</xdr:row>
      <xdr:rowOff>163743</xdr:rowOff>
    </xdr:to>
    <xdr:cxnSp macro="">
      <xdr:nvCxnSpPr>
        <xdr:cNvPr id="352" name="直線コネクタ 351"/>
        <xdr:cNvCxnSpPr/>
      </xdr:nvCxnSpPr>
      <xdr:spPr>
        <a:xfrm flipV="1">
          <a:off x="6972300" y="10105848"/>
          <a:ext cx="889000" cy="1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107162</xdr:rowOff>
    </xdr:from>
    <xdr:to>
      <xdr:col>41</xdr:col>
      <xdr:colOff>101600</xdr:colOff>
      <xdr:row>58</xdr:row>
      <xdr:rowOff>37312</xdr:rowOff>
    </xdr:to>
    <xdr:sp macro="" textlink="">
      <xdr:nvSpPr>
        <xdr:cNvPr id="353" name="フローチャート: 判断 352"/>
        <xdr:cNvSpPr/>
      </xdr:nvSpPr>
      <xdr:spPr>
        <a:xfrm>
          <a:off x="7810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53839</xdr:rowOff>
    </xdr:from>
    <xdr:ext cx="599010" cy="259045"/>
    <xdr:sp macro="" textlink="">
      <xdr:nvSpPr>
        <xdr:cNvPr id="354" name="テキスト ボックス 353"/>
        <xdr:cNvSpPr txBox="1"/>
      </xdr:nvSpPr>
      <xdr:spPr>
        <a:xfrm>
          <a:off x="7561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132049</xdr:rowOff>
    </xdr:from>
    <xdr:to>
      <xdr:col>36</xdr:col>
      <xdr:colOff>165100</xdr:colOff>
      <xdr:row>58</xdr:row>
      <xdr:rowOff>62199</xdr:rowOff>
    </xdr:to>
    <xdr:sp macro="" textlink="">
      <xdr:nvSpPr>
        <xdr:cNvPr id="355" name="フローチャート: 判断 354"/>
        <xdr:cNvSpPr/>
      </xdr:nvSpPr>
      <xdr:spPr>
        <a:xfrm>
          <a:off x="6921500" y="990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78726</xdr:rowOff>
    </xdr:from>
    <xdr:ext cx="599010" cy="259045"/>
    <xdr:sp macro="" textlink="">
      <xdr:nvSpPr>
        <xdr:cNvPr id="356" name="テキスト ボックス 355"/>
        <xdr:cNvSpPr txBox="1"/>
      </xdr:nvSpPr>
      <xdr:spPr>
        <a:xfrm>
          <a:off x="6672795" y="967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51681</xdr:rowOff>
    </xdr:from>
    <xdr:to>
      <xdr:col>55</xdr:col>
      <xdr:colOff>50800</xdr:colOff>
      <xdr:row>58</xdr:row>
      <xdr:rowOff>153281</xdr:rowOff>
    </xdr:to>
    <xdr:sp macro="" textlink="">
      <xdr:nvSpPr>
        <xdr:cNvPr id="362" name="楕円 361"/>
        <xdr:cNvSpPr/>
      </xdr:nvSpPr>
      <xdr:spPr>
        <a:xfrm>
          <a:off x="10426700" y="99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138058</xdr:rowOff>
    </xdr:from>
    <xdr:ext cx="599010" cy="259045"/>
    <xdr:sp macro="" textlink="">
      <xdr:nvSpPr>
        <xdr:cNvPr id="363" name="普通建設事業費該当値テキスト"/>
        <xdr:cNvSpPr txBox="1"/>
      </xdr:nvSpPr>
      <xdr:spPr>
        <a:xfrm>
          <a:off x="10528300" y="9910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166969</xdr:rowOff>
    </xdr:from>
    <xdr:to>
      <xdr:col>50</xdr:col>
      <xdr:colOff>165100</xdr:colOff>
      <xdr:row>58</xdr:row>
      <xdr:rowOff>97119</xdr:rowOff>
    </xdr:to>
    <xdr:sp macro="" textlink="">
      <xdr:nvSpPr>
        <xdr:cNvPr id="364" name="楕円 363"/>
        <xdr:cNvSpPr/>
      </xdr:nvSpPr>
      <xdr:spPr>
        <a:xfrm>
          <a:off x="9588500" y="993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88246</xdr:rowOff>
    </xdr:from>
    <xdr:ext cx="599010" cy="259045"/>
    <xdr:sp macro="" textlink="">
      <xdr:nvSpPr>
        <xdr:cNvPr id="365" name="テキスト ボックス 364"/>
        <xdr:cNvSpPr txBox="1"/>
      </xdr:nvSpPr>
      <xdr:spPr>
        <a:xfrm>
          <a:off x="9339795" y="10032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71935</xdr:rowOff>
    </xdr:from>
    <xdr:to>
      <xdr:col>46</xdr:col>
      <xdr:colOff>38100</xdr:colOff>
      <xdr:row>59</xdr:row>
      <xdr:rowOff>2085</xdr:rowOff>
    </xdr:to>
    <xdr:sp macro="" textlink="">
      <xdr:nvSpPr>
        <xdr:cNvPr id="366" name="楕円 365"/>
        <xdr:cNvSpPr/>
      </xdr:nvSpPr>
      <xdr:spPr>
        <a:xfrm>
          <a:off x="8699500" y="1001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164662</xdr:rowOff>
    </xdr:from>
    <xdr:ext cx="599010" cy="259045"/>
    <xdr:sp macro="" textlink="">
      <xdr:nvSpPr>
        <xdr:cNvPr id="367" name="テキスト ボックス 366"/>
        <xdr:cNvSpPr txBox="1"/>
      </xdr:nvSpPr>
      <xdr:spPr>
        <a:xfrm>
          <a:off x="8450795" y="10108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110948</xdr:rowOff>
    </xdr:from>
    <xdr:to>
      <xdr:col>41</xdr:col>
      <xdr:colOff>101600</xdr:colOff>
      <xdr:row>59</xdr:row>
      <xdr:rowOff>41098</xdr:rowOff>
    </xdr:to>
    <xdr:sp macro="" textlink="">
      <xdr:nvSpPr>
        <xdr:cNvPr id="368" name="楕円 367"/>
        <xdr:cNvSpPr/>
      </xdr:nvSpPr>
      <xdr:spPr>
        <a:xfrm>
          <a:off x="7810500" y="1005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32225</xdr:rowOff>
    </xdr:from>
    <xdr:ext cx="534377" cy="259045"/>
    <xdr:sp macro="" textlink="">
      <xdr:nvSpPr>
        <xdr:cNvPr id="369" name="テキスト ボックス 368"/>
        <xdr:cNvSpPr txBox="1"/>
      </xdr:nvSpPr>
      <xdr:spPr>
        <a:xfrm>
          <a:off x="7594111" y="1014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112943</xdr:rowOff>
    </xdr:from>
    <xdr:to>
      <xdr:col>36</xdr:col>
      <xdr:colOff>165100</xdr:colOff>
      <xdr:row>59</xdr:row>
      <xdr:rowOff>43093</xdr:rowOff>
    </xdr:to>
    <xdr:sp macro="" textlink="">
      <xdr:nvSpPr>
        <xdr:cNvPr id="370" name="楕円 369"/>
        <xdr:cNvSpPr/>
      </xdr:nvSpPr>
      <xdr:spPr>
        <a:xfrm>
          <a:off x="6921500" y="1005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34220</xdr:rowOff>
    </xdr:from>
    <xdr:ext cx="534377" cy="259045"/>
    <xdr:sp macro="" textlink="">
      <xdr:nvSpPr>
        <xdr:cNvPr id="371" name="テキスト ボックス 370"/>
        <xdr:cNvSpPr txBox="1"/>
      </xdr:nvSpPr>
      <xdr:spPr>
        <a:xfrm>
          <a:off x="6705111" y="1014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1" name="テキスト ボックス 390"/>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3" name="テキスト ボックス 392"/>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57513</xdr:rowOff>
    </xdr:from>
    <xdr:to>
      <xdr:col>54</xdr:col>
      <xdr:colOff>189865</xdr:colOff>
      <xdr:row>79</xdr:row>
      <xdr:rowOff>98879</xdr:rowOff>
    </xdr:to>
    <xdr:cxnSp macro="">
      <xdr:nvCxnSpPr>
        <xdr:cNvPr id="397" name="直線コネクタ 396"/>
        <xdr:cNvCxnSpPr/>
      </xdr:nvCxnSpPr>
      <xdr:spPr>
        <a:xfrm flipV="1">
          <a:off x="10475595" y="12230463"/>
          <a:ext cx="1270" cy="1412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8"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9" name="直線コネクタ 398"/>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4190</xdr:rowOff>
    </xdr:from>
    <xdr:ext cx="690189" cy="259045"/>
    <xdr:sp macro="" textlink="">
      <xdr:nvSpPr>
        <xdr:cNvPr id="400" name="普通建設事業費 （ うち新規整備　）最大値テキスト"/>
        <xdr:cNvSpPr txBox="1"/>
      </xdr:nvSpPr>
      <xdr:spPr>
        <a:xfrm>
          <a:off x="10528300" y="12005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57513</xdr:rowOff>
    </xdr:from>
    <xdr:to>
      <xdr:col>55</xdr:col>
      <xdr:colOff>88900</xdr:colOff>
      <xdr:row>71</xdr:row>
      <xdr:rowOff>57513</xdr:rowOff>
    </xdr:to>
    <xdr:cxnSp macro="">
      <xdr:nvCxnSpPr>
        <xdr:cNvPr id="401" name="直線コネクタ 400"/>
        <xdr:cNvCxnSpPr/>
      </xdr:nvCxnSpPr>
      <xdr:spPr>
        <a:xfrm>
          <a:off x="10388600" y="12230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53502</xdr:rowOff>
    </xdr:from>
    <xdr:to>
      <xdr:col>55</xdr:col>
      <xdr:colOff>0</xdr:colOff>
      <xdr:row>79</xdr:row>
      <xdr:rowOff>55961</xdr:rowOff>
    </xdr:to>
    <xdr:cxnSp macro="">
      <xdr:nvCxnSpPr>
        <xdr:cNvPr id="402" name="直線コネクタ 401"/>
        <xdr:cNvCxnSpPr/>
      </xdr:nvCxnSpPr>
      <xdr:spPr>
        <a:xfrm flipV="1">
          <a:off x="9639300" y="13598052"/>
          <a:ext cx="838200" cy="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166082</xdr:rowOff>
    </xdr:from>
    <xdr:ext cx="534377" cy="259045"/>
    <xdr:sp macro="" textlink="">
      <xdr:nvSpPr>
        <xdr:cNvPr id="403" name="普通建設事業費 （ うち新規整備　）平均値テキスト"/>
        <xdr:cNvSpPr txBox="1"/>
      </xdr:nvSpPr>
      <xdr:spPr>
        <a:xfrm>
          <a:off x="10528300" y="13367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143205</xdr:rowOff>
    </xdr:from>
    <xdr:to>
      <xdr:col>55</xdr:col>
      <xdr:colOff>50800</xdr:colOff>
      <xdr:row>79</xdr:row>
      <xdr:rowOff>73355</xdr:rowOff>
    </xdr:to>
    <xdr:sp macro="" textlink="">
      <xdr:nvSpPr>
        <xdr:cNvPr id="404" name="フローチャート: 判断 403"/>
        <xdr:cNvSpPr/>
      </xdr:nvSpPr>
      <xdr:spPr>
        <a:xfrm>
          <a:off x="10426700" y="1351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55961</xdr:rowOff>
    </xdr:from>
    <xdr:to>
      <xdr:col>50</xdr:col>
      <xdr:colOff>114300</xdr:colOff>
      <xdr:row>79</xdr:row>
      <xdr:rowOff>95264</xdr:rowOff>
    </xdr:to>
    <xdr:cxnSp macro="">
      <xdr:nvCxnSpPr>
        <xdr:cNvPr id="405" name="直線コネクタ 404"/>
        <xdr:cNvCxnSpPr/>
      </xdr:nvCxnSpPr>
      <xdr:spPr>
        <a:xfrm flipV="1">
          <a:off x="8750300" y="13600511"/>
          <a:ext cx="889000" cy="39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134472</xdr:rowOff>
    </xdr:from>
    <xdr:to>
      <xdr:col>50</xdr:col>
      <xdr:colOff>165100</xdr:colOff>
      <xdr:row>79</xdr:row>
      <xdr:rowOff>64622</xdr:rowOff>
    </xdr:to>
    <xdr:sp macro="" textlink="">
      <xdr:nvSpPr>
        <xdr:cNvPr id="406" name="フローチャート: 判断 405"/>
        <xdr:cNvSpPr/>
      </xdr:nvSpPr>
      <xdr:spPr>
        <a:xfrm>
          <a:off x="9588500" y="1350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81149</xdr:rowOff>
    </xdr:from>
    <xdr:ext cx="534377" cy="259045"/>
    <xdr:sp macro="" textlink="">
      <xdr:nvSpPr>
        <xdr:cNvPr id="407" name="テキスト ボックス 406"/>
        <xdr:cNvSpPr txBox="1"/>
      </xdr:nvSpPr>
      <xdr:spPr>
        <a:xfrm>
          <a:off x="9372111" y="132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94467</xdr:rowOff>
    </xdr:from>
    <xdr:to>
      <xdr:col>45</xdr:col>
      <xdr:colOff>177800</xdr:colOff>
      <xdr:row>79</xdr:row>
      <xdr:rowOff>95264</xdr:rowOff>
    </xdr:to>
    <xdr:cxnSp macro="">
      <xdr:nvCxnSpPr>
        <xdr:cNvPr id="408" name="直線コネクタ 407"/>
        <xdr:cNvCxnSpPr/>
      </xdr:nvCxnSpPr>
      <xdr:spPr>
        <a:xfrm>
          <a:off x="7861300" y="13639017"/>
          <a:ext cx="889000" cy="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146106</xdr:rowOff>
    </xdr:from>
    <xdr:to>
      <xdr:col>46</xdr:col>
      <xdr:colOff>38100</xdr:colOff>
      <xdr:row>79</xdr:row>
      <xdr:rowOff>76256</xdr:rowOff>
    </xdr:to>
    <xdr:sp macro="" textlink="">
      <xdr:nvSpPr>
        <xdr:cNvPr id="409" name="フローチャート: 判断 408"/>
        <xdr:cNvSpPr/>
      </xdr:nvSpPr>
      <xdr:spPr>
        <a:xfrm>
          <a:off x="8699500" y="1351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92783</xdr:rowOff>
    </xdr:from>
    <xdr:ext cx="534377" cy="259045"/>
    <xdr:sp macro="" textlink="">
      <xdr:nvSpPr>
        <xdr:cNvPr id="410" name="テキスト ボックス 409"/>
        <xdr:cNvSpPr txBox="1"/>
      </xdr:nvSpPr>
      <xdr:spPr>
        <a:xfrm>
          <a:off x="8483111" y="1329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94467</xdr:rowOff>
    </xdr:from>
    <xdr:to>
      <xdr:col>41</xdr:col>
      <xdr:colOff>50800</xdr:colOff>
      <xdr:row>79</xdr:row>
      <xdr:rowOff>98101</xdr:rowOff>
    </xdr:to>
    <xdr:cxnSp macro="">
      <xdr:nvCxnSpPr>
        <xdr:cNvPr id="411" name="直線コネクタ 410"/>
        <xdr:cNvCxnSpPr/>
      </xdr:nvCxnSpPr>
      <xdr:spPr>
        <a:xfrm flipV="1">
          <a:off x="6972300" y="13639017"/>
          <a:ext cx="889000" cy="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132890</xdr:rowOff>
    </xdr:from>
    <xdr:to>
      <xdr:col>41</xdr:col>
      <xdr:colOff>101600</xdr:colOff>
      <xdr:row>79</xdr:row>
      <xdr:rowOff>63040</xdr:rowOff>
    </xdr:to>
    <xdr:sp macro="" textlink="">
      <xdr:nvSpPr>
        <xdr:cNvPr id="412" name="フローチャート: 判断 411"/>
        <xdr:cNvSpPr/>
      </xdr:nvSpPr>
      <xdr:spPr>
        <a:xfrm>
          <a:off x="7810500" y="1350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79567</xdr:rowOff>
    </xdr:from>
    <xdr:ext cx="534377" cy="259045"/>
    <xdr:sp macro="" textlink="">
      <xdr:nvSpPr>
        <xdr:cNvPr id="413" name="テキスト ボックス 412"/>
        <xdr:cNvSpPr txBox="1"/>
      </xdr:nvSpPr>
      <xdr:spPr>
        <a:xfrm>
          <a:off x="7594111" y="1328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135306</xdr:rowOff>
    </xdr:from>
    <xdr:to>
      <xdr:col>36</xdr:col>
      <xdr:colOff>165100</xdr:colOff>
      <xdr:row>79</xdr:row>
      <xdr:rowOff>65456</xdr:rowOff>
    </xdr:to>
    <xdr:sp macro="" textlink="">
      <xdr:nvSpPr>
        <xdr:cNvPr id="414" name="フローチャート: 判断 413"/>
        <xdr:cNvSpPr/>
      </xdr:nvSpPr>
      <xdr:spPr>
        <a:xfrm>
          <a:off x="6921500" y="1350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81983</xdr:rowOff>
    </xdr:from>
    <xdr:ext cx="534377" cy="259045"/>
    <xdr:sp macro="" textlink="">
      <xdr:nvSpPr>
        <xdr:cNvPr id="415" name="テキスト ボックス 414"/>
        <xdr:cNvSpPr txBox="1"/>
      </xdr:nvSpPr>
      <xdr:spPr>
        <a:xfrm>
          <a:off x="6705111" y="1328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2702</xdr:rowOff>
    </xdr:from>
    <xdr:to>
      <xdr:col>55</xdr:col>
      <xdr:colOff>50800</xdr:colOff>
      <xdr:row>79</xdr:row>
      <xdr:rowOff>104302</xdr:rowOff>
    </xdr:to>
    <xdr:sp macro="" textlink="">
      <xdr:nvSpPr>
        <xdr:cNvPr id="421" name="楕円 420"/>
        <xdr:cNvSpPr/>
      </xdr:nvSpPr>
      <xdr:spPr>
        <a:xfrm>
          <a:off x="10426700" y="1354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121632</xdr:rowOff>
    </xdr:from>
    <xdr:ext cx="534377" cy="259045"/>
    <xdr:sp macro="" textlink="">
      <xdr:nvSpPr>
        <xdr:cNvPr id="422" name="普通建設事業費 （ うち新規整備　）該当値テキスト"/>
        <xdr:cNvSpPr txBox="1"/>
      </xdr:nvSpPr>
      <xdr:spPr>
        <a:xfrm>
          <a:off x="10528300" y="1349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5161</xdr:rowOff>
    </xdr:from>
    <xdr:to>
      <xdr:col>50</xdr:col>
      <xdr:colOff>165100</xdr:colOff>
      <xdr:row>79</xdr:row>
      <xdr:rowOff>106761</xdr:rowOff>
    </xdr:to>
    <xdr:sp macro="" textlink="">
      <xdr:nvSpPr>
        <xdr:cNvPr id="423" name="楕円 422"/>
        <xdr:cNvSpPr/>
      </xdr:nvSpPr>
      <xdr:spPr>
        <a:xfrm>
          <a:off x="9588500" y="1354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97888</xdr:rowOff>
    </xdr:from>
    <xdr:ext cx="534377" cy="259045"/>
    <xdr:sp macro="" textlink="">
      <xdr:nvSpPr>
        <xdr:cNvPr id="424" name="テキスト ボックス 423"/>
        <xdr:cNvSpPr txBox="1"/>
      </xdr:nvSpPr>
      <xdr:spPr>
        <a:xfrm>
          <a:off x="9372111" y="1364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44464</xdr:rowOff>
    </xdr:from>
    <xdr:to>
      <xdr:col>46</xdr:col>
      <xdr:colOff>38100</xdr:colOff>
      <xdr:row>79</xdr:row>
      <xdr:rowOff>146064</xdr:rowOff>
    </xdr:to>
    <xdr:sp macro="" textlink="">
      <xdr:nvSpPr>
        <xdr:cNvPr id="425" name="楕円 424"/>
        <xdr:cNvSpPr/>
      </xdr:nvSpPr>
      <xdr:spPr>
        <a:xfrm>
          <a:off x="8699500" y="1358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137191</xdr:rowOff>
    </xdr:from>
    <xdr:ext cx="469744" cy="259045"/>
    <xdr:sp macro="" textlink="">
      <xdr:nvSpPr>
        <xdr:cNvPr id="426" name="テキスト ボックス 425"/>
        <xdr:cNvSpPr txBox="1"/>
      </xdr:nvSpPr>
      <xdr:spPr>
        <a:xfrm>
          <a:off x="8515428" y="1368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43667</xdr:rowOff>
    </xdr:from>
    <xdr:to>
      <xdr:col>41</xdr:col>
      <xdr:colOff>101600</xdr:colOff>
      <xdr:row>79</xdr:row>
      <xdr:rowOff>145267</xdr:rowOff>
    </xdr:to>
    <xdr:sp macro="" textlink="">
      <xdr:nvSpPr>
        <xdr:cNvPr id="427" name="楕円 426"/>
        <xdr:cNvSpPr/>
      </xdr:nvSpPr>
      <xdr:spPr>
        <a:xfrm>
          <a:off x="7810500" y="1358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136394</xdr:rowOff>
    </xdr:from>
    <xdr:ext cx="469744" cy="259045"/>
    <xdr:sp macro="" textlink="">
      <xdr:nvSpPr>
        <xdr:cNvPr id="428" name="テキスト ボックス 427"/>
        <xdr:cNvSpPr txBox="1"/>
      </xdr:nvSpPr>
      <xdr:spPr>
        <a:xfrm>
          <a:off x="7626428" y="13680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47301</xdr:rowOff>
    </xdr:from>
    <xdr:to>
      <xdr:col>36</xdr:col>
      <xdr:colOff>165100</xdr:colOff>
      <xdr:row>79</xdr:row>
      <xdr:rowOff>148901</xdr:rowOff>
    </xdr:to>
    <xdr:sp macro="" textlink="">
      <xdr:nvSpPr>
        <xdr:cNvPr id="429" name="楕円 428"/>
        <xdr:cNvSpPr/>
      </xdr:nvSpPr>
      <xdr:spPr>
        <a:xfrm>
          <a:off x="6921500" y="1359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140028</xdr:rowOff>
    </xdr:from>
    <xdr:ext cx="378565" cy="259045"/>
    <xdr:sp macro="" textlink="">
      <xdr:nvSpPr>
        <xdr:cNvPr id="430" name="テキスト ボックス 429"/>
        <xdr:cNvSpPr txBox="1"/>
      </xdr:nvSpPr>
      <xdr:spPr>
        <a:xfrm>
          <a:off x="6783017" y="13684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143419</xdr:rowOff>
    </xdr:from>
    <xdr:to>
      <xdr:col>54</xdr:col>
      <xdr:colOff>189865</xdr:colOff>
      <xdr:row>99</xdr:row>
      <xdr:rowOff>98879</xdr:rowOff>
    </xdr:to>
    <xdr:cxnSp macro="">
      <xdr:nvCxnSpPr>
        <xdr:cNvPr id="456" name="直線コネクタ 455"/>
        <xdr:cNvCxnSpPr/>
      </xdr:nvCxnSpPr>
      <xdr:spPr>
        <a:xfrm flipV="1">
          <a:off x="10475595" y="15573919"/>
          <a:ext cx="1270" cy="1498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102706</xdr:rowOff>
    </xdr:from>
    <xdr:ext cx="249299" cy="259045"/>
    <xdr:sp macro="" textlink="">
      <xdr:nvSpPr>
        <xdr:cNvPr id="457" name="普通建設事業費 （ うち更新整備　）最小値テキスト"/>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98879</xdr:rowOff>
    </xdr:from>
    <xdr:to>
      <xdr:col>55</xdr:col>
      <xdr:colOff>88900</xdr:colOff>
      <xdr:row>99</xdr:row>
      <xdr:rowOff>98879</xdr:rowOff>
    </xdr:to>
    <xdr:cxnSp macro="">
      <xdr:nvCxnSpPr>
        <xdr:cNvPr id="458" name="直線コネクタ 457"/>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90096</xdr:rowOff>
    </xdr:from>
    <xdr:ext cx="690189" cy="259045"/>
    <xdr:sp macro="" textlink="">
      <xdr:nvSpPr>
        <xdr:cNvPr id="459" name="普通建設事業費 （ うち更新整備　）最大値テキスト"/>
        <xdr:cNvSpPr txBox="1"/>
      </xdr:nvSpPr>
      <xdr:spPr>
        <a:xfrm>
          <a:off x="10528300" y="15349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143419</xdr:rowOff>
    </xdr:from>
    <xdr:to>
      <xdr:col>55</xdr:col>
      <xdr:colOff>88900</xdr:colOff>
      <xdr:row>90</xdr:row>
      <xdr:rowOff>143419</xdr:rowOff>
    </xdr:to>
    <xdr:cxnSp macro="">
      <xdr:nvCxnSpPr>
        <xdr:cNvPr id="460" name="直線コネクタ 459"/>
        <xdr:cNvCxnSpPr/>
      </xdr:nvCxnSpPr>
      <xdr:spPr>
        <a:xfrm>
          <a:off x="10388600" y="15573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87029</xdr:rowOff>
    </xdr:from>
    <xdr:to>
      <xdr:col>55</xdr:col>
      <xdr:colOff>0</xdr:colOff>
      <xdr:row>98</xdr:row>
      <xdr:rowOff>160237</xdr:rowOff>
    </xdr:to>
    <xdr:cxnSp macro="">
      <xdr:nvCxnSpPr>
        <xdr:cNvPr id="461" name="直線コネクタ 460"/>
        <xdr:cNvCxnSpPr/>
      </xdr:nvCxnSpPr>
      <xdr:spPr>
        <a:xfrm>
          <a:off x="9639300" y="16889129"/>
          <a:ext cx="838200" cy="7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44132</xdr:rowOff>
    </xdr:from>
    <xdr:ext cx="599010" cy="259045"/>
    <xdr:sp macro="" textlink="">
      <xdr:nvSpPr>
        <xdr:cNvPr id="462" name="普通建設事業費 （ うち更新整備　）平均値テキスト"/>
        <xdr:cNvSpPr txBox="1"/>
      </xdr:nvSpPr>
      <xdr:spPr>
        <a:xfrm>
          <a:off x="10528300" y="16674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21255</xdr:rowOff>
    </xdr:from>
    <xdr:to>
      <xdr:col>55</xdr:col>
      <xdr:colOff>50800</xdr:colOff>
      <xdr:row>98</xdr:row>
      <xdr:rowOff>122855</xdr:rowOff>
    </xdr:to>
    <xdr:sp macro="" textlink="">
      <xdr:nvSpPr>
        <xdr:cNvPr id="463" name="フローチャート: 判断 462"/>
        <xdr:cNvSpPr/>
      </xdr:nvSpPr>
      <xdr:spPr>
        <a:xfrm>
          <a:off x="10426700" y="168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87029</xdr:rowOff>
    </xdr:from>
    <xdr:to>
      <xdr:col>50</xdr:col>
      <xdr:colOff>114300</xdr:colOff>
      <xdr:row>98</xdr:row>
      <xdr:rowOff>145946</xdr:rowOff>
    </xdr:to>
    <xdr:cxnSp macro="">
      <xdr:nvCxnSpPr>
        <xdr:cNvPr id="464" name="直線コネクタ 463"/>
        <xdr:cNvCxnSpPr/>
      </xdr:nvCxnSpPr>
      <xdr:spPr>
        <a:xfrm flipV="1">
          <a:off x="8750300" y="16889129"/>
          <a:ext cx="889000" cy="5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44664</xdr:rowOff>
    </xdr:from>
    <xdr:to>
      <xdr:col>50</xdr:col>
      <xdr:colOff>165100</xdr:colOff>
      <xdr:row>98</xdr:row>
      <xdr:rowOff>146264</xdr:rowOff>
    </xdr:to>
    <xdr:sp macro="" textlink="">
      <xdr:nvSpPr>
        <xdr:cNvPr id="465" name="フローチャート: 判断 464"/>
        <xdr:cNvSpPr/>
      </xdr:nvSpPr>
      <xdr:spPr>
        <a:xfrm>
          <a:off x="9588500" y="1684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137391</xdr:rowOff>
    </xdr:from>
    <xdr:ext cx="599010" cy="259045"/>
    <xdr:sp macro="" textlink="">
      <xdr:nvSpPr>
        <xdr:cNvPr id="466" name="テキスト ボックス 465"/>
        <xdr:cNvSpPr txBox="1"/>
      </xdr:nvSpPr>
      <xdr:spPr>
        <a:xfrm>
          <a:off x="9339795" y="16939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145946</xdr:rowOff>
    </xdr:from>
    <xdr:to>
      <xdr:col>45</xdr:col>
      <xdr:colOff>177800</xdr:colOff>
      <xdr:row>99</xdr:row>
      <xdr:rowOff>54321</xdr:rowOff>
    </xdr:to>
    <xdr:cxnSp macro="">
      <xdr:nvCxnSpPr>
        <xdr:cNvPr id="467" name="直線コネクタ 466"/>
        <xdr:cNvCxnSpPr/>
      </xdr:nvCxnSpPr>
      <xdr:spPr>
        <a:xfrm flipV="1">
          <a:off x="7861300" y="16948046"/>
          <a:ext cx="889000" cy="79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57206</xdr:rowOff>
    </xdr:from>
    <xdr:to>
      <xdr:col>46</xdr:col>
      <xdr:colOff>38100</xdr:colOff>
      <xdr:row>98</xdr:row>
      <xdr:rowOff>158806</xdr:rowOff>
    </xdr:to>
    <xdr:sp macro="" textlink="">
      <xdr:nvSpPr>
        <xdr:cNvPr id="468" name="フローチャート: 判断 467"/>
        <xdr:cNvSpPr/>
      </xdr:nvSpPr>
      <xdr:spPr>
        <a:xfrm>
          <a:off x="8699500" y="1685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3883</xdr:rowOff>
    </xdr:from>
    <xdr:ext cx="599010" cy="259045"/>
    <xdr:sp macro="" textlink="">
      <xdr:nvSpPr>
        <xdr:cNvPr id="469" name="テキスト ボックス 468"/>
        <xdr:cNvSpPr txBox="1"/>
      </xdr:nvSpPr>
      <xdr:spPr>
        <a:xfrm>
          <a:off x="8450795" y="16634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26963</xdr:rowOff>
    </xdr:from>
    <xdr:to>
      <xdr:col>41</xdr:col>
      <xdr:colOff>50800</xdr:colOff>
      <xdr:row>99</xdr:row>
      <xdr:rowOff>54321</xdr:rowOff>
    </xdr:to>
    <xdr:cxnSp macro="">
      <xdr:nvCxnSpPr>
        <xdr:cNvPr id="470" name="直線コネクタ 469"/>
        <xdr:cNvCxnSpPr/>
      </xdr:nvCxnSpPr>
      <xdr:spPr>
        <a:xfrm>
          <a:off x="6972300" y="17000513"/>
          <a:ext cx="889000" cy="2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23687</xdr:rowOff>
    </xdr:from>
    <xdr:to>
      <xdr:col>41</xdr:col>
      <xdr:colOff>101600</xdr:colOff>
      <xdr:row>98</xdr:row>
      <xdr:rowOff>125287</xdr:rowOff>
    </xdr:to>
    <xdr:sp macro="" textlink="">
      <xdr:nvSpPr>
        <xdr:cNvPr id="471" name="フローチャート: 判断 470"/>
        <xdr:cNvSpPr/>
      </xdr:nvSpPr>
      <xdr:spPr>
        <a:xfrm>
          <a:off x="7810500" y="1682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141814</xdr:rowOff>
    </xdr:from>
    <xdr:ext cx="599010" cy="259045"/>
    <xdr:sp macro="" textlink="">
      <xdr:nvSpPr>
        <xdr:cNvPr id="472" name="テキスト ボックス 471"/>
        <xdr:cNvSpPr txBox="1"/>
      </xdr:nvSpPr>
      <xdr:spPr>
        <a:xfrm>
          <a:off x="7561795" y="1660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64539</xdr:rowOff>
    </xdr:from>
    <xdr:to>
      <xdr:col>36</xdr:col>
      <xdr:colOff>165100</xdr:colOff>
      <xdr:row>98</xdr:row>
      <xdr:rowOff>166139</xdr:rowOff>
    </xdr:to>
    <xdr:sp macro="" textlink="">
      <xdr:nvSpPr>
        <xdr:cNvPr id="473" name="フローチャート: 判断 472"/>
        <xdr:cNvSpPr/>
      </xdr:nvSpPr>
      <xdr:spPr>
        <a:xfrm>
          <a:off x="6921500" y="1686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11216</xdr:rowOff>
    </xdr:from>
    <xdr:ext cx="599010" cy="259045"/>
    <xdr:sp macro="" textlink="">
      <xdr:nvSpPr>
        <xdr:cNvPr id="474" name="テキスト ボックス 473"/>
        <xdr:cNvSpPr txBox="1"/>
      </xdr:nvSpPr>
      <xdr:spPr>
        <a:xfrm>
          <a:off x="6672795" y="16641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109437</xdr:rowOff>
    </xdr:from>
    <xdr:to>
      <xdr:col>55</xdr:col>
      <xdr:colOff>50800</xdr:colOff>
      <xdr:row>99</xdr:row>
      <xdr:rowOff>39587</xdr:rowOff>
    </xdr:to>
    <xdr:sp macro="" textlink="">
      <xdr:nvSpPr>
        <xdr:cNvPr id="480" name="楕円 479"/>
        <xdr:cNvSpPr/>
      </xdr:nvSpPr>
      <xdr:spPr>
        <a:xfrm>
          <a:off x="10426700" y="1691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24364</xdr:rowOff>
    </xdr:from>
    <xdr:ext cx="599010" cy="259045"/>
    <xdr:sp macro="" textlink="">
      <xdr:nvSpPr>
        <xdr:cNvPr id="481" name="普通建設事業費 （ うち更新整備　）該当値テキスト"/>
        <xdr:cNvSpPr txBox="1"/>
      </xdr:nvSpPr>
      <xdr:spPr>
        <a:xfrm>
          <a:off x="10528300" y="16826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36229</xdr:rowOff>
    </xdr:from>
    <xdr:to>
      <xdr:col>50</xdr:col>
      <xdr:colOff>165100</xdr:colOff>
      <xdr:row>98</xdr:row>
      <xdr:rowOff>137829</xdr:rowOff>
    </xdr:to>
    <xdr:sp macro="" textlink="">
      <xdr:nvSpPr>
        <xdr:cNvPr id="482" name="楕円 481"/>
        <xdr:cNvSpPr/>
      </xdr:nvSpPr>
      <xdr:spPr>
        <a:xfrm>
          <a:off x="9588500" y="1683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154356</xdr:rowOff>
    </xdr:from>
    <xdr:ext cx="599010" cy="259045"/>
    <xdr:sp macro="" textlink="">
      <xdr:nvSpPr>
        <xdr:cNvPr id="483" name="テキスト ボックス 482"/>
        <xdr:cNvSpPr txBox="1"/>
      </xdr:nvSpPr>
      <xdr:spPr>
        <a:xfrm>
          <a:off x="9339795" y="16613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95146</xdr:rowOff>
    </xdr:from>
    <xdr:to>
      <xdr:col>46</xdr:col>
      <xdr:colOff>38100</xdr:colOff>
      <xdr:row>99</xdr:row>
      <xdr:rowOff>25296</xdr:rowOff>
    </xdr:to>
    <xdr:sp macro="" textlink="">
      <xdr:nvSpPr>
        <xdr:cNvPr id="484" name="楕円 483"/>
        <xdr:cNvSpPr/>
      </xdr:nvSpPr>
      <xdr:spPr>
        <a:xfrm>
          <a:off x="8699500" y="1689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99</xdr:row>
      <xdr:rowOff>16423</xdr:rowOff>
    </xdr:from>
    <xdr:ext cx="599010" cy="259045"/>
    <xdr:sp macro="" textlink="">
      <xdr:nvSpPr>
        <xdr:cNvPr id="485" name="テキスト ボックス 484"/>
        <xdr:cNvSpPr txBox="1"/>
      </xdr:nvSpPr>
      <xdr:spPr>
        <a:xfrm>
          <a:off x="8450795" y="1698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3521</xdr:rowOff>
    </xdr:from>
    <xdr:to>
      <xdr:col>41</xdr:col>
      <xdr:colOff>101600</xdr:colOff>
      <xdr:row>99</xdr:row>
      <xdr:rowOff>105121</xdr:rowOff>
    </xdr:to>
    <xdr:sp macro="" textlink="">
      <xdr:nvSpPr>
        <xdr:cNvPr id="486" name="楕円 485"/>
        <xdr:cNvSpPr/>
      </xdr:nvSpPr>
      <xdr:spPr>
        <a:xfrm>
          <a:off x="7810500" y="1697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96248</xdr:rowOff>
    </xdr:from>
    <xdr:ext cx="534377" cy="259045"/>
    <xdr:sp macro="" textlink="">
      <xdr:nvSpPr>
        <xdr:cNvPr id="487" name="テキスト ボックス 486"/>
        <xdr:cNvSpPr txBox="1"/>
      </xdr:nvSpPr>
      <xdr:spPr>
        <a:xfrm>
          <a:off x="7594111" y="1706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147613</xdr:rowOff>
    </xdr:from>
    <xdr:to>
      <xdr:col>36</xdr:col>
      <xdr:colOff>165100</xdr:colOff>
      <xdr:row>99</xdr:row>
      <xdr:rowOff>77763</xdr:rowOff>
    </xdr:to>
    <xdr:sp macro="" textlink="">
      <xdr:nvSpPr>
        <xdr:cNvPr id="488" name="楕円 487"/>
        <xdr:cNvSpPr/>
      </xdr:nvSpPr>
      <xdr:spPr>
        <a:xfrm>
          <a:off x="6921500" y="1694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68890</xdr:rowOff>
    </xdr:from>
    <xdr:ext cx="534377" cy="259045"/>
    <xdr:sp macro="" textlink="">
      <xdr:nvSpPr>
        <xdr:cNvPr id="489" name="テキスト ボックス 488"/>
        <xdr:cNvSpPr txBox="1"/>
      </xdr:nvSpPr>
      <xdr:spPr>
        <a:xfrm>
          <a:off x="6705111" y="1704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154162</xdr:rowOff>
    </xdr:from>
    <xdr:to>
      <xdr:col>85</xdr:col>
      <xdr:colOff>126364</xdr:colOff>
      <xdr:row>39</xdr:row>
      <xdr:rowOff>44450</xdr:rowOff>
    </xdr:to>
    <xdr:cxnSp macro="">
      <xdr:nvCxnSpPr>
        <xdr:cNvPr id="513" name="直線コネクタ 512"/>
        <xdr:cNvCxnSpPr/>
      </xdr:nvCxnSpPr>
      <xdr:spPr>
        <a:xfrm flipV="1">
          <a:off x="16317595" y="5297662"/>
          <a:ext cx="1269" cy="1433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66526</xdr:rowOff>
    </xdr:from>
    <xdr:ext cx="249299" cy="259045"/>
    <xdr:sp macro="" textlink="">
      <xdr:nvSpPr>
        <xdr:cNvPr id="514" name="災害復旧事業費最小値テキスト"/>
        <xdr:cNvSpPr txBox="1"/>
      </xdr:nvSpPr>
      <xdr:spPr>
        <a:xfrm>
          <a:off x="16370300" y="6753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100839</xdr:rowOff>
    </xdr:from>
    <xdr:ext cx="690189" cy="259045"/>
    <xdr:sp macro="" textlink="">
      <xdr:nvSpPr>
        <xdr:cNvPr id="516" name="災害復旧事業費最大値テキスト"/>
        <xdr:cNvSpPr txBox="1"/>
      </xdr:nvSpPr>
      <xdr:spPr>
        <a:xfrm>
          <a:off x="16370300" y="50728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154162</xdr:rowOff>
    </xdr:from>
    <xdr:to>
      <xdr:col>86</xdr:col>
      <xdr:colOff>25400</xdr:colOff>
      <xdr:row>30</xdr:row>
      <xdr:rowOff>154162</xdr:rowOff>
    </xdr:to>
    <xdr:cxnSp macro="">
      <xdr:nvCxnSpPr>
        <xdr:cNvPr id="517" name="直線コネクタ 516"/>
        <xdr:cNvCxnSpPr/>
      </xdr:nvCxnSpPr>
      <xdr:spPr>
        <a:xfrm>
          <a:off x="16230600" y="529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56688</xdr:rowOff>
    </xdr:from>
    <xdr:to>
      <xdr:col>85</xdr:col>
      <xdr:colOff>127000</xdr:colOff>
      <xdr:row>38</xdr:row>
      <xdr:rowOff>61205</xdr:rowOff>
    </xdr:to>
    <xdr:cxnSp macro="">
      <xdr:nvCxnSpPr>
        <xdr:cNvPr id="518" name="直線コネクタ 517"/>
        <xdr:cNvCxnSpPr/>
      </xdr:nvCxnSpPr>
      <xdr:spPr>
        <a:xfrm>
          <a:off x="15481300" y="6400338"/>
          <a:ext cx="838200" cy="17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110975</xdr:rowOff>
    </xdr:from>
    <xdr:ext cx="534377" cy="259045"/>
    <xdr:sp macro="" textlink="">
      <xdr:nvSpPr>
        <xdr:cNvPr id="519" name="災害復旧事業費平均値テキスト"/>
        <xdr:cNvSpPr txBox="1"/>
      </xdr:nvSpPr>
      <xdr:spPr>
        <a:xfrm>
          <a:off x="16370300" y="6626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132548</xdr:rowOff>
    </xdr:from>
    <xdr:to>
      <xdr:col>85</xdr:col>
      <xdr:colOff>177800</xdr:colOff>
      <xdr:row>39</xdr:row>
      <xdr:rowOff>62698</xdr:rowOff>
    </xdr:to>
    <xdr:sp macro="" textlink="">
      <xdr:nvSpPr>
        <xdr:cNvPr id="520" name="フローチャート: 判断 519"/>
        <xdr:cNvSpPr/>
      </xdr:nvSpPr>
      <xdr:spPr>
        <a:xfrm>
          <a:off x="162687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56688</xdr:rowOff>
    </xdr:from>
    <xdr:to>
      <xdr:col>81</xdr:col>
      <xdr:colOff>50800</xdr:colOff>
      <xdr:row>37</xdr:row>
      <xdr:rowOff>109352</xdr:rowOff>
    </xdr:to>
    <xdr:cxnSp macro="">
      <xdr:nvCxnSpPr>
        <xdr:cNvPr id="521" name="直線コネクタ 520"/>
        <xdr:cNvCxnSpPr/>
      </xdr:nvCxnSpPr>
      <xdr:spPr>
        <a:xfrm flipV="1">
          <a:off x="14592300" y="6400338"/>
          <a:ext cx="889000" cy="5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131738</xdr:rowOff>
    </xdr:from>
    <xdr:to>
      <xdr:col>81</xdr:col>
      <xdr:colOff>101600</xdr:colOff>
      <xdr:row>39</xdr:row>
      <xdr:rowOff>61888</xdr:rowOff>
    </xdr:to>
    <xdr:sp macro="" textlink="">
      <xdr:nvSpPr>
        <xdr:cNvPr id="522" name="フローチャート: 判断 521"/>
        <xdr:cNvSpPr/>
      </xdr:nvSpPr>
      <xdr:spPr>
        <a:xfrm>
          <a:off x="15430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53015</xdr:rowOff>
    </xdr:from>
    <xdr:ext cx="534377" cy="259045"/>
    <xdr:sp macro="" textlink="">
      <xdr:nvSpPr>
        <xdr:cNvPr id="523" name="テキスト ボックス 522"/>
        <xdr:cNvSpPr txBox="1"/>
      </xdr:nvSpPr>
      <xdr:spPr>
        <a:xfrm>
          <a:off x="15214111" y="673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109352</xdr:rowOff>
    </xdr:from>
    <xdr:to>
      <xdr:col>76</xdr:col>
      <xdr:colOff>114300</xdr:colOff>
      <xdr:row>38</xdr:row>
      <xdr:rowOff>119805</xdr:rowOff>
    </xdr:to>
    <xdr:cxnSp macro="">
      <xdr:nvCxnSpPr>
        <xdr:cNvPr id="524" name="直線コネクタ 523"/>
        <xdr:cNvCxnSpPr/>
      </xdr:nvCxnSpPr>
      <xdr:spPr>
        <a:xfrm flipV="1">
          <a:off x="13703300" y="6453002"/>
          <a:ext cx="889000" cy="18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133103</xdr:rowOff>
    </xdr:from>
    <xdr:to>
      <xdr:col>76</xdr:col>
      <xdr:colOff>165100</xdr:colOff>
      <xdr:row>39</xdr:row>
      <xdr:rowOff>63253</xdr:rowOff>
    </xdr:to>
    <xdr:sp macro="" textlink="">
      <xdr:nvSpPr>
        <xdr:cNvPr id="525" name="フローチャート: 判断 524"/>
        <xdr:cNvSpPr/>
      </xdr:nvSpPr>
      <xdr:spPr>
        <a:xfrm>
          <a:off x="14541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54380</xdr:rowOff>
    </xdr:from>
    <xdr:ext cx="534377" cy="259045"/>
    <xdr:sp macro="" textlink="">
      <xdr:nvSpPr>
        <xdr:cNvPr id="526" name="テキスト ボックス 525"/>
        <xdr:cNvSpPr txBox="1"/>
      </xdr:nvSpPr>
      <xdr:spPr>
        <a:xfrm>
          <a:off x="14325111" y="674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119805</xdr:rowOff>
    </xdr:from>
    <xdr:to>
      <xdr:col>71</xdr:col>
      <xdr:colOff>177800</xdr:colOff>
      <xdr:row>39</xdr:row>
      <xdr:rowOff>27756</xdr:rowOff>
    </xdr:to>
    <xdr:cxnSp macro="">
      <xdr:nvCxnSpPr>
        <xdr:cNvPr id="527" name="直線コネクタ 526"/>
        <xdr:cNvCxnSpPr/>
      </xdr:nvCxnSpPr>
      <xdr:spPr>
        <a:xfrm flipV="1">
          <a:off x="12814300" y="6634905"/>
          <a:ext cx="889000" cy="7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135147</xdr:rowOff>
    </xdr:from>
    <xdr:to>
      <xdr:col>72</xdr:col>
      <xdr:colOff>38100</xdr:colOff>
      <xdr:row>39</xdr:row>
      <xdr:rowOff>65297</xdr:rowOff>
    </xdr:to>
    <xdr:sp macro="" textlink="">
      <xdr:nvSpPr>
        <xdr:cNvPr id="528" name="フローチャート: 判断 527"/>
        <xdr:cNvSpPr/>
      </xdr:nvSpPr>
      <xdr:spPr>
        <a:xfrm>
          <a:off x="13652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56424</xdr:rowOff>
    </xdr:from>
    <xdr:ext cx="534377" cy="259045"/>
    <xdr:sp macro="" textlink="">
      <xdr:nvSpPr>
        <xdr:cNvPr id="529" name="テキスト ボックス 528"/>
        <xdr:cNvSpPr txBox="1"/>
      </xdr:nvSpPr>
      <xdr:spPr>
        <a:xfrm>
          <a:off x="13436111" y="6742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135829</xdr:rowOff>
    </xdr:from>
    <xdr:to>
      <xdr:col>67</xdr:col>
      <xdr:colOff>101600</xdr:colOff>
      <xdr:row>39</xdr:row>
      <xdr:rowOff>65979</xdr:rowOff>
    </xdr:to>
    <xdr:sp macro="" textlink="">
      <xdr:nvSpPr>
        <xdr:cNvPr id="530" name="フローチャート: 判断 529"/>
        <xdr:cNvSpPr/>
      </xdr:nvSpPr>
      <xdr:spPr>
        <a:xfrm>
          <a:off x="12763500" y="665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82506</xdr:rowOff>
    </xdr:from>
    <xdr:ext cx="534377" cy="259045"/>
    <xdr:sp macro="" textlink="">
      <xdr:nvSpPr>
        <xdr:cNvPr id="531" name="テキスト ボックス 530"/>
        <xdr:cNvSpPr txBox="1"/>
      </xdr:nvSpPr>
      <xdr:spPr>
        <a:xfrm>
          <a:off x="12547111" y="642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10405</xdr:rowOff>
    </xdr:from>
    <xdr:to>
      <xdr:col>85</xdr:col>
      <xdr:colOff>177800</xdr:colOff>
      <xdr:row>38</xdr:row>
      <xdr:rowOff>112005</xdr:rowOff>
    </xdr:to>
    <xdr:sp macro="" textlink="">
      <xdr:nvSpPr>
        <xdr:cNvPr id="537" name="楕円 536"/>
        <xdr:cNvSpPr/>
      </xdr:nvSpPr>
      <xdr:spPr>
        <a:xfrm>
          <a:off x="16268700" y="652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33282</xdr:rowOff>
    </xdr:from>
    <xdr:ext cx="599010" cy="259045"/>
    <xdr:sp macro="" textlink="">
      <xdr:nvSpPr>
        <xdr:cNvPr id="538" name="災害復旧事業費該当値テキスト"/>
        <xdr:cNvSpPr txBox="1"/>
      </xdr:nvSpPr>
      <xdr:spPr>
        <a:xfrm>
          <a:off x="16370300" y="6376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5888</xdr:rowOff>
    </xdr:from>
    <xdr:to>
      <xdr:col>81</xdr:col>
      <xdr:colOff>101600</xdr:colOff>
      <xdr:row>37</xdr:row>
      <xdr:rowOff>107488</xdr:rowOff>
    </xdr:to>
    <xdr:sp macro="" textlink="">
      <xdr:nvSpPr>
        <xdr:cNvPr id="539" name="楕円 538"/>
        <xdr:cNvSpPr/>
      </xdr:nvSpPr>
      <xdr:spPr>
        <a:xfrm>
          <a:off x="15430500" y="63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124015</xdr:rowOff>
    </xdr:from>
    <xdr:ext cx="599010" cy="259045"/>
    <xdr:sp macro="" textlink="">
      <xdr:nvSpPr>
        <xdr:cNvPr id="540" name="テキスト ボックス 539"/>
        <xdr:cNvSpPr txBox="1"/>
      </xdr:nvSpPr>
      <xdr:spPr>
        <a:xfrm>
          <a:off x="15181795" y="6124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58552</xdr:rowOff>
    </xdr:from>
    <xdr:to>
      <xdr:col>76</xdr:col>
      <xdr:colOff>165100</xdr:colOff>
      <xdr:row>37</xdr:row>
      <xdr:rowOff>160152</xdr:rowOff>
    </xdr:to>
    <xdr:sp macro="" textlink="">
      <xdr:nvSpPr>
        <xdr:cNvPr id="541" name="楕円 540"/>
        <xdr:cNvSpPr/>
      </xdr:nvSpPr>
      <xdr:spPr>
        <a:xfrm>
          <a:off x="14541500" y="640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36</xdr:row>
      <xdr:rowOff>5229</xdr:rowOff>
    </xdr:from>
    <xdr:ext cx="599010" cy="259045"/>
    <xdr:sp macro="" textlink="">
      <xdr:nvSpPr>
        <xdr:cNvPr id="542" name="テキスト ボックス 541"/>
        <xdr:cNvSpPr txBox="1"/>
      </xdr:nvSpPr>
      <xdr:spPr>
        <a:xfrm>
          <a:off x="14292795" y="6177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69005</xdr:rowOff>
    </xdr:from>
    <xdr:to>
      <xdr:col>72</xdr:col>
      <xdr:colOff>38100</xdr:colOff>
      <xdr:row>38</xdr:row>
      <xdr:rowOff>170605</xdr:rowOff>
    </xdr:to>
    <xdr:sp macro="" textlink="">
      <xdr:nvSpPr>
        <xdr:cNvPr id="543" name="楕円 542"/>
        <xdr:cNvSpPr/>
      </xdr:nvSpPr>
      <xdr:spPr>
        <a:xfrm>
          <a:off x="13652500" y="658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15682</xdr:rowOff>
    </xdr:from>
    <xdr:ext cx="534377" cy="259045"/>
    <xdr:sp macro="" textlink="">
      <xdr:nvSpPr>
        <xdr:cNvPr id="544" name="テキスト ボックス 543"/>
        <xdr:cNvSpPr txBox="1"/>
      </xdr:nvSpPr>
      <xdr:spPr>
        <a:xfrm>
          <a:off x="13436111" y="635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148406</xdr:rowOff>
    </xdr:from>
    <xdr:to>
      <xdr:col>67</xdr:col>
      <xdr:colOff>101600</xdr:colOff>
      <xdr:row>39</xdr:row>
      <xdr:rowOff>78556</xdr:rowOff>
    </xdr:to>
    <xdr:sp macro="" textlink="">
      <xdr:nvSpPr>
        <xdr:cNvPr id="545" name="楕円 544"/>
        <xdr:cNvSpPr/>
      </xdr:nvSpPr>
      <xdr:spPr>
        <a:xfrm>
          <a:off x="12763500" y="666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69683</xdr:rowOff>
    </xdr:from>
    <xdr:ext cx="534377" cy="259045"/>
    <xdr:sp macro="" textlink="">
      <xdr:nvSpPr>
        <xdr:cNvPr id="546" name="テキスト ボックス 545"/>
        <xdr:cNvSpPr txBox="1"/>
      </xdr:nvSpPr>
      <xdr:spPr>
        <a:xfrm>
          <a:off x="12547111" y="675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60" name="テキスト ボックス 559"/>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62" name="テキスト ボックス 561"/>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64" name="テキスト ボックス 563"/>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66" name="テキスト ボックス 565"/>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115697</xdr:rowOff>
    </xdr:from>
    <xdr:to>
      <xdr:col>85</xdr:col>
      <xdr:colOff>126364</xdr:colOff>
      <xdr:row>59</xdr:row>
      <xdr:rowOff>44450</xdr:rowOff>
    </xdr:to>
    <xdr:cxnSp macro="">
      <xdr:nvCxnSpPr>
        <xdr:cNvPr id="570" name="直線コネクタ 569"/>
        <xdr:cNvCxnSpPr/>
      </xdr:nvCxnSpPr>
      <xdr:spPr>
        <a:xfrm flipV="1">
          <a:off x="16317595" y="8688197"/>
          <a:ext cx="1269" cy="147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81932</xdr:rowOff>
    </xdr:from>
    <xdr:ext cx="249299" cy="259045"/>
    <xdr:sp macro="" textlink="">
      <xdr:nvSpPr>
        <xdr:cNvPr id="571" name="失業対策事業費最小値テキスト"/>
        <xdr:cNvSpPr txBox="1"/>
      </xdr:nvSpPr>
      <xdr:spPr>
        <a:xfrm>
          <a:off x="16370300" y="10197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2" name="直線コネクタ 571"/>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62374</xdr:rowOff>
    </xdr:from>
    <xdr:ext cx="469744" cy="259045"/>
    <xdr:sp macro="" textlink="">
      <xdr:nvSpPr>
        <xdr:cNvPr id="573" name="失業対策事業費最大値テキスト"/>
        <xdr:cNvSpPr txBox="1"/>
      </xdr:nvSpPr>
      <xdr:spPr>
        <a:xfrm>
          <a:off x="16370300" y="846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115697</xdr:rowOff>
    </xdr:from>
    <xdr:to>
      <xdr:col>86</xdr:col>
      <xdr:colOff>25400</xdr:colOff>
      <xdr:row>50</xdr:row>
      <xdr:rowOff>115697</xdr:rowOff>
    </xdr:to>
    <xdr:cxnSp macro="">
      <xdr:nvCxnSpPr>
        <xdr:cNvPr id="574" name="直線コネクタ 573"/>
        <xdr:cNvCxnSpPr/>
      </xdr:nvCxnSpPr>
      <xdr:spPr>
        <a:xfrm>
          <a:off x="16230600" y="8688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5" name="直線コネクタ 574"/>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170832</xdr:rowOff>
    </xdr:from>
    <xdr:ext cx="313932" cy="259045"/>
    <xdr:sp macro="" textlink="">
      <xdr:nvSpPr>
        <xdr:cNvPr id="576" name="失業対策事業費平均値テキスト"/>
        <xdr:cNvSpPr txBox="1"/>
      </xdr:nvSpPr>
      <xdr:spPr>
        <a:xfrm>
          <a:off x="16370300" y="99434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147955</xdr:rowOff>
    </xdr:from>
    <xdr:to>
      <xdr:col>85</xdr:col>
      <xdr:colOff>177800</xdr:colOff>
      <xdr:row>59</xdr:row>
      <xdr:rowOff>78105</xdr:rowOff>
    </xdr:to>
    <xdr:sp macro="" textlink="">
      <xdr:nvSpPr>
        <xdr:cNvPr id="577" name="フローチャート: 判断 576"/>
        <xdr:cNvSpPr/>
      </xdr:nvSpPr>
      <xdr:spPr>
        <a:xfrm>
          <a:off x="16268700" y="1009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8" name="直線コネクタ 577"/>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150241</xdr:rowOff>
    </xdr:from>
    <xdr:to>
      <xdr:col>81</xdr:col>
      <xdr:colOff>101600</xdr:colOff>
      <xdr:row>59</xdr:row>
      <xdr:rowOff>80391</xdr:rowOff>
    </xdr:to>
    <xdr:sp macro="" textlink="">
      <xdr:nvSpPr>
        <xdr:cNvPr id="579" name="フローチャート: 判断 578"/>
        <xdr:cNvSpPr/>
      </xdr:nvSpPr>
      <xdr:spPr>
        <a:xfrm>
          <a:off x="154305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96918</xdr:rowOff>
    </xdr:from>
    <xdr:ext cx="313932" cy="259045"/>
    <xdr:sp macro="" textlink="">
      <xdr:nvSpPr>
        <xdr:cNvPr id="580" name="テキスト ボックス 579"/>
        <xdr:cNvSpPr txBox="1"/>
      </xdr:nvSpPr>
      <xdr:spPr>
        <a:xfrm>
          <a:off x="15324333" y="9869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1" name="直線コネクタ 580"/>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82" name="フローチャート: 判断 581"/>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83" name="テキスト ボックス 582"/>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4" name="直線コネクタ 583"/>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5" name="フローチャート: 判断 584"/>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6" name="テキスト ボックス 585"/>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87" name="フローチャート: 判断 586"/>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88" name="テキスト ボックス 587"/>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4" name="楕円 593"/>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126382</xdr:rowOff>
    </xdr:from>
    <xdr:ext cx="249299" cy="259045"/>
    <xdr:sp macro="" textlink="">
      <xdr:nvSpPr>
        <xdr:cNvPr id="595" name="失業対策事業費該当値テキスト"/>
        <xdr:cNvSpPr txBox="1"/>
      </xdr:nvSpPr>
      <xdr:spPr>
        <a:xfrm>
          <a:off x="16370300" y="10070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6" name="楕円 595"/>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7" name="テキスト ボックス 596"/>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8" name="楕円 597"/>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9" name="テキスト ボックス 598"/>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600" name="楕円 599"/>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1" name="テキスト ボックス 600"/>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2" name="楕円 601"/>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603" name="テキスト ボックス 602"/>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23823</xdr:rowOff>
    </xdr:from>
    <xdr:to>
      <xdr:col>85</xdr:col>
      <xdr:colOff>126364</xdr:colOff>
      <xdr:row>78</xdr:row>
      <xdr:rowOff>151482</xdr:rowOff>
    </xdr:to>
    <xdr:cxnSp macro="">
      <xdr:nvCxnSpPr>
        <xdr:cNvPr id="627" name="直線コネクタ 626"/>
        <xdr:cNvCxnSpPr/>
      </xdr:nvCxnSpPr>
      <xdr:spPr>
        <a:xfrm flipV="1">
          <a:off x="16317595" y="12196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155309</xdr:rowOff>
    </xdr:from>
    <xdr:ext cx="534377" cy="259045"/>
    <xdr:sp macro="" textlink="">
      <xdr:nvSpPr>
        <xdr:cNvPr id="628" name="公債費最小値テキスト"/>
        <xdr:cNvSpPr txBox="1"/>
      </xdr:nvSpPr>
      <xdr:spPr>
        <a:xfrm>
          <a:off x="16370300" y="1352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151482</xdr:rowOff>
    </xdr:from>
    <xdr:to>
      <xdr:col>86</xdr:col>
      <xdr:colOff>25400</xdr:colOff>
      <xdr:row>78</xdr:row>
      <xdr:rowOff>151482</xdr:rowOff>
    </xdr:to>
    <xdr:cxnSp macro="">
      <xdr:nvCxnSpPr>
        <xdr:cNvPr id="629" name="直線コネクタ 628"/>
        <xdr:cNvCxnSpPr/>
      </xdr:nvCxnSpPr>
      <xdr:spPr>
        <a:xfrm>
          <a:off x="16230600" y="13524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141950</xdr:rowOff>
    </xdr:from>
    <xdr:ext cx="599010" cy="259045"/>
    <xdr:sp macro="" textlink="">
      <xdr:nvSpPr>
        <xdr:cNvPr id="630" name="公債費最大値テキスト"/>
        <xdr:cNvSpPr txBox="1"/>
      </xdr:nvSpPr>
      <xdr:spPr>
        <a:xfrm>
          <a:off x="16370300" y="11972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23823</xdr:rowOff>
    </xdr:from>
    <xdr:to>
      <xdr:col>86</xdr:col>
      <xdr:colOff>25400</xdr:colOff>
      <xdr:row>71</xdr:row>
      <xdr:rowOff>23823</xdr:rowOff>
    </xdr:to>
    <xdr:cxnSp macro="">
      <xdr:nvCxnSpPr>
        <xdr:cNvPr id="631" name="直線コネクタ 630"/>
        <xdr:cNvCxnSpPr/>
      </xdr:nvCxnSpPr>
      <xdr:spPr>
        <a:xfrm>
          <a:off x="16230600" y="1219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41641</xdr:rowOff>
    </xdr:from>
    <xdr:to>
      <xdr:col>85</xdr:col>
      <xdr:colOff>127000</xdr:colOff>
      <xdr:row>78</xdr:row>
      <xdr:rowOff>52795</xdr:rowOff>
    </xdr:to>
    <xdr:cxnSp macro="">
      <xdr:nvCxnSpPr>
        <xdr:cNvPr id="632" name="直線コネクタ 631"/>
        <xdr:cNvCxnSpPr/>
      </xdr:nvCxnSpPr>
      <xdr:spPr>
        <a:xfrm flipV="1">
          <a:off x="15481300" y="13414741"/>
          <a:ext cx="838200" cy="1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30456</xdr:rowOff>
    </xdr:from>
    <xdr:ext cx="599010" cy="259045"/>
    <xdr:sp macro="" textlink="">
      <xdr:nvSpPr>
        <xdr:cNvPr id="633" name="公債費平均値テキスト"/>
        <xdr:cNvSpPr txBox="1"/>
      </xdr:nvSpPr>
      <xdr:spPr>
        <a:xfrm>
          <a:off x="16370300" y="13060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7579</xdr:rowOff>
    </xdr:from>
    <xdr:to>
      <xdr:col>85</xdr:col>
      <xdr:colOff>177800</xdr:colOff>
      <xdr:row>77</xdr:row>
      <xdr:rowOff>109179</xdr:rowOff>
    </xdr:to>
    <xdr:sp macro="" textlink="">
      <xdr:nvSpPr>
        <xdr:cNvPr id="634" name="フローチャート: 判断 633"/>
        <xdr:cNvSpPr/>
      </xdr:nvSpPr>
      <xdr:spPr>
        <a:xfrm>
          <a:off x="162687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52795</xdr:rowOff>
    </xdr:from>
    <xdr:to>
      <xdr:col>81</xdr:col>
      <xdr:colOff>50800</xdr:colOff>
      <xdr:row>78</xdr:row>
      <xdr:rowOff>62004</xdr:rowOff>
    </xdr:to>
    <xdr:cxnSp macro="">
      <xdr:nvCxnSpPr>
        <xdr:cNvPr id="635" name="直線コネクタ 634"/>
        <xdr:cNvCxnSpPr/>
      </xdr:nvCxnSpPr>
      <xdr:spPr>
        <a:xfrm flipV="1">
          <a:off x="14592300" y="13425895"/>
          <a:ext cx="8890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10638</xdr:rowOff>
    </xdr:from>
    <xdr:to>
      <xdr:col>81</xdr:col>
      <xdr:colOff>101600</xdr:colOff>
      <xdr:row>77</xdr:row>
      <xdr:rowOff>112238</xdr:rowOff>
    </xdr:to>
    <xdr:sp macro="" textlink="">
      <xdr:nvSpPr>
        <xdr:cNvPr id="636" name="フローチャート: 判断 635"/>
        <xdr:cNvSpPr/>
      </xdr:nvSpPr>
      <xdr:spPr>
        <a:xfrm>
          <a:off x="15430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128765</xdr:rowOff>
    </xdr:from>
    <xdr:ext cx="599010" cy="259045"/>
    <xdr:sp macro="" textlink="">
      <xdr:nvSpPr>
        <xdr:cNvPr id="637" name="テキスト ボックス 636"/>
        <xdr:cNvSpPr txBox="1"/>
      </xdr:nvSpPr>
      <xdr:spPr>
        <a:xfrm>
          <a:off x="15181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62004</xdr:rowOff>
    </xdr:from>
    <xdr:to>
      <xdr:col>76</xdr:col>
      <xdr:colOff>114300</xdr:colOff>
      <xdr:row>78</xdr:row>
      <xdr:rowOff>95720</xdr:rowOff>
    </xdr:to>
    <xdr:cxnSp macro="">
      <xdr:nvCxnSpPr>
        <xdr:cNvPr id="638" name="直線コネクタ 637"/>
        <xdr:cNvCxnSpPr/>
      </xdr:nvCxnSpPr>
      <xdr:spPr>
        <a:xfrm flipV="1">
          <a:off x="13703300" y="13435104"/>
          <a:ext cx="8890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36632</xdr:rowOff>
    </xdr:from>
    <xdr:to>
      <xdr:col>76</xdr:col>
      <xdr:colOff>165100</xdr:colOff>
      <xdr:row>77</xdr:row>
      <xdr:rowOff>138232</xdr:rowOff>
    </xdr:to>
    <xdr:sp macro="" textlink="">
      <xdr:nvSpPr>
        <xdr:cNvPr id="639" name="フローチャート: 判断 638"/>
        <xdr:cNvSpPr/>
      </xdr:nvSpPr>
      <xdr:spPr>
        <a:xfrm>
          <a:off x="14541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154759</xdr:rowOff>
    </xdr:from>
    <xdr:ext cx="599010" cy="259045"/>
    <xdr:sp macro="" textlink="">
      <xdr:nvSpPr>
        <xdr:cNvPr id="640" name="テキスト ボックス 639"/>
        <xdr:cNvSpPr txBox="1"/>
      </xdr:nvSpPr>
      <xdr:spPr>
        <a:xfrm>
          <a:off x="14292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95720</xdr:rowOff>
    </xdr:from>
    <xdr:to>
      <xdr:col>71</xdr:col>
      <xdr:colOff>177800</xdr:colOff>
      <xdr:row>78</xdr:row>
      <xdr:rowOff>100352</xdr:rowOff>
    </xdr:to>
    <xdr:cxnSp macro="">
      <xdr:nvCxnSpPr>
        <xdr:cNvPr id="641" name="直線コネクタ 640"/>
        <xdr:cNvCxnSpPr/>
      </xdr:nvCxnSpPr>
      <xdr:spPr>
        <a:xfrm flipV="1">
          <a:off x="12814300" y="13468820"/>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50507</xdr:rowOff>
    </xdr:from>
    <xdr:to>
      <xdr:col>72</xdr:col>
      <xdr:colOff>38100</xdr:colOff>
      <xdr:row>77</xdr:row>
      <xdr:rowOff>152107</xdr:rowOff>
    </xdr:to>
    <xdr:sp macro="" textlink="">
      <xdr:nvSpPr>
        <xdr:cNvPr id="642" name="フローチャート: 判断 641"/>
        <xdr:cNvSpPr/>
      </xdr:nvSpPr>
      <xdr:spPr>
        <a:xfrm>
          <a:off x="13652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168634</xdr:rowOff>
    </xdr:from>
    <xdr:ext cx="599010" cy="259045"/>
    <xdr:sp macro="" textlink="">
      <xdr:nvSpPr>
        <xdr:cNvPr id="643" name="テキスト ボックス 642"/>
        <xdr:cNvSpPr txBox="1"/>
      </xdr:nvSpPr>
      <xdr:spPr>
        <a:xfrm>
          <a:off x="13403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58962</xdr:rowOff>
    </xdr:from>
    <xdr:to>
      <xdr:col>67</xdr:col>
      <xdr:colOff>101600</xdr:colOff>
      <xdr:row>77</xdr:row>
      <xdr:rowOff>160562</xdr:rowOff>
    </xdr:to>
    <xdr:sp macro="" textlink="">
      <xdr:nvSpPr>
        <xdr:cNvPr id="644" name="フローチャート: 判断 643"/>
        <xdr:cNvSpPr/>
      </xdr:nvSpPr>
      <xdr:spPr>
        <a:xfrm>
          <a:off x="12763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5639</xdr:rowOff>
    </xdr:from>
    <xdr:ext cx="599010" cy="259045"/>
    <xdr:sp macro="" textlink="">
      <xdr:nvSpPr>
        <xdr:cNvPr id="645" name="テキスト ボックス 644"/>
        <xdr:cNvSpPr txBox="1"/>
      </xdr:nvSpPr>
      <xdr:spPr>
        <a:xfrm>
          <a:off x="12514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162291</xdr:rowOff>
    </xdr:from>
    <xdr:to>
      <xdr:col>85</xdr:col>
      <xdr:colOff>177800</xdr:colOff>
      <xdr:row>78</xdr:row>
      <xdr:rowOff>92441</xdr:rowOff>
    </xdr:to>
    <xdr:sp macro="" textlink="">
      <xdr:nvSpPr>
        <xdr:cNvPr id="651" name="楕円 650"/>
        <xdr:cNvSpPr/>
      </xdr:nvSpPr>
      <xdr:spPr>
        <a:xfrm>
          <a:off x="16268700" y="1336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77218</xdr:rowOff>
    </xdr:from>
    <xdr:ext cx="534377" cy="259045"/>
    <xdr:sp macro="" textlink="">
      <xdr:nvSpPr>
        <xdr:cNvPr id="652" name="公債費該当値テキスト"/>
        <xdr:cNvSpPr txBox="1"/>
      </xdr:nvSpPr>
      <xdr:spPr>
        <a:xfrm>
          <a:off x="16370300" y="1327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1995</xdr:rowOff>
    </xdr:from>
    <xdr:to>
      <xdr:col>81</xdr:col>
      <xdr:colOff>101600</xdr:colOff>
      <xdr:row>78</xdr:row>
      <xdr:rowOff>103595</xdr:rowOff>
    </xdr:to>
    <xdr:sp macro="" textlink="">
      <xdr:nvSpPr>
        <xdr:cNvPr id="653" name="楕円 652"/>
        <xdr:cNvSpPr/>
      </xdr:nvSpPr>
      <xdr:spPr>
        <a:xfrm>
          <a:off x="15430500" y="1337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94722</xdr:rowOff>
    </xdr:from>
    <xdr:ext cx="534377" cy="259045"/>
    <xdr:sp macro="" textlink="">
      <xdr:nvSpPr>
        <xdr:cNvPr id="654" name="テキスト ボックス 653"/>
        <xdr:cNvSpPr txBox="1"/>
      </xdr:nvSpPr>
      <xdr:spPr>
        <a:xfrm>
          <a:off x="15214111" y="1346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11204</xdr:rowOff>
    </xdr:from>
    <xdr:to>
      <xdr:col>76</xdr:col>
      <xdr:colOff>165100</xdr:colOff>
      <xdr:row>78</xdr:row>
      <xdr:rowOff>112804</xdr:rowOff>
    </xdr:to>
    <xdr:sp macro="" textlink="">
      <xdr:nvSpPr>
        <xdr:cNvPr id="655" name="楕円 654"/>
        <xdr:cNvSpPr/>
      </xdr:nvSpPr>
      <xdr:spPr>
        <a:xfrm>
          <a:off x="14541500" y="1338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103931</xdr:rowOff>
    </xdr:from>
    <xdr:ext cx="534377" cy="259045"/>
    <xdr:sp macro="" textlink="">
      <xdr:nvSpPr>
        <xdr:cNvPr id="656" name="テキスト ボックス 655"/>
        <xdr:cNvSpPr txBox="1"/>
      </xdr:nvSpPr>
      <xdr:spPr>
        <a:xfrm>
          <a:off x="14325111" y="1347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44920</xdr:rowOff>
    </xdr:from>
    <xdr:to>
      <xdr:col>72</xdr:col>
      <xdr:colOff>38100</xdr:colOff>
      <xdr:row>78</xdr:row>
      <xdr:rowOff>146520</xdr:rowOff>
    </xdr:to>
    <xdr:sp macro="" textlink="">
      <xdr:nvSpPr>
        <xdr:cNvPr id="657" name="楕円 656"/>
        <xdr:cNvSpPr/>
      </xdr:nvSpPr>
      <xdr:spPr>
        <a:xfrm>
          <a:off x="13652500" y="1341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137647</xdr:rowOff>
    </xdr:from>
    <xdr:ext cx="534377" cy="259045"/>
    <xdr:sp macro="" textlink="">
      <xdr:nvSpPr>
        <xdr:cNvPr id="658" name="テキスト ボックス 657"/>
        <xdr:cNvSpPr txBox="1"/>
      </xdr:nvSpPr>
      <xdr:spPr>
        <a:xfrm>
          <a:off x="13436111" y="1351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49552</xdr:rowOff>
    </xdr:from>
    <xdr:to>
      <xdr:col>67</xdr:col>
      <xdr:colOff>101600</xdr:colOff>
      <xdr:row>78</xdr:row>
      <xdr:rowOff>151152</xdr:rowOff>
    </xdr:to>
    <xdr:sp macro="" textlink="">
      <xdr:nvSpPr>
        <xdr:cNvPr id="659" name="楕円 658"/>
        <xdr:cNvSpPr/>
      </xdr:nvSpPr>
      <xdr:spPr>
        <a:xfrm>
          <a:off x="12763500" y="1342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142279</xdr:rowOff>
    </xdr:from>
    <xdr:ext cx="534377" cy="259045"/>
    <xdr:sp macro="" textlink="">
      <xdr:nvSpPr>
        <xdr:cNvPr id="660" name="テキスト ボックス 659"/>
        <xdr:cNvSpPr txBox="1"/>
      </xdr:nvSpPr>
      <xdr:spPr>
        <a:xfrm>
          <a:off x="12547111" y="1351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4" name="テキスト ボックス 67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0" name="テキスト ボックス 679"/>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94707</xdr:rowOff>
    </xdr:from>
    <xdr:to>
      <xdr:col>85</xdr:col>
      <xdr:colOff>126364</xdr:colOff>
      <xdr:row>99</xdr:row>
      <xdr:rowOff>35886</xdr:rowOff>
    </xdr:to>
    <xdr:cxnSp macro="">
      <xdr:nvCxnSpPr>
        <xdr:cNvPr id="684" name="直線コネクタ 683"/>
        <xdr:cNvCxnSpPr/>
      </xdr:nvCxnSpPr>
      <xdr:spPr>
        <a:xfrm flipV="1">
          <a:off x="16317595" y="15525207"/>
          <a:ext cx="1269" cy="148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39713</xdr:rowOff>
    </xdr:from>
    <xdr:ext cx="469744" cy="259045"/>
    <xdr:sp macro="" textlink="">
      <xdr:nvSpPr>
        <xdr:cNvPr id="685" name="積立金最小値テキスト"/>
        <xdr:cNvSpPr txBox="1"/>
      </xdr:nvSpPr>
      <xdr:spPr>
        <a:xfrm>
          <a:off x="16370300" y="1701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35886</xdr:rowOff>
    </xdr:from>
    <xdr:to>
      <xdr:col>86</xdr:col>
      <xdr:colOff>25400</xdr:colOff>
      <xdr:row>99</xdr:row>
      <xdr:rowOff>35886</xdr:rowOff>
    </xdr:to>
    <xdr:cxnSp macro="">
      <xdr:nvCxnSpPr>
        <xdr:cNvPr id="686" name="直線コネクタ 685"/>
        <xdr:cNvCxnSpPr/>
      </xdr:nvCxnSpPr>
      <xdr:spPr>
        <a:xfrm>
          <a:off x="16230600" y="1700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41384</xdr:rowOff>
    </xdr:from>
    <xdr:ext cx="690189" cy="259045"/>
    <xdr:sp macro="" textlink="">
      <xdr:nvSpPr>
        <xdr:cNvPr id="687" name="積立金最大値テキスト"/>
        <xdr:cNvSpPr txBox="1"/>
      </xdr:nvSpPr>
      <xdr:spPr>
        <a:xfrm>
          <a:off x="16370300" y="153004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94707</xdr:rowOff>
    </xdr:from>
    <xdr:to>
      <xdr:col>86</xdr:col>
      <xdr:colOff>25400</xdr:colOff>
      <xdr:row>90</xdr:row>
      <xdr:rowOff>94707</xdr:rowOff>
    </xdr:to>
    <xdr:cxnSp macro="">
      <xdr:nvCxnSpPr>
        <xdr:cNvPr id="688" name="直線コネクタ 687"/>
        <xdr:cNvCxnSpPr/>
      </xdr:nvCxnSpPr>
      <xdr:spPr>
        <a:xfrm>
          <a:off x="16230600" y="1552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24113</xdr:rowOff>
    </xdr:from>
    <xdr:to>
      <xdr:col>85</xdr:col>
      <xdr:colOff>127000</xdr:colOff>
      <xdr:row>99</xdr:row>
      <xdr:rowOff>7300</xdr:rowOff>
    </xdr:to>
    <xdr:cxnSp macro="">
      <xdr:nvCxnSpPr>
        <xdr:cNvPr id="689" name="直線コネクタ 688"/>
        <xdr:cNvCxnSpPr/>
      </xdr:nvCxnSpPr>
      <xdr:spPr>
        <a:xfrm flipV="1">
          <a:off x="15481300" y="16826213"/>
          <a:ext cx="838200" cy="15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1517</xdr:rowOff>
    </xdr:from>
    <xdr:ext cx="599010" cy="259045"/>
    <xdr:sp macro="" textlink="">
      <xdr:nvSpPr>
        <xdr:cNvPr id="690" name="積立金平均値テキスト"/>
        <xdr:cNvSpPr txBox="1"/>
      </xdr:nvSpPr>
      <xdr:spPr>
        <a:xfrm>
          <a:off x="16370300" y="16803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23090</xdr:rowOff>
    </xdr:from>
    <xdr:to>
      <xdr:col>85</xdr:col>
      <xdr:colOff>177800</xdr:colOff>
      <xdr:row>98</xdr:row>
      <xdr:rowOff>124690</xdr:rowOff>
    </xdr:to>
    <xdr:sp macro="" textlink="">
      <xdr:nvSpPr>
        <xdr:cNvPr id="691" name="フローチャート: 判断 690"/>
        <xdr:cNvSpPr/>
      </xdr:nvSpPr>
      <xdr:spPr>
        <a:xfrm>
          <a:off x="16268700" y="168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75843</xdr:rowOff>
    </xdr:from>
    <xdr:to>
      <xdr:col>81</xdr:col>
      <xdr:colOff>50800</xdr:colOff>
      <xdr:row>99</xdr:row>
      <xdr:rowOff>7300</xdr:rowOff>
    </xdr:to>
    <xdr:cxnSp macro="">
      <xdr:nvCxnSpPr>
        <xdr:cNvPr id="692" name="直線コネクタ 691"/>
        <xdr:cNvCxnSpPr/>
      </xdr:nvCxnSpPr>
      <xdr:spPr>
        <a:xfrm>
          <a:off x="14592300" y="16877943"/>
          <a:ext cx="889000" cy="10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14570</xdr:rowOff>
    </xdr:from>
    <xdr:to>
      <xdr:col>81</xdr:col>
      <xdr:colOff>101600</xdr:colOff>
      <xdr:row>98</xdr:row>
      <xdr:rowOff>116170</xdr:rowOff>
    </xdr:to>
    <xdr:sp macro="" textlink="">
      <xdr:nvSpPr>
        <xdr:cNvPr id="693" name="フローチャート: 判断 692"/>
        <xdr:cNvSpPr/>
      </xdr:nvSpPr>
      <xdr:spPr>
        <a:xfrm>
          <a:off x="15430500" y="1681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132697</xdr:rowOff>
    </xdr:from>
    <xdr:ext cx="599010" cy="259045"/>
    <xdr:sp macro="" textlink="">
      <xdr:nvSpPr>
        <xdr:cNvPr id="694" name="テキスト ボックス 693"/>
        <xdr:cNvSpPr txBox="1"/>
      </xdr:nvSpPr>
      <xdr:spPr>
        <a:xfrm>
          <a:off x="15181795" y="1659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75843</xdr:rowOff>
    </xdr:from>
    <xdr:to>
      <xdr:col>76</xdr:col>
      <xdr:colOff>114300</xdr:colOff>
      <xdr:row>98</xdr:row>
      <xdr:rowOff>123179</xdr:rowOff>
    </xdr:to>
    <xdr:cxnSp macro="">
      <xdr:nvCxnSpPr>
        <xdr:cNvPr id="695" name="直線コネクタ 694"/>
        <xdr:cNvCxnSpPr/>
      </xdr:nvCxnSpPr>
      <xdr:spPr>
        <a:xfrm flipV="1">
          <a:off x="13703300" y="16877943"/>
          <a:ext cx="889000" cy="4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167599</xdr:rowOff>
    </xdr:from>
    <xdr:to>
      <xdr:col>76</xdr:col>
      <xdr:colOff>165100</xdr:colOff>
      <xdr:row>98</xdr:row>
      <xdr:rowOff>97749</xdr:rowOff>
    </xdr:to>
    <xdr:sp macro="" textlink="">
      <xdr:nvSpPr>
        <xdr:cNvPr id="696" name="フローチャート: 判断 695"/>
        <xdr:cNvSpPr/>
      </xdr:nvSpPr>
      <xdr:spPr>
        <a:xfrm>
          <a:off x="14541500" y="1679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114276</xdr:rowOff>
    </xdr:from>
    <xdr:ext cx="599010" cy="259045"/>
    <xdr:sp macro="" textlink="">
      <xdr:nvSpPr>
        <xdr:cNvPr id="697" name="テキスト ボックス 696"/>
        <xdr:cNvSpPr txBox="1"/>
      </xdr:nvSpPr>
      <xdr:spPr>
        <a:xfrm>
          <a:off x="14292795" y="16573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123179</xdr:rowOff>
    </xdr:from>
    <xdr:to>
      <xdr:col>71</xdr:col>
      <xdr:colOff>177800</xdr:colOff>
      <xdr:row>99</xdr:row>
      <xdr:rowOff>19653</xdr:rowOff>
    </xdr:to>
    <xdr:cxnSp macro="">
      <xdr:nvCxnSpPr>
        <xdr:cNvPr id="698" name="直線コネクタ 697"/>
        <xdr:cNvCxnSpPr/>
      </xdr:nvCxnSpPr>
      <xdr:spPr>
        <a:xfrm flipV="1">
          <a:off x="12814300" y="16925279"/>
          <a:ext cx="889000" cy="6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62912</xdr:rowOff>
    </xdr:from>
    <xdr:to>
      <xdr:col>72</xdr:col>
      <xdr:colOff>38100</xdr:colOff>
      <xdr:row>98</xdr:row>
      <xdr:rowOff>164512</xdr:rowOff>
    </xdr:to>
    <xdr:sp macro="" textlink="">
      <xdr:nvSpPr>
        <xdr:cNvPr id="699" name="フローチャート: 判断 698"/>
        <xdr:cNvSpPr/>
      </xdr:nvSpPr>
      <xdr:spPr>
        <a:xfrm>
          <a:off x="13652500" y="16865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9589</xdr:rowOff>
    </xdr:from>
    <xdr:ext cx="534377" cy="259045"/>
    <xdr:sp macro="" textlink="">
      <xdr:nvSpPr>
        <xdr:cNvPr id="700" name="テキスト ボックス 699"/>
        <xdr:cNvSpPr txBox="1"/>
      </xdr:nvSpPr>
      <xdr:spPr>
        <a:xfrm>
          <a:off x="13436111" y="1664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79389</xdr:rowOff>
    </xdr:from>
    <xdr:to>
      <xdr:col>67</xdr:col>
      <xdr:colOff>101600</xdr:colOff>
      <xdr:row>99</xdr:row>
      <xdr:rowOff>9539</xdr:rowOff>
    </xdr:to>
    <xdr:sp macro="" textlink="">
      <xdr:nvSpPr>
        <xdr:cNvPr id="701" name="フローチャート: 判断 700"/>
        <xdr:cNvSpPr/>
      </xdr:nvSpPr>
      <xdr:spPr>
        <a:xfrm>
          <a:off x="12763500" y="1688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26066</xdr:rowOff>
    </xdr:from>
    <xdr:ext cx="534377" cy="259045"/>
    <xdr:sp macro="" textlink="">
      <xdr:nvSpPr>
        <xdr:cNvPr id="702" name="テキスト ボックス 701"/>
        <xdr:cNvSpPr txBox="1"/>
      </xdr:nvSpPr>
      <xdr:spPr>
        <a:xfrm>
          <a:off x="12547111" y="1665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144763</xdr:rowOff>
    </xdr:from>
    <xdr:to>
      <xdr:col>85</xdr:col>
      <xdr:colOff>177800</xdr:colOff>
      <xdr:row>98</xdr:row>
      <xdr:rowOff>74913</xdr:rowOff>
    </xdr:to>
    <xdr:sp macro="" textlink="">
      <xdr:nvSpPr>
        <xdr:cNvPr id="708" name="楕円 707"/>
        <xdr:cNvSpPr/>
      </xdr:nvSpPr>
      <xdr:spPr>
        <a:xfrm>
          <a:off x="16268700" y="1677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167640</xdr:rowOff>
    </xdr:from>
    <xdr:ext cx="599010" cy="259045"/>
    <xdr:sp macro="" textlink="">
      <xdr:nvSpPr>
        <xdr:cNvPr id="709" name="積立金該当値テキスト"/>
        <xdr:cNvSpPr txBox="1"/>
      </xdr:nvSpPr>
      <xdr:spPr>
        <a:xfrm>
          <a:off x="16370300" y="16626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127950</xdr:rowOff>
    </xdr:from>
    <xdr:to>
      <xdr:col>81</xdr:col>
      <xdr:colOff>101600</xdr:colOff>
      <xdr:row>99</xdr:row>
      <xdr:rowOff>58100</xdr:rowOff>
    </xdr:to>
    <xdr:sp macro="" textlink="">
      <xdr:nvSpPr>
        <xdr:cNvPr id="710" name="楕円 709"/>
        <xdr:cNvSpPr/>
      </xdr:nvSpPr>
      <xdr:spPr>
        <a:xfrm>
          <a:off x="15430500" y="1693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49227</xdr:rowOff>
    </xdr:from>
    <xdr:ext cx="534377" cy="259045"/>
    <xdr:sp macro="" textlink="">
      <xdr:nvSpPr>
        <xdr:cNvPr id="711" name="テキスト ボックス 710"/>
        <xdr:cNvSpPr txBox="1"/>
      </xdr:nvSpPr>
      <xdr:spPr>
        <a:xfrm>
          <a:off x="15214111" y="1702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25043</xdr:rowOff>
    </xdr:from>
    <xdr:to>
      <xdr:col>76</xdr:col>
      <xdr:colOff>165100</xdr:colOff>
      <xdr:row>98</xdr:row>
      <xdr:rowOff>126643</xdr:rowOff>
    </xdr:to>
    <xdr:sp macro="" textlink="">
      <xdr:nvSpPr>
        <xdr:cNvPr id="712" name="楕円 711"/>
        <xdr:cNvSpPr/>
      </xdr:nvSpPr>
      <xdr:spPr>
        <a:xfrm>
          <a:off x="14541500" y="1682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117770</xdr:rowOff>
    </xdr:from>
    <xdr:ext cx="599010" cy="259045"/>
    <xdr:sp macro="" textlink="">
      <xdr:nvSpPr>
        <xdr:cNvPr id="713" name="テキスト ボックス 712"/>
        <xdr:cNvSpPr txBox="1"/>
      </xdr:nvSpPr>
      <xdr:spPr>
        <a:xfrm>
          <a:off x="14292795" y="16919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72379</xdr:rowOff>
    </xdr:from>
    <xdr:to>
      <xdr:col>72</xdr:col>
      <xdr:colOff>38100</xdr:colOff>
      <xdr:row>99</xdr:row>
      <xdr:rowOff>2529</xdr:rowOff>
    </xdr:to>
    <xdr:sp macro="" textlink="">
      <xdr:nvSpPr>
        <xdr:cNvPr id="714" name="楕円 713"/>
        <xdr:cNvSpPr/>
      </xdr:nvSpPr>
      <xdr:spPr>
        <a:xfrm>
          <a:off x="13652500" y="1687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165106</xdr:rowOff>
    </xdr:from>
    <xdr:ext cx="534377" cy="259045"/>
    <xdr:sp macro="" textlink="">
      <xdr:nvSpPr>
        <xdr:cNvPr id="715" name="テキスト ボックス 714"/>
        <xdr:cNvSpPr txBox="1"/>
      </xdr:nvSpPr>
      <xdr:spPr>
        <a:xfrm>
          <a:off x="13436111" y="169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140303</xdr:rowOff>
    </xdr:from>
    <xdr:to>
      <xdr:col>67</xdr:col>
      <xdr:colOff>101600</xdr:colOff>
      <xdr:row>99</xdr:row>
      <xdr:rowOff>70453</xdr:rowOff>
    </xdr:to>
    <xdr:sp macro="" textlink="">
      <xdr:nvSpPr>
        <xdr:cNvPr id="716" name="楕円 715"/>
        <xdr:cNvSpPr/>
      </xdr:nvSpPr>
      <xdr:spPr>
        <a:xfrm>
          <a:off x="12763500" y="1694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61580</xdr:rowOff>
    </xdr:from>
    <xdr:ext cx="534377" cy="259045"/>
    <xdr:sp macro="" textlink="">
      <xdr:nvSpPr>
        <xdr:cNvPr id="717" name="テキスト ボックス 716"/>
        <xdr:cNvSpPr txBox="1"/>
      </xdr:nvSpPr>
      <xdr:spPr>
        <a:xfrm>
          <a:off x="12547111" y="1703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1" name="テキスト ボックス 73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9" name="テキスト ボックス 738"/>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145339</xdr:rowOff>
    </xdr:from>
    <xdr:to>
      <xdr:col>116</xdr:col>
      <xdr:colOff>62864</xdr:colOff>
      <xdr:row>39</xdr:row>
      <xdr:rowOff>44450</xdr:rowOff>
    </xdr:to>
    <xdr:cxnSp macro="">
      <xdr:nvCxnSpPr>
        <xdr:cNvPr id="741" name="直線コネクタ 740"/>
        <xdr:cNvCxnSpPr/>
      </xdr:nvCxnSpPr>
      <xdr:spPr>
        <a:xfrm flipV="1">
          <a:off x="22159595" y="5460289"/>
          <a:ext cx="1269" cy="1270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92016</xdr:rowOff>
    </xdr:from>
    <xdr:ext cx="534377" cy="259045"/>
    <xdr:sp macro="" textlink="">
      <xdr:nvSpPr>
        <xdr:cNvPr id="744" name="投資及び出資金最大値テキスト"/>
        <xdr:cNvSpPr txBox="1"/>
      </xdr:nvSpPr>
      <xdr:spPr>
        <a:xfrm>
          <a:off x="22212300" y="523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145339</xdr:rowOff>
    </xdr:from>
    <xdr:to>
      <xdr:col>116</xdr:col>
      <xdr:colOff>152400</xdr:colOff>
      <xdr:row>31</xdr:row>
      <xdr:rowOff>145339</xdr:rowOff>
    </xdr:to>
    <xdr:cxnSp macro="">
      <xdr:nvCxnSpPr>
        <xdr:cNvPr id="745" name="直線コネクタ 744"/>
        <xdr:cNvCxnSpPr/>
      </xdr:nvCxnSpPr>
      <xdr:spPr>
        <a:xfrm>
          <a:off x="22072600" y="5460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119492</xdr:rowOff>
    </xdr:from>
    <xdr:ext cx="469744" cy="259045"/>
    <xdr:sp macro="" textlink="">
      <xdr:nvSpPr>
        <xdr:cNvPr id="747" name="投資及び出資金平均値テキスト"/>
        <xdr:cNvSpPr txBox="1"/>
      </xdr:nvSpPr>
      <xdr:spPr>
        <a:xfrm>
          <a:off x="22212300" y="6463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96615</xdr:rowOff>
    </xdr:from>
    <xdr:to>
      <xdr:col>116</xdr:col>
      <xdr:colOff>114300</xdr:colOff>
      <xdr:row>39</xdr:row>
      <xdr:rowOff>26765</xdr:rowOff>
    </xdr:to>
    <xdr:sp macro="" textlink="">
      <xdr:nvSpPr>
        <xdr:cNvPr id="748" name="フローチャート: 判断 747"/>
        <xdr:cNvSpPr/>
      </xdr:nvSpPr>
      <xdr:spPr>
        <a:xfrm>
          <a:off x="22110700" y="661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112599</xdr:rowOff>
    </xdr:from>
    <xdr:to>
      <xdr:col>112</xdr:col>
      <xdr:colOff>38100</xdr:colOff>
      <xdr:row>39</xdr:row>
      <xdr:rowOff>42749</xdr:rowOff>
    </xdr:to>
    <xdr:sp macro="" textlink="">
      <xdr:nvSpPr>
        <xdr:cNvPr id="750" name="フローチャート: 判断 749"/>
        <xdr:cNvSpPr/>
      </xdr:nvSpPr>
      <xdr:spPr>
        <a:xfrm>
          <a:off x="21272500" y="662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59275</xdr:rowOff>
    </xdr:from>
    <xdr:ext cx="469744" cy="259045"/>
    <xdr:sp macro="" textlink="">
      <xdr:nvSpPr>
        <xdr:cNvPr id="751" name="テキスト ボックス 750"/>
        <xdr:cNvSpPr txBox="1"/>
      </xdr:nvSpPr>
      <xdr:spPr>
        <a:xfrm>
          <a:off x="21088428" y="640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117475</xdr:rowOff>
    </xdr:from>
    <xdr:to>
      <xdr:col>107</xdr:col>
      <xdr:colOff>101600</xdr:colOff>
      <xdr:row>39</xdr:row>
      <xdr:rowOff>47625</xdr:rowOff>
    </xdr:to>
    <xdr:sp macro="" textlink="">
      <xdr:nvSpPr>
        <xdr:cNvPr id="753" name="フローチャート: 判断 752"/>
        <xdr:cNvSpPr/>
      </xdr:nvSpPr>
      <xdr:spPr>
        <a:xfrm>
          <a:off x="203835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64152</xdr:rowOff>
    </xdr:from>
    <xdr:ext cx="469744" cy="259045"/>
    <xdr:sp macro="" textlink="">
      <xdr:nvSpPr>
        <xdr:cNvPr id="754" name="テキスト ボックス 753"/>
        <xdr:cNvSpPr txBox="1"/>
      </xdr:nvSpPr>
      <xdr:spPr>
        <a:xfrm>
          <a:off x="20199428" y="640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117684</xdr:rowOff>
    </xdr:from>
    <xdr:to>
      <xdr:col>102</xdr:col>
      <xdr:colOff>165100</xdr:colOff>
      <xdr:row>39</xdr:row>
      <xdr:rowOff>47834</xdr:rowOff>
    </xdr:to>
    <xdr:sp macro="" textlink="">
      <xdr:nvSpPr>
        <xdr:cNvPr id="756" name="フローチャート: 判断 755"/>
        <xdr:cNvSpPr/>
      </xdr:nvSpPr>
      <xdr:spPr>
        <a:xfrm>
          <a:off x="19494500" y="663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64362</xdr:rowOff>
    </xdr:from>
    <xdr:ext cx="469744" cy="259045"/>
    <xdr:sp macro="" textlink="">
      <xdr:nvSpPr>
        <xdr:cNvPr id="757" name="テキスト ボックス 756"/>
        <xdr:cNvSpPr txBox="1"/>
      </xdr:nvSpPr>
      <xdr:spPr>
        <a:xfrm>
          <a:off x="19310428" y="640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144621</xdr:rowOff>
    </xdr:from>
    <xdr:to>
      <xdr:col>98</xdr:col>
      <xdr:colOff>38100</xdr:colOff>
      <xdr:row>39</xdr:row>
      <xdr:rowOff>74771</xdr:rowOff>
    </xdr:to>
    <xdr:sp macro="" textlink="">
      <xdr:nvSpPr>
        <xdr:cNvPr id="758" name="フローチャート: 判断 757"/>
        <xdr:cNvSpPr/>
      </xdr:nvSpPr>
      <xdr:spPr>
        <a:xfrm>
          <a:off x="18605500" y="66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91298</xdr:rowOff>
    </xdr:from>
    <xdr:ext cx="469744" cy="259045"/>
    <xdr:sp macro="" textlink="">
      <xdr:nvSpPr>
        <xdr:cNvPr id="759" name="テキスト ボックス 758"/>
        <xdr:cNvSpPr txBox="1"/>
      </xdr:nvSpPr>
      <xdr:spPr>
        <a:xfrm>
          <a:off x="18421428" y="6434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90" name="テキスト ボックス 789"/>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92" name="テキスト ボックス 791"/>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106032</xdr:rowOff>
    </xdr:from>
    <xdr:to>
      <xdr:col>116</xdr:col>
      <xdr:colOff>62864</xdr:colOff>
      <xdr:row>58</xdr:row>
      <xdr:rowOff>139700</xdr:rowOff>
    </xdr:to>
    <xdr:cxnSp macro="">
      <xdr:nvCxnSpPr>
        <xdr:cNvPr id="796" name="直線コネクタ 795"/>
        <xdr:cNvCxnSpPr/>
      </xdr:nvCxnSpPr>
      <xdr:spPr>
        <a:xfrm flipV="1">
          <a:off x="22159595" y="8678532"/>
          <a:ext cx="1269" cy="140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52709</xdr:rowOff>
    </xdr:from>
    <xdr:ext cx="599010" cy="259045"/>
    <xdr:sp macro="" textlink="">
      <xdr:nvSpPr>
        <xdr:cNvPr id="799" name="貸付金最大値テキスト"/>
        <xdr:cNvSpPr txBox="1"/>
      </xdr:nvSpPr>
      <xdr:spPr>
        <a:xfrm>
          <a:off x="22212300" y="8453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106032</xdr:rowOff>
    </xdr:from>
    <xdr:to>
      <xdr:col>116</xdr:col>
      <xdr:colOff>152400</xdr:colOff>
      <xdr:row>50</xdr:row>
      <xdr:rowOff>106032</xdr:rowOff>
    </xdr:to>
    <xdr:cxnSp macro="">
      <xdr:nvCxnSpPr>
        <xdr:cNvPr id="800" name="直線コネクタ 799"/>
        <xdr:cNvCxnSpPr/>
      </xdr:nvCxnSpPr>
      <xdr:spPr>
        <a:xfrm>
          <a:off x="22072600" y="867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41551</xdr:rowOff>
    </xdr:from>
    <xdr:ext cx="469744" cy="259045"/>
    <xdr:sp macro="" textlink="">
      <xdr:nvSpPr>
        <xdr:cNvPr id="802" name="貸付金平均値テキスト"/>
        <xdr:cNvSpPr txBox="1"/>
      </xdr:nvSpPr>
      <xdr:spPr>
        <a:xfrm>
          <a:off x="22212300" y="9814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18674</xdr:rowOff>
    </xdr:from>
    <xdr:to>
      <xdr:col>116</xdr:col>
      <xdr:colOff>114300</xdr:colOff>
      <xdr:row>58</xdr:row>
      <xdr:rowOff>120274</xdr:rowOff>
    </xdr:to>
    <xdr:sp macro="" textlink="">
      <xdr:nvSpPr>
        <xdr:cNvPr id="803" name="フローチャート: 判断 802"/>
        <xdr:cNvSpPr/>
      </xdr:nvSpPr>
      <xdr:spPr>
        <a:xfrm>
          <a:off x="22110700" y="996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15912</xdr:rowOff>
    </xdr:from>
    <xdr:to>
      <xdr:col>112</xdr:col>
      <xdr:colOff>38100</xdr:colOff>
      <xdr:row>58</xdr:row>
      <xdr:rowOff>117512</xdr:rowOff>
    </xdr:to>
    <xdr:sp macro="" textlink="">
      <xdr:nvSpPr>
        <xdr:cNvPr id="805" name="フローチャート: 判断 804"/>
        <xdr:cNvSpPr/>
      </xdr:nvSpPr>
      <xdr:spPr>
        <a:xfrm>
          <a:off x="21272500" y="996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134039</xdr:rowOff>
    </xdr:from>
    <xdr:ext cx="469744" cy="259045"/>
    <xdr:sp macro="" textlink="">
      <xdr:nvSpPr>
        <xdr:cNvPr id="806" name="テキスト ボックス 805"/>
        <xdr:cNvSpPr txBox="1"/>
      </xdr:nvSpPr>
      <xdr:spPr>
        <a:xfrm>
          <a:off x="21088428" y="973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16013</xdr:rowOff>
    </xdr:from>
    <xdr:to>
      <xdr:col>107</xdr:col>
      <xdr:colOff>101600</xdr:colOff>
      <xdr:row>58</xdr:row>
      <xdr:rowOff>117613</xdr:rowOff>
    </xdr:to>
    <xdr:sp macro="" textlink="">
      <xdr:nvSpPr>
        <xdr:cNvPr id="808" name="フローチャート: 判断 807"/>
        <xdr:cNvSpPr/>
      </xdr:nvSpPr>
      <xdr:spPr>
        <a:xfrm>
          <a:off x="20383500" y="996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134140</xdr:rowOff>
    </xdr:from>
    <xdr:ext cx="469744" cy="259045"/>
    <xdr:sp macro="" textlink="">
      <xdr:nvSpPr>
        <xdr:cNvPr id="809" name="テキスト ボックス 808"/>
        <xdr:cNvSpPr txBox="1"/>
      </xdr:nvSpPr>
      <xdr:spPr>
        <a:xfrm>
          <a:off x="20199428" y="973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14459</xdr:rowOff>
    </xdr:from>
    <xdr:to>
      <xdr:col>102</xdr:col>
      <xdr:colOff>165100</xdr:colOff>
      <xdr:row>58</xdr:row>
      <xdr:rowOff>116059</xdr:rowOff>
    </xdr:to>
    <xdr:sp macro="" textlink="">
      <xdr:nvSpPr>
        <xdr:cNvPr id="811" name="フローチャート: 判断 810"/>
        <xdr:cNvSpPr/>
      </xdr:nvSpPr>
      <xdr:spPr>
        <a:xfrm>
          <a:off x="19494500" y="995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132586</xdr:rowOff>
    </xdr:from>
    <xdr:ext cx="469744" cy="259045"/>
    <xdr:sp macro="" textlink="">
      <xdr:nvSpPr>
        <xdr:cNvPr id="812" name="テキスト ボックス 811"/>
        <xdr:cNvSpPr txBox="1"/>
      </xdr:nvSpPr>
      <xdr:spPr>
        <a:xfrm>
          <a:off x="19310428" y="973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15839</xdr:rowOff>
    </xdr:from>
    <xdr:to>
      <xdr:col>98</xdr:col>
      <xdr:colOff>38100</xdr:colOff>
      <xdr:row>58</xdr:row>
      <xdr:rowOff>117439</xdr:rowOff>
    </xdr:to>
    <xdr:sp macro="" textlink="">
      <xdr:nvSpPr>
        <xdr:cNvPr id="813" name="フローチャート: 判断 812"/>
        <xdr:cNvSpPr/>
      </xdr:nvSpPr>
      <xdr:spPr>
        <a:xfrm>
          <a:off x="18605500" y="9959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133966</xdr:rowOff>
    </xdr:from>
    <xdr:ext cx="469744" cy="259045"/>
    <xdr:sp macro="" textlink="">
      <xdr:nvSpPr>
        <xdr:cNvPr id="814" name="テキスト ボックス 813"/>
        <xdr:cNvSpPr txBox="1"/>
      </xdr:nvSpPr>
      <xdr:spPr>
        <a:xfrm>
          <a:off x="18421428" y="973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21"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124921</xdr:rowOff>
    </xdr:from>
    <xdr:to>
      <xdr:col>116</xdr:col>
      <xdr:colOff>62864</xdr:colOff>
      <xdr:row>78</xdr:row>
      <xdr:rowOff>120731</xdr:rowOff>
    </xdr:to>
    <xdr:cxnSp macro="">
      <xdr:nvCxnSpPr>
        <xdr:cNvPr id="853" name="直線コネクタ 852"/>
        <xdr:cNvCxnSpPr/>
      </xdr:nvCxnSpPr>
      <xdr:spPr>
        <a:xfrm flipV="1">
          <a:off x="22159595" y="12297871"/>
          <a:ext cx="1269" cy="1195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124558</xdr:rowOff>
    </xdr:from>
    <xdr:ext cx="534377" cy="259045"/>
    <xdr:sp macro="" textlink="">
      <xdr:nvSpPr>
        <xdr:cNvPr id="854" name="繰出金最小値テキスト"/>
        <xdr:cNvSpPr txBox="1"/>
      </xdr:nvSpPr>
      <xdr:spPr>
        <a:xfrm>
          <a:off x="22212300" y="134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120731</xdr:rowOff>
    </xdr:from>
    <xdr:to>
      <xdr:col>116</xdr:col>
      <xdr:colOff>152400</xdr:colOff>
      <xdr:row>78</xdr:row>
      <xdr:rowOff>120731</xdr:rowOff>
    </xdr:to>
    <xdr:cxnSp macro="">
      <xdr:nvCxnSpPr>
        <xdr:cNvPr id="855" name="直線コネクタ 854"/>
        <xdr:cNvCxnSpPr/>
      </xdr:nvCxnSpPr>
      <xdr:spPr>
        <a:xfrm>
          <a:off x="22072600" y="1349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71598</xdr:rowOff>
    </xdr:from>
    <xdr:ext cx="599010" cy="259045"/>
    <xdr:sp macro="" textlink="">
      <xdr:nvSpPr>
        <xdr:cNvPr id="856" name="繰出金最大値テキスト"/>
        <xdr:cNvSpPr txBox="1"/>
      </xdr:nvSpPr>
      <xdr:spPr>
        <a:xfrm>
          <a:off x="22212300" y="1207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124921</xdr:rowOff>
    </xdr:from>
    <xdr:to>
      <xdr:col>116</xdr:col>
      <xdr:colOff>152400</xdr:colOff>
      <xdr:row>71</xdr:row>
      <xdr:rowOff>124921</xdr:rowOff>
    </xdr:to>
    <xdr:cxnSp macro="">
      <xdr:nvCxnSpPr>
        <xdr:cNvPr id="857" name="直線コネクタ 856"/>
        <xdr:cNvCxnSpPr/>
      </xdr:nvCxnSpPr>
      <xdr:spPr>
        <a:xfrm>
          <a:off x="22072600" y="122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91011</xdr:rowOff>
    </xdr:from>
    <xdr:to>
      <xdr:col>116</xdr:col>
      <xdr:colOff>63500</xdr:colOff>
      <xdr:row>76</xdr:row>
      <xdr:rowOff>131527</xdr:rowOff>
    </xdr:to>
    <xdr:cxnSp macro="">
      <xdr:nvCxnSpPr>
        <xdr:cNvPr id="858" name="直線コネクタ 857"/>
        <xdr:cNvCxnSpPr/>
      </xdr:nvCxnSpPr>
      <xdr:spPr>
        <a:xfrm flipV="1">
          <a:off x="21323300" y="13121211"/>
          <a:ext cx="838200" cy="4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57718</xdr:rowOff>
    </xdr:from>
    <xdr:ext cx="599010" cy="259045"/>
    <xdr:sp macro="" textlink="">
      <xdr:nvSpPr>
        <xdr:cNvPr id="859" name="繰出金平均値テキスト"/>
        <xdr:cNvSpPr txBox="1"/>
      </xdr:nvSpPr>
      <xdr:spPr>
        <a:xfrm>
          <a:off x="22212300" y="13087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79291</xdr:rowOff>
    </xdr:from>
    <xdr:to>
      <xdr:col>116</xdr:col>
      <xdr:colOff>114300</xdr:colOff>
      <xdr:row>77</xdr:row>
      <xdr:rowOff>9441</xdr:rowOff>
    </xdr:to>
    <xdr:sp macro="" textlink="">
      <xdr:nvSpPr>
        <xdr:cNvPr id="860" name="フローチャート: 判断 859"/>
        <xdr:cNvSpPr/>
      </xdr:nvSpPr>
      <xdr:spPr>
        <a:xfrm>
          <a:off x="22110700" y="1310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131527</xdr:rowOff>
    </xdr:from>
    <xdr:to>
      <xdr:col>111</xdr:col>
      <xdr:colOff>177800</xdr:colOff>
      <xdr:row>77</xdr:row>
      <xdr:rowOff>15174</xdr:rowOff>
    </xdr:to>
    <xdr:cxnSp macro="">
      <xdr:nvCxnSpPr>
        <xdr:cNvPr id="861" name="直線コネクタ 860"/>
        <xdr:cNvCxnSpPr/>
      </xdr:nvCxnSpPr>
      <xdr:spPr>
        <a:xfrm flipV="1">
          <a:off x="20434300" y="13161727"/>
          <a:ext cx="889000" cy="5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60644</xdr:rowOff>
    </xdr:from>
    <xdr:to>
      <xdr:col>112</xdr:col>
      <xdr:colOff>38100</xdr:colOff>
      <xdr:row>76</xdr:row>
      <xdr:rowOff>162244</xdr:rowOff>
    </xdr:to>
    <xdr:sp macro="" textlink="">
      <xdr:nvSpPr>
        <xdr:cNvPr id="862" name="フローチャート: 判断 861"/>
        <xdr:cNvSpPr/>
      </xdr:nvSpPr>
      <xdr:spPr>
        <a:xfrm>
          <a:off x="212725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7322</xdr:rowOff>
    </xdr:from>
    <xdr:ext cx="599010" cy="259045"/>
    <xdr:sp macro="" textlink="">
      <xdr:nvSpPr>
        <xdr:cNvPr id="863" name="テキスト ボックス 862"/>
        <xdr:cNvSpPr txBox="1"/>
      </xdr:nvSpPr>
      <xdr:spPr>
        <a:xfrm>
          <a:off x="21023795" y="12866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125885</xdr:rowOff>
    </xdr:from>
    <xdr:to>
      <xdr:col>107</xdr:col>
      <xdr:colOff>50800</xdr:colOff>
      <xdr:row>77</xdr:row>
      <xdr:rowOff>15174</xdr:rowOff>
    </xdr:to>
    <xdr:cxnSp macro="">
      <xdr:nvCxnSpPr>
        <xdr:cNvPr id="864" name="直線コネクタ 863"/>
        <xdr:cNvCxnSpPr/>
      </xdr:nvCxnSpPr>
      <xdr:spPr>
        <a:xfrm>
          <a:off x="19545300" y="13156085"/>
          <a:ext cx="889000" cy="6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81704</xdr:rowOff>
    </xdr:from>
    <xdr:to>
      <xdr:col>107</xdr:col>
      <xdr:colOff>101600</xdr:colOff>
      <xdr:row>77</xdr:row>
      <xdr:rowOff>11854</xdr:rowOff>
    </xdr:to>
    <xdr:sp macro="" textlink="">
      <xdr:nvSpPr>
        <xdr:cNvPr id="865" name="フローチャート: 判断 864"/>
        <xdr:cNvSpPr/>
      </xdr:nvSpPr>
      <xdr:spPr>
        <a:xfrm>
          <a:off x="20383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28380</xdr:rowOff>
    </xdr:from>
    <xdr:ext cx="599010" cy="259045"/>
    <xdr:sp macro="" textlink="">
      <xdr:nvSpPr>
        <xdr:cNvPr id="866" name="テキスト ボックス 865"/>
        <xdr:cNvSpPr txBox="1"/>
      </xdr:nvSpPr>
      <xdr:spPr>
        <a:xfrm>
          <a:off x="20134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125885</xdr:rowOff>
    </xdr:from>
    <xdr:to>
      <xdr:col>102</xdr:col>
      <xdr:colOff>114300</xdr:colOff>
      <xdr:row>77</xdr:row>
      <xdr:rowOff>36472</xdr:rowOff>
    </xdr:to>
    <xdr:cxnSp macro="">
      <xdr:nvCxnSpPr>
        <xdr:cNvPr id="867" name="直線コネクタ 866"/>
        <xdr:cNvCxnSpPr/>
      </xdr:nvCxnSpPr>
      <xdr:spPr>
        <a:xfrm flipV="1">
          <a:off x="18656300" y="13156085"/>
          <a:ext cx="889000" cy="8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79744</xdr:rowOff>
    </xdr:from>
    <xdr:to>
      <xdr:col>102</xdr:col>
      <xdr:colOff>165100</xdr:colOff>
      <xdr:row>77</xdr:row>
      <xdr:rowOff>9894</xdr:rowOff>
    </xdr:to>
    <xdr:sp macro="" textlink="">
      <xdr:nvSpPr>
        <xdr:cNvPr id="868" name="フローチャート: 判断 867"/>
        <xdr:cNvSpPr/>
      </xdr:nvSpPr>
      <xdr:spPr>
        <a:xfrm>
          <a:off x="19494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1021</xdr:rowOff>
    </xdr:from>
    <xdr:ext cx="599010" cy="259045"/>
    <xdr:sp macro="" textlink="">
      <xdr:nvSpPr>
        <xdr:cNvPr id="869" name="テキスト ボックス 868"/>
        <xdr:cNvSpPr txBox="1"/>
      </xdr:nvSpPr>
      <xdr:spPr>
        <a:xfrm>
          <a:off x="19245795" y="13202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87517</xdr:rowOff>
    </xdr:from>
    <xdr:to>
      <xdr:col>98</xdr:col>
      <xdr:colOff>38100</xdr:colOff>
      <xdr:row>77</xdr:row>
      <xdr:rowOff>17667</xdr:rowOff>
    </xdr:to>
    <xdr:sp macro="" textlink="">
      <xdr:nvSpPr>
        <xdr:cNvPr id="870" name="フローチャート: 判断 869"/>
        <xdr:cNvSpPr/>
      </xdr:nvSpPr>
      <xdr:spPr>
        <a:xfrm>
          <a:off x="18605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34194</xdr:rowOff>
    </xdr:from>
    <xdr:ext cx="599010" cy="259045"/>
    <xdr:sp macro="" textlink="">
      <xdr:nvSpPr>
        <xdr:cNvPr id="871" name="テキスト ボックス 870"/>
        <xdr:cNvSpPr txBox="1"/>
      </xdr:nvSpPr>
      <xdr:spPr>
        <a:xfrm>
          <a:off x="18356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40211</xdr:rowOff>
    </xdr:from>
    <xdr:to>
      <xdr:col>116</xdr:col>
      <xdr:colOff>114300</xdr:colOff>
      <xdr:row>76</xdr:row>
      <xdr:rowOff>141811</xdr:rowOff>
    </xdr:to>
    <xdr:sp macro="" textlink="">
      <xdr:nvSpPr>
        <xdr:cNvPr id="877" name="楕円 876"/>
        <xdr:cNvSpPr/>
      </xdr:nvSpPr>
      <xdr:spPr>
        <a:xfrm>
          <a:off x="22110700" y="1307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63089</xdr:rowOff>
    </xdr:from>
    <xdr:ext cx="599010" cy="259045"/>
    <xdr:sp macro="" textlink="">
      <xdr:nvSpPr>
        <xdr:cNvPr id="878" name="繰出金該当値テキスト"/>
        <xdr:cNvSpPr txBox="1"/>
      </xdr:nvSpPr>
      <xdr:spPr>
        <a:xfrm>
          <a:off x="22212300" y="12921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80727</xdr:rowOff>
    </xdr:from>
    <xdr:to>
      <xdr:col>112</xdr:col>
      <xdr:colOff>38100</xdr:colOff>
      <xdr:row>77</xdr:row>
      <xdr:rowOff>10877</xdr:rowOff>
    </xdr:to>
    <xdr:sp macro="" textlink="">
      <xdr:nvSpPr>
        <xdr:cNvPr id="879" name="楕円 878"/>
        <xdr:cNvSpPr/>
      </xdr:nvSpPr>
      <xdr:spPr>
        <a:xfrm>
          <a:off x="21272500" y="131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2004</xdr:rowOff>
    </xdr:from>
    <xdr:ext cx="599010" cy="259045"/>
    <xdr:sp macro="" textlink="">
      <xdr:nvSpPr>
        <xdr:cNvPr id="880" name="テキスト ボックス 879"/>
        <xdr:cNvSpPr txBox="1"/>
      </xdr:nvSpPr>
      <xdr:spPr>
        <a:xfrm>
          <a:off x="21023795" y="1320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135824</xdr:rowOff>
    </xdr:from>
    <xdr:to>
      <xdr:col>107</xdr:col>
      <xdr:colOff>101600</xdr:colOff>
      <xdr:row>77</xdr:row>
      <xdr:rowOff>65974</xdr:rowOff>
    </xdr:to>
    <xdr:sp macro="" textlink="">
      <xdr:nvSpPr>
        <xdr:cNvPr id="881" name="楕円 880"/>
        <xdr:cNvSpPr/>
      </xdr:nvSpPr>
      <xdr:spPr>
        <a:xfrm>
          <a:off x="20383500" y="1316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57101</xdr:rowOff>
    </xdr:from>
    <xdr:ext cx="534377" cy="259045"/>
    <xdr:sp macro="" textlink="">
      <xdr:nvSpPr>
        <xdr:cNvPr id="882" name="テキスト ボックス 881"/>
        <xdr:cNvSpPr txBox="1"/>
      </xdr:nvSpPr>
      <xdr:spPr>
        <a:xfrm>
          <a:off x="20167111" y="1325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75085</xdr:rowOff>
    </xdr:from>
    <xdr:to>
      <xdr:col>102</xdr:col>
      <xdr:colOff>165100</xdr:colOff>
      <xdr:row>77</xdr:row>
      <xdr:rowOff>5235</xdr:rowOff>
    </xdr:to>
    <xdr:sp macro="" textlink="">
      <xdr:nvSpPr>
        <xdr:cNvPr id="883" name="楕円 882"/>
        <xdr:cNvSpPr/>
      </xdr:nvSpPr>
      <xdr:spPr>
        <a:xfrm>
          <a:off x="19494500" y="1310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21762</xdr:rowOff>
    </xdr:from>
    <xdr:ext cx="599010" cy="259045"/>
    <xdr:sp macro="" textlink="">
      <xdr:nvSpPr>
        <xdr:cNvPr id="884" name="テキスト ボックス 883"/>
        <xdr:cNvSpPr txBox="1"/>
      </xdr:nvSpPr>
      <xdr:spPr>
        <a:xfrm>
          <a:off x="19245795" y="12880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157122</xdr:rowOff>
    </xdr:from>
    <xdr:to>
      <xdr:col>98</xdr:col>
      <xdr:colOff>38100</xdr:colOff>
      <xdr:row>77</xdr:row>
      <xdr:rowOff>87272</xdr:rowOff>
    </xdr:to>
    <xdr:sp macro="" textlink="">
      <xdr:nvSpPr>
        <xdr:cNvPr id="885" name="楕円 884"/>
        <xdr:cNvSpPr/>
      </xdr:nvSpPr>
      <xdr:spPr>
        <a:xfrm>
          <a:off x="18605500" y="1318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78399</xdr:rowOff>
    </xdr:from>
    <xdr:ext cx="534377" cy="259045"/>
    <xdr:sp macro="" textlink="">
      <xdr:nvSpPr>
        <xdr:cNvPr id="886" name="テキスト ボックス 885"/>
        <xdr:cNvSpPr txBox="1"/>
      </xdr:nvSpPr>
      <xdr:spPr>
        <a:xfrm>
          <a:off x="18389111" y="1328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122,514</a:t>
          </a:r>
          <a:r>
            <a:rPr kumimoji="1" lang="ja-JP" altLang="en-US" sz="1300">
              <a:latin typeface="ＭＳ Ｐゴシック" panose="020B0600070205080204" pitchFamily="50" charset="-128"/>
              <a:ea typeface="ＭＳ Ｐゴシック" panose="020B0600070205080204" pitchFamily="50" charset="-128"/>
            </a:rPr>
            <a:t>円となっている。給与改定でそれぞれの基本給が上がったものの、年度途中で職員４名が退職したため、基本給や期末勤勉手当が減少したため、前年度に比べ住民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2,928</a:t>
          </a:r>
          <a:r>
            <a:rPr kumimoji="1" lang="ja-JP" altLang="en-US" sz="1300">
              <a:latin typeface="ＭＳ Ｐゴシック" panose="020B0600070205080204" pitchFamily="50" charset="-128"/>
              <a:ea typeface="ＭＳ Ｐゴシック" panose="020B0600070205080204" pitchFamily="50" charset="-128"/>
            </a:rPr>
            <a:t>円となっている。類似団体と比較すると</a:t>
          </a:r>
          <a:r>
            <a:rPr kumimoji="1" lang="en-US" altLang="ja-JP" sz="1300">
              <a:latin typeface="ＭＳ Ｐゴシック" panose="020B0600070205080204" pitchFamily="50" charset="-128"/>
              <a:ea typeface="ＭＳ Ｐゴシック" panose="020B0600070205080204" pitchFamily="50" charset="-128"/>
            </a:rPr>
            <a:t>120,936</a:t>
          </a:r>
          <a:r>
            <a:rPr kumimoji="1" lang="ja-JP" altLang="en-US" sz="1300">
              <a:latin typeface="ＭＳ Ｐゴシック" panose="020B0600070205080204" pitchFamily="50" charset="-128"/>
              <a:ea typeface="ＭＳ Ｐゴシック" panose="020B0600070205080204" pitchFamily="50" charset="-128"/>
            </a:rPr>
            <a:t>円少ない状況にある。</a:t>
          </a:r>
        </a:p>
        <a:p>
          <a:r>
            <a:rPr kumimoji="1" lang="ja-JP" altLang="en-US" sz="1300">
              <a:latin typeface="ＭＳ Ｐゴシック" panose="020B0600070205080204" pitchFamily="50" charset="-128"/>
              <a:ea typeface="ＭＳ Ｐゴシック" panose="020B0600070205080204" pitchFamily="50" charset="-128"/>
            </a:rPr>
            <a:t>・物件費は、前年度に比べ住民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24,031</a:t>
          </a:r>
          <a:r>
            <a:rPr kumimoji="1" lang="ja-JP" altLang="en-US" sz="1300">
              <a:latin typeface="ＭＳ Ｐゴシック" panose="020B0600070205080204" pitchFamily="50" charset="-128"/>
              <a:ea typeface="ＭＳ Ｐゴシック" panose="020B0600070205080204" pitchFamily="50" charset="-128"/>
            </a:rPr>
            <a:t>円となった。これは、新型コロナウイルス消費支援商品券交付事業、令和２年７月豪雨災害関係の委託料が減少したことが要因となっている。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・扶助費は、老人ホーム措置費（養護）等は減少したものの、物価高騰対応重点支援事業や電力・ガス・食料品等価格高騰重点支援給付金事業といった給付金事業が増加したため、前年度より住民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11,181</a:t>
          </a:r>
          <a:r>
            <a:rPr kumimoji="1" lang="ja-JP" altLang="en-US" sz="1300">
              <a:latin typeface="ＭＳ Ｐゴシック" panose="020B0600070205080204" pitchFamily="50" charset="-128"/>
              <a:ea typeface="ＭＳ Ｐゴシック" panose="020B0600070205080204" pitchFamily="50" charset="-128"/>
            </a:rPr>
            <a:t>円増となった。類似団体よりも</a:t>
          </a:r>
          <a:r>
            <a:rPr kumimoji="1" lang="en-US" altLang="ja-JP" sz="1300">
              <a:latin typeface="ＭＳ Ｐゴシック" panose="020B0600070205080204" pitchFamily="50" charset="-128"/>
              <a:ea typeface="ＭＳ Ｐゴシック" panose="020B0600070205080204" pitchFamily="50" charset="-128"/>
            </a:rPr>
            <a:t>51,400</a:t>
          </a:r>
          <a:r>
            <a:rPr kumimoji="1" lang="ja-JP" altLang="en-US" sz="1300">
              <a:latin typeface="ＭＳ Ｐゴシック" panose="020B0600070205080204" pitchFamily="50" charset="-128"/>
              <a:ea typeface="ＭＳ Ｐゴシック" panose="020B0600070205080204" pitchFamily="50" charset="-128"/>
            </a:rPr>
            <a:t>円高い状況にある。</a:t>
          </a:r>
        </a:p>
        <a:p>
          <a:r>
            <a:rPr kumimoji="1" lang="ja-JP" altLang="en-US" sz="1300">
              <a:latin typeface="ＭＳ Ｐゴシック" panose="020B0600070205080204" pitchFamily="50" charset="-128"/>
              <a:ea typeface="ＭＳ Ｐゴシック" panose="020B0600070205080204" pitchFamily="50" charset="-128"/>
            </a:rPr>
            <a:t>・災害復旧事業費は、前年度に比べ住民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138,557</a:t>
          </a:r>
          <a:r>
            <a:rPr kumimoji="1" lang="ja-JP" altLang="en-US" sz="1300">
              <a:latin typeface="ＭＳ Ｐゴシック" panose="020B0600070205080204" pitchFamily="50" charset="-128"/>
              <a:ea typeface="ＭＳ Ｐゴシック" panose="020B0600070205080204" pitchFamily="50" charset="-128"/>
            </a:rPr>
            <a:t>円となった。これは令和４年台風１４号災害にかかる災害復旧工事が増加した一方、令和２年７月豪雨災害にかかる災害復旧工事が概ね完了したことが要因となっている。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4,019
3,992
94.54
5,095,339
4,834,481
45,533
2,449,684
3,559,323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85503</xdr:rowOff>
    </xdr:from>
    <xdr:to>
      <xdr:col>24</xdr:col>
      <xdr:colOff>62865</xdr:colOff>
      <xdr:row>38</xdr:row>
      <xdr:rowOff>45345</xdr:rowOff>
    </xdr:to>
    <xdr:cxnSp macro="">
      <xdr:nvCxnSpPr>
        <xdr:cNvPr id="55" name="直線コネクタ 54"/>
        <xdr:cNvCxnSpPr/>
      </xdr:nvCxnSpPr>
      <xdr:spPr>
        <a:xfrm flipV="1">
          <a:off x="4633595" y="5229003"/>
          <a:ext cx="1270" cy="1331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49172</xdr:rowOff>
    </xdr:from>
    <xdr:ext cx="469744" cy="259045"/>
    <xdr:sp macro="" textlink="">
      <xdr:nvSpPr>
        <xdr:cNvPr id="56" name="議会費最小値テキスト"/>
        <xdr:cNvSpPr txBox="1"/>
      </xdr:nvSpPr>
      <xdr:spPr>
        <a:xfrm>
          <a:off x="4686300" y="656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45345</xdr:rowOff>
    </xdr:from>
    <xdr:to>
      <xdr:col>24</xdr:col>
      <xdr:colOff>152400</xdr:colOff>
      <xdr:row>38</xdr:row>
      <xdr:rowOff>45345</xdr:rowOff>
    </xdr:to>
    <xdr:cxnSp macro="">
      <xdr:nvCxnSpPr>
        <xdr:cNvPr id="57" name="直線コネクタ 56"/>
        <xdr:cNvCxnSpPr/>
      </xdr:nvCxnSpPr>
      <xdr:spPr>
        <a:xfrm>
          <a:off x="4546600" y="6560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32180</xdr:rowOff>
    </xdr:from>
    <xdr:ext cx="534377" cy="259045"/>
    <xdr:sp macro="" textlink="">
      <xdr:nvSpPr>
        <xdr:cNvPr id="58" name="議会費最大値テキスト"/>
        <xdr:cNvSpPr txBox="1"/>
      </xdr:nvSpPr>
      <xdr:spPr>
        <a:xfrm>
          <a:off x="4686300" y="500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85503</xdr:rowOff>
    </xdr:from>
    <xdr:to>
      <xdr:col>24</xdr:col>
      <xdr:colOff>152400</xdr:colOff>
      <xdr:row>30</xdr:row>
      <xdr:rowOff>85503</xdr:rowOff>
    </xdr:to>
    <xdr:cxnSp macro="">
      <xdr:nvCxnSpPr>
        <xdr:cNvPr id="59" name="直線コネクタ 58"/>
        <xdr:cNvCxnSpPr/>
      </xdr:nvCxnSpPr>
      <xdr:spPr>
        <a:xfrm>
          <a:off x="4546600" y="5229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125222</xdr:rowOff>
    </xdr:from>
    <xdr:to>
      <xdr:col>24</xdr:col>
      <xdr:colOff>63500</xdr:colOff>
      <xdr:row>37</xdr:row>
      <xdr:rowOff>136099</xdr:rowOff>
    </xdr:to>
    <xdr:cxnSp macro="">
      <xdr:nvCxnSpPr>
        <xdr:cNvPr id="60" name="直線コネクタ 59"/>
        <xdr:cNvCxnSpPr/>
      </xdr:nvCxnSpPr>
      <xdr:spPr>
        <a:xfrm flipV="1">
          <a:off x="3797300" y="6468872"/>
          <a:ext cx="838200" cy="10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11250</xdr:rowOff>
    </xdr:from>
    <xdr:ext cx="534377" cy="259045"/>
    <xdr:sp macro="" textlink="">
      <xdr:nvSpPr>
        <xdr:cNvPr id="61" name="議会費平均値テキスト"/>
        <xdr:cNvSpPr txBox="1"/>
      </xdr:nvSpPr>
      <xdr:spPr>
        <a:xfrm>
          <a:off x="4686300" y="618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159823</xdr:rowOff>
    </xdr:from>
    <xdr:to>
      <xdr:col>24</xdr:col>
      <xdr:colOff>114300</xdr:colOff>
      <xdr:row>37</xdr:row>
      <xdr:rowOff>89973</xdr:rowOff>
    </xdr:to>
    <xdr:sp macro="" textlink="">
      <xdr:nvSpPr>
        <xdr:cNvPr id="62" name="フローチャート: 判断 61"/>
        <xdr:cNvSpPr/>
      </xdr:nvSpPr>
      <xdr:spPr>
        <a:xfrm>
          <a:off x="45847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136099</xdr:rowOff>
    </xdr:from>
    <xdr:to>
      <xdr:col>19</xdr:col>
      <xdr:colOff>177800</xdr:colOff>
      <xdr:row>37</xdr:row>
      <xdr:rowOff>138614</xdr:rowOff>
    </xdr:to>
    <xdr:cxnSp macro="">
      <xdr:nvCxnSpPr>
        <xdr:cNvPr id="63" name="直線コネクタ 62"/>
        <xdr:cNvCxnSpPr/>
      </xdr:nvCxnSpPr>
      <xdr:spPr>
        <a:xfrm flipV="1">
          <a:off x="2908300" y="6479749"/>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164967</xdr:rowOff>
    </xdr:from>
    <xdr:to>
      <xdr:col>20</xdr:col>
      <xdr:colOff>38100</xdr:colOff>
      <xdr:row>37</xdr:row>
      <xdr:rowOff>95117</xdr:rowOff>
    </xdr:to>
    <xdr:sp macro="" textlink="">
      <xdr:nvSpPr>
        <xdr:cNvPr id="64" name="フローチャート: 判断 63"/>
        <xdr:cNvSpPr/>
      </xdr:nvSpPr>
      <xdr:spPr>
        <a:xfrm>
          <a:off x="3746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111644</xdr:rowOff>
    </xdr:from>
    <xdr:ext cx="534377" cy="259045"/>
    <xdr:sp macro="" textlink="">
      <xdr:nvSpPr>
        <xdr:cNvPr id="65" name="テキスト ボックス 64"/>
        <xdr:cNvSpPr txBox="1"/>
      </xdr:nvSpPr>
      <xdr:spPr>
        <a:xfrm>
          <a:off x="3530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138614</xdr:rowOff>
    </xdr:from>
    <xdr:to>
      <xdr:col>15</xdr:col>
      <xdr:colOff>50800</xdr:colOff>
      <xdr:row>37</xdr:row>
      <xdr:rowOff>163799</xdr:rowOff>
    </xdr:to>
    <xdr:cxnSp macro="">
      <xdr:nvCxnSpPr>
        <xdr:cNvPr id="66" name="直線コネクタ 65"/>
        <xdr:cNvCxnSpPr/>
      </xdr:nvCxnSpPr>
      <xdr:spPr>
        <a:xfrm flipV="1">
          <a:off x="2019300" y="6482264"/>
          <a:ext cx="889000" cy="2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7290</xdr:rowOff>
    </xdr:from>
    <xdr:to>
      <xdr:col>15</xdr:col>
      <xdr:colOff>101600</xdr:colOff>
      <xdr:row>37</xdr:row>
      <xdr:rowOff>108890</xdr:rowOff>
    </xdr:to>
    <xdr:sp macro="" textlink="">
      <xdr:nvSpPr>
        <xdr:cNvPr id="67" name="フローチャート: 判断 66"/>
        <xdr:cNvSpPr/>
      </xdr:nvSpPr>
      <xdr:spPr>
        <a:xfrm>
          <a:off x="2857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125417</xdr:rowOff>
    </xdr:from>
    <xdr:ext cx="534377" cy="259045"/>
    <xdr:sp macro="" textlink="">
      <xdr:nvSpPr>
        <xdr:cNvPr id="68" name="テキスト ボックス 67"/>
        <xdr:cNvSpPr txBox="1"/>
      </xdr:nvSpPr>
      <xdr:spPr>
        <a:xfrm>
          <a:off x="2641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134366</xdr:rowOff>
    </xdr:from>
    <xdr:to>
      <xdr:col>10</xdr:col>
      <xdr:colOff>114300</xdr:colOff>
      <xdr:row>37</xdr:row>
      <xdr:rowOff>163799</xdr:rowOff>
    </xdr:to>
    <xdr:cxnSp macro="">
      <xdr:nvCxnSpPr>
        <xdr:cNvPr id="69" name="直線コネクタ 68"/>
        <xdr:cNvCxnSpPr/>
      </xdr:nvCxnSpPr>
      <xdr:spPr>
        <a:xfrm>
          <a:off x="1130300" y="6478016"/>
          <a:ext cx="889000" cy="2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9461</xdr:rowOff>
    </xdr:from>
    <xdr:to>
      <xdr:col>10</xdr:col>
      <xdr:colOff>165100</xdr:colOff>
      <xdr:row>37</xdr:row>
      <xdr:rowOff>111061</xdr:rowOff>
    </xdr:to>
    <xdr:sp macro="" textlink="">
      <xdr:nvSpPr>
        <xdr:cNvPr id="70" name="フローチャート: 判断 69"/>
        <xdr:cNvSpPr/>
      </xdr:nvSpPr>
      <xdr:spPr>
        <a:xfrm>
          <a:off x="1968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127588</xdr:rowOff>
    </xdr:from>
    <xdr:ext cx="534377" cy="259045"/>
    <xdr:sp macro="" textlink="">
      <xdr:nvSpPr>
        <xdr:cNvPr id="71" name="テキスト ボックス 70"/>
        <xdr:cNvSpPr txBox="1"/>
      </xdr:nvSpPr>
      <xdr:spPr>
        <a:xfrm>
          <a:off x="1752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170129</xdr:rowOff>
    </xdr:from>
    <xdr:to>
      <xdr:col>6</xdr:col>
      <xdr:colOff>38100</xdr:colOff>
      <xdr:row>37</xdr:row>
      <xdr:rowOff>100279</xdr:rowOff>
    </xdr:to>
    <xdr:sp macro="" textlink="">
      <xdr:nvSpPr>
        <xdr:cNvPr id="72" name="フローチャート: 判断 71"/>
        <xdr:cNvSpPr/>
      </xdr:nvSpPr>
      <xdr:spPr>
        <a:xfrm>
          <a:off x="1079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116806</xdr:rowOff>
    </xdr:from>
    <xdr:ext cx="534377" cy="259045"/>
    <xdr:sp macro="" textlink="">
      <xdr:nvSpPr>
        <xdr:cNvPr id="73" name="テキスト ボックス 72"/>
        <xdr:cNvSpPr txBox="1"/>
      </xdr:nvSpPr>
      <xdr:spPr>
        <a:xfrm>
          <a:off x="863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74422</xdr:rowOff>
    </xdr:from>
    <xdr:to>
      <xdr:col>24</xdr:col>
      <xdr:colOff>114300</xdr:colOff>
      <xdr:row>38</xdr:row>
      <xdr:rowOff>4572</xdr:rowOff>
    </xdr:to>
    <xdr:sp macro="" textlink="">
      <xdr:nvSpPr>
        <xdr:cNvPr id="79" name="楕円 78"/>
        <xdr:cNvSpPr/>
      </xdr:nvSpPr>
      <xdr:spPr>
        <a:xfrm>
          <a:off x="4584700" y="641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160799</xdr:rowOff>
    </xdr:from>
    <xdr:ext cx="534377" cy="259045"/>
    <xdr:sp macro="" textlink="">
      <xdr:nvSpPr>
        <xdr:cNvPr id="80" name="議会費該当値テキスト"/>
        <xdr:cNvSpPr txBox="1"/>
      </xdr:nvSpPr>
      <xdr:spPr>
        <a:xfrm>
          <a:off x="4686300" y="633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85299</xdr:rowOff>
    </xdr:from>
    <xdr:to>
      <xdr:col>20</xdr:col>
      <xdr:colOff>38100</xdr:colOff>
      <xdr:row>38</xdr:row>
      <xdr:rowOff>15449</xdr:rowOff>
    </xdr:to>
    <xdr:sp macro="" textlink="">
      <xdr:nvSpPr>
        <xdr:cNvPr id="81" name="楕円 80"/>
        <xdr:cNvSpPr/>
      </xdr:nvSpPr>
      <xdr:spPr>
        <a:xfrm>
          <a:off x="3746500" y="642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6576</xdr:rowOff>
    </xdr:from>
    <xdr:ext cx="534377" cy="259045"/>
    <xdr:sp macro="" textlink="">
      <xdr:nvSpPr>
        <xdr:cNvPr id="82" name="テキスト ボックス 81"/>
        <xdr:cNvSpPr txBox="1"/>
      </xdr:nvSpPr>
      <xdr:spPr>
        <a:xfrm>
          <a:off x="3530111" y="652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87814</xdr:rowOff>
    </xdr:from>
    <xdr:to>
      <xdr:col>15</xdr:col>
      <xdr:colOff>101600</xdr:colOff>
      <xdr:row>38</xdr:row>
      <xdr:rowOff>17964</xdr:rowOff>
    </xdr:to>
    <xdr:sp macro="" textlink="">
      <xdr:nvSpPr>
        <xdr:cNvPr id="83" name="楕円 82"/>
        <xdr:cNvSpPr/>
      </xdr:nvSpPr>
      <xdr:spPr>
        <a:xfrm>
          <a:off x="2857500" y="64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9091</xdr:rowOff>
    </xdr:from>
    <xdr:ext cx="534377" cy="259045"/>
    <xdr:sp macro="" textlink="">
      <xdr:nvSpPr>
        <xdr:cNvPr id="84" name="テキスト ボックス 83"/>
        <xdr:cNvSpPr txBox="1"/>
      </xdr:nvSpPr>
      <xdr:spPr>
        <a:xfrm>
          <a:off x="2641111" y="652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112998</xdr:rowOff>
    </xdr:from>
    <xdr:to>
      <xdr:col>10</xdr:col>
      <xdr:colOff>165100</xdr:colOff>
      <xdr:row>38</xdr:row>
      <xdr:rowOff>43148</xdr:rowOff>
    </xdr:to>
    <xdr:sp macro="" textlink="">
      <xdr:nvSpPr>
        <xdr:cNvPr id="85" name="楕円 84"/>
        <xdr:cNvSpPr/>
      </xdr:nvSpPr>
      <xdr:spPr>
        <a:xfrm>
          <a:off x="1968500" y="645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34276</xdr:rowOff>
    </xdr:from>
    <xdr:ext cx="534377" cy="259045"/>
    <xdr:sp macro="" textlink="">
      <xdr:nvSpPr>
        <xdr:cNvPr id="86" name="テキスト ボックス 85"/>
        <xdr:cNvSpPr txBox="1"/>
      </xdr:nvSpPr>
      <xdr:spPr>
        <a:xfrm>
          <a:off x="1752111" y="65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83566</xdr:rowOff>
    </xdr:from>
    <xdr:to>
      <xdr:col>6</xdr:col>
      <xdr:colOff>38100</xdr:colOff>
      <xdr:row>38</xdr:row>
      <xdr:rowOff>13715</xdr:rowOff>
    </xdr:to>
    <xdr:sp macro="" textlink="">
      <xdr:nvSpPr>
        <xdr:cNvPr id="87" name="楕円 86"/>
        <xdr:cNvSpPr/>
      </xdr:nvSpPr>
      <xdr:spPr>
        <a:xfrm>
          <a:off x="10795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4843</xdr:rowOff>
    </xdr:from>
    <xdr:ext cx="534377" cy="259045"/>
    <xdr:sp macro="" textlink="">
      <xdr:nvSpPr>
        <xdr:cNvPr id="88" name="テキスト ボックス 87"/>
        <xdr:cNvSpPr txBox="1"/>
      </xdr:nvSpPr>
      <xdr:spPr>
        <a:xfrm>
          <a:off x="863111" y="651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99" name="直線コネクタ 98"/>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0" name="テキスト ボックス 99"/>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2" name="テキスト ボックス 101"/>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3" name="直線コネクタ 102"/>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4" name="テキスト ボックス 103"/>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6" name="テキスト ボックス 105"/>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7341</xdr:rowOff>
    </xdr:from>
    <xdr:to>
      <xdr:col>24</xdr:col>
      <xdr:colOff>62865</xdr:colOff>
      <xdr:row>57</xdr:row>
      <xdr:rowOff>123270</xdr:rowOff>
    </xdr:to>
    <xdr:cxnSp macro="">
      <xdr:nvCxnSpPr>
        <xdr:cNvPr id="108" name="直線コネクタ 107"/>
        <xdr:cNvCxnSpPr/>
      </xdr:nvCxnSpPr>
      <xdr:spPr>
        <a:xfrm flipV="1">
          <a:off x="4633595" y="8751291"/>
          <a:ext cx="1270" cy="1144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127097</xdr:rowOff>
    </xdr:from>
    <xdr:ext cx="599010" cy="259045"/>
    <xdr:sp macro="" textlink="">
      <xdr:nvSpPr>
        <xdr:cNvPr id="109" name="総務費最小値テキスト"/>
        <xdr:cNvSpPr txBox="1"/>
      </xdr:nvSpPr>
      <xdr:spPr>
        <a:xfrm>
          <a:off x="4686300" y="9899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123270</xdr:rowOff>
    </xdr:from>
    <xdr:to>
      <xdr:col>24</xdr:col>
      <xdr:colOff>152400</xdr:colOff>
      <xdr:row>57</xdr:row>
      <xdr:rowOff>123270</xdr:rowOff>
    </xdr:to>
    <xdr:cxnSp macro="">
      <xdr:nvCxnSpPr>
        <xdr:cNvPr id="110" name="直線コネクタ 109"/>
        <xdr:cNvCxnSpPr/>
      </xdr:nvCxnSpPr>
      <xdr:spPr>
        <a:xfrm>
          <a:off x="4546600" y="989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125468</xdr:rowOff>
    </xdr:from>
    <xdr:ext cx="690189" cy="259045"/>
    <xdr:sp macro="" textlink="">
      <xdr:nvSpPr>
        <xdr:cNvPr id="111" name="総務費最大値テキスト"/>
        <xdr:cNvSpPr txBox="1"/>
      </xdr:nvSpPr>
      <xdr:spPr>
        <a:xfrm>
          <a:off x="4686300" y="85265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2,131,600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7341</xdr:rowOff>
    </xdr:from>
    <xdr:to>
      <xdr:col>24</xdr:col>
      <xdr:colOff>152400</xdr:colOff>
      <xdr:row>51</xdr:row>
      <xdr:rowOff>7341</xdr:rowOff>
    </xdr:to>
    <xdr:cxnSp macro="">
      <xdr:nvCxnSpPr>
        <xdr:cNvPr id="112" name="直線コネクタ 111"/>
        <xdr:cNvCxnSpPr/>
      </xdr:nvCxnSpPr>
      <xdr:spPr>
        <a:xfrm>
          <a:off x="4546600" y="875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23337</xdr:rowOff>
    </xdr:from>
    <xdr:to>
      <xdr:col>24</xdr:col>
      <xdr:colOff>63500</xdr:colOff>
      <xdr:row>57</xdr:row>
      <xdr:rowOff>82348</xdr:rowOff>
    </xdr:to>
    <xdr:cxnSp macro="">
      <xdr:nvCxnSpPr>
        <xdr:cNvPr id="113" name="直線コネクタ 112"/>
        <xdr:cNvCxnSpPr/>
      </xdr:nvCxnSpPr>
      <xdr:spPr>
        <a:xfrm flipV="1">
          <a:off x="3797300" y="9795987"/>
          <a:ext cx="838200" cy="5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134669</xdr:rowOff>
    </xdr:from>
    <xdr:ext cx="599010" cy="259045"/>
    <xdr:sp macro="" textlink="">
      <xdr:nvSpPr>
        <xdr:cNvPr id="114" name="総務費平均値テキスト"/>
        <xdr:cNvSpPr txBox="1"/>
      </xdr:nvSpPr>
      <xdr:spPr>
        <a:xfrm>
          <a:off x="4686300" y="95644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111792</xdr:rowOff>
    </xdr:from>
    <xdr:to>
      <xdr:col>24</xdr:col>
      <xdr:colOff>114300</xdr:colOff>
      <xdr:row>57</xdr:row>
      <xdr:rowOff>41942</xdr:rowOff>
    </xdr:to>
    <xdr:sp macro="" textlink="">
      <xdr:nvSpPr>
        <xdr:cNvPr id="115" name="フローチャート: 判断 114"/>
        <xdr:cNvSpPr/>
      </xdr:nvSpPr>
      <xdr:spPr>
        <a:xfrm>
          <a:off x="4584700" y="971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52392</xdr:rowOff>
    </xdr:from>
    <xdr:to>
      <xdr:col>19</xdr:col>
      <xdr:colOff>177800</xdr:colOff>
      <xdr:row>57</xdr:row>
      <xdr:rowOff>82348</xdr:rowOff>
    </xdr:to>
    <xdr:cxnSp macro="">
      <xdr:nvCxnSpPr>
        <xdr:cNvPr id="116" name="直線コネクタ 115"/>
        <xdr:cNvCxnSpPr/>
      </xdr:nvCxnSpPr>
      <xdr:spPr>
        <a:xfrm>
          <a:off x="2908300" y="9825042"/>
          <a:ext cx="889000" cy="2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100198</xdr:rowOff>
    </xdr:from>
    <xdr:to>
      <xdr:col>20</xdr:col>
      <xdr:colOff>38100</xdr:colOff>
      <xdr:row>57</xdr:row>
      <xdr:rowOff>30348</xdr:rowOff>
    </xdr:to>
    <xdr:sp macro="" textlink="">
      <xdr:nvSpPr>
        <xdr:cNvPr id="117" name="フローチャート: 判断 116"/>
        <xdr:cNvSpPr/>
      </xdr:nvSpPr>
      <xdr:spPr>
        <a:xfrm>
          <a:off x="3746500" y="970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46875</xdr:rowOff>
    </xdr:from>
    <xdr:ext cx="599010" cy="259045"/>
    <xdr:sp macro="" textlink="">
      <xdr:nvSpPr>
        <xdr:cNvPr id="118" name="テキスト ボックス 117"/>
        <xdr:cNvSpPr txBox="1"/>
      </xdr:nvSpPr>
      <xdr:spPr>
        <a:xfrm>
          <a:off x="3497795" y="947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11621</xdr:rowOff>
    </xdr:from>
    <xdr:to>
      <xdr:col>15</xdr:col>
      <xdr:colOff>50800</xdr:colOff>
      <xdr:row>57</xdr:row>
      <xdr:rowOff>52392</xdr:rowOff>
    </xdr:to>
    <xdr:cxnSp macro="">
      <xdr:nvCxnSpPr>
        <xdr:cNvPr id="119" name="直線コネクタ 118"/>
        <xdr:cNvCxnSpPr/>
      </xdr:nvCxnSpPr>
      <xdr:spPr>
        <a:xfrm>
          <a:off x="2019300" y="9784271"/>
          <a:ext cx="889000" cy="40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106280</xdr:rowOff>
    </xdr:from>
    <xdr:to>
      <xdr:col>15</xdr:col>
      <xdr:colOff>101600</xdr:colOff>
      <xdr:row>57</xdr:row>
      <xdr:rowOff>36430</xdr:rowOff>
    </xdr:to>
    <xdr:sp macro="" textlink="">
      <xdr:nvSpPr>
        <xdr:cNvPr id="120" name="フローチャート: 判断 119"/>
        <xdr:cNvSpPr/>
      </xdr:nvSpPr>
      <xdr:spPr>
        <a:xfrm>
          <a:off x="2857500" y="97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52957</xdr:rowOff>
    </xdr:from>
    <xdr:ext cx="599010" cy="259045"/>
    <xdr:sp macro="" textlink="">
      <xdr:nvSpPr>
        <xdr:cNvPr id="121" name="テキスト ボックス 120"/>
        <xdr:cNvSpPr txBox="1"/>
      </xdr:nvSpPr>
      <xdr:spPr>
        <a:xfrm>
          <a:off x="2608795" y="948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11621</xdr:rowOff>
    </xdr:from>
    <xdr:to>
      <xdr:col>10</xdr:col>
      <xdr:colOff>114300</xdr:colOff>
      <xdr:row>57</xdr:row>
      <xdr:rowOff>110739</xdr:rowOff>
    </xdr:to>
    <xdr:cxnSp macro="">
      <xdr:nvCxnSpPr>
        <xdr:cNvPr id="122" name="直線コネクタ 121"/>
        <xdr:cNvCxnSpPr/>
      </xdr:nvCxnSpPr>
      <xdr:spPr>
        <a:xfrm flipV="1">
          <a:off x="1130300" y="9784271"/>
          <a:ext cx="889000" cy="9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76960</xdr:rowOff>
    </xdr:from>
    <xdr:to>
      <xdr:col>10</xdr:col>
      <xdr:colOff>165100</xdr:colOff>
      <xdr:row>57</xdr:row>
      <xdr:rowOff>7110</xdr:rowOff>
    </xdr:to>
    <xdr:sp macro="" textlink="">
      <xdr:nvSpPr>
        <xdr:cNvPr id="123" name="フローチャート: 判断 122"/>
        <xdr:cNvSpPr/>
      </xdr:nvSpPr>
      <xdr:spPr>
        <a:xfrm>
          <a:off x="1968500" y="9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23637</xdr:rowOff>
    </xdr:from>
    <xdr:ext cx="599010" cy="259045"/>
    <xdr:sp macro="" textlink="">
      <xdr:nvSpPr>
        <xdr:cNvPr id="124" name="テキスト ボックス 123"/>
        <xdr:cNvSpPr txBox="1"/>
      </xdr:nvSpPr>
      <xdr:spPr>
        <a:xfrm>
          <a:off x="1719795" y="945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155642</xdr:rowOff>
    </xdr:from>
    <xdr:to>
      <xdr:col>6</xdr:col>
      <xdr:colOff>38100</xdr:colOff>
      <xdr:row>57</xdr:row>
      <xdr:rowOff>85792</xdr:rowOff>
    </xdr:to>
    <xdr:sp macro="" textlink="">
      <xdr:nvSpPr>
        <xdr:cNvPr id="125" name="フローチャート: 判断 124"/>
        <xdr:cNvSpPr/>
      </xdr:nvSpPr>
      <xdr:spPr>
        <a:xfrm>
          <a:off x="1079500" y="9756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102319</xdr:rowOff>
    </xdr:from>
    <xdr:ext cx="599010" cy="259045"/>
    <xdr:sp macro="" textlink="">
      <xdr:nvSpPr>
        <xdr:cNvPr id="126" name="テキスト ボックス 125"/>
        <xdr:cNvSpPr txBox="1"/>
      </xdr:nvSpPr>
      <xdr:spPr>
        <a:xfrm>
          <a:off x="830795" y="953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143987</xdr:rowOff>
    </xdr:from>
    <xdr:to>
      <xdr:col>24</xdr:col>
      <xdr:colOff>114300</xdr:colOff>
      <xdr:row>57</xdr:row>
      <xdr:rowOff>74137</xdr:rowOff>
    </xdr:to>
    <xdr:sp macro="" textlink="">
      <xdr:nvSpPr>
        <xdr:cNvPr id="132" name="楕円 131"/>
        <xdr:cNvSpPr/>
      </xdr:nvSpPr>
      <xdr:spPr>
        <a:xfrm>
          <a:off x="4584700" y="974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90220</xdr:rowOff>
    </xdr:from>
    <xdr:ext cx="599010" cy="259045"/>
    <xdr:sp macro="" textlink="">
      <xdr:nvSpPr>
        <xdr:cNvPr id="133" name="総務費該当値テキスト"/>
        <xdr:cNvSpPr txBox="1"/>
      </xdr:nvSpPr>
      <xdr:spPr>
        <a:xfrm>
          <a:off x="4686300" y="9691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31548</xdr:rowOff>
    </xdr:from>
    <xdr:to>
      <xdr:col>20</xdr:col>
      <xdr:colOff>38100</xdr:colOff>
      <xdr:row>57</xdr:row>
      <xdr:rowOff>133148</xdr:rowOff>
    </xdr:to>
    <xdr:sp macro="" textlink="">
      <xdr:nvSpPr>
        <xdr:cNvPr id="134" name="楕円 133"/>
        <xdr:cNvSpPr/>
      </xdr:nvSpPr>
      <xdr:spPr>
        <a:xfrm>
          <a:off x="3746500" y="980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124275</xdr:rowOff>
    </xdr:from>
    <xdr:ext cx="599010" cy="259045"/>
    <xdr:sp macro="" textlink="">
      <xdr:nvSpPr>
        <xdr:cNvPr id="135" name="テキスト ボックス 134"/>
        <xdr:cNvSpPr txBox="1"/>
      </xdr:nvSpPr>
      <xdr:spPr>
        <a:xfrm>
          <a:off x="3497795" y="9896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1592</xdr:rowOff>
    </xdr:from>
    <xdr:to>
      <xdr:col>15</xdr:col>
      <xdr:colOff>101600</xdr:colOff>
      <xdr:row>57</xdr:row>
      <xdr:rowOff>103192</xdr:rowOff>
    </xdr:to>
    <xdr:sp macro="" textlink="">
      <xdr:nvSpPr>
        <xdr:cNvPr id="136" name="楕円 135"/>
        <xdr:cNvSpPr/>
      </xdr:nvSpPr>
      <xdr:spPr>
        <a:xfrm>
          <a:off x="2857500" y="977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94319</xdr:rowOff>
    </xdr:from>
    <xdr:ext cx="599010" cy="259045"/>
    <xdr:sp macro="" textlink="">
      <xdr:nvSpPr>
        <xdr:cNvPr id="137" name="テキスト ボックス 136"/>
        <xdr:cNvSpPr txBox="1"/>
      </xdr:nvSpPr>
      <xdr:spPr>
        <a:xfrm>
          <a:off x="2608795" y="9866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132271</xdr:rowOff>
    </xdr:from>
    <xdr:to>
      <xdr:col>10</xdr:col>
      <xdr:colOff>165100</xdr:colOff>
      <xdr:row>57</xdr:row>
      <xdr:rowOff>62421</xdr:rowOff>
    </xdr:to>
    <xdr:sp macro="" textlink="">
      <xdr:nvSpPr>
        <xdr:cNvPr id="138" name="楕円 137"/>
        <xdr:cNvSpPr/>
      </xdr:nvSpPr>
      <xdr:spPr>
        <a:xfrm>
          <a:off x="1968500" y="973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53548</xdr:rowOff>
    </xdr:from>
    <xdr:ext cx="599010" cy="259045"/>
    <xdr:sp macro="" textlink="">
      <xdr:nvSpPr>
        <xdr:cNvPr id="139" name="テキスト ボックス 138"/>
        <xdr:cNvSpPr txBox="1"/>
      </xdr:nvSpPr>
      <xdr:spPr>
        <a:xfrm>
          <a:off x="1719795" y="9826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59939</xdr:rowOff>
    </xdr:from>
    <xdr:to>
      <xdr:col>6</xdr:col>
      <xdr:colOff>38100</xdr:colOff>
      <xdr:row>57</xdr:row>
      <xdr:rowOff>161539</xdr:rowOff>
    </xdr:to>
    <xdr:sp macro="" textlink="">
      <xdr:nvSpPr>
        <xdr:cNvPr id="140" name="楕円 139"/>
        <xdr:cNvSpPr/>
      </xdr:nvSpPr>
      <xdr:spPr>
        <a:xfrm>
          <a:off x="1079500" y="983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152666</xdr:rowOff>
    </xdr:from>
    <xdr:ext cx="599010" cy="259045"/>
    <xdr:sp macro="" textlink="">
      <xdr:nvSpPr>
        <xdr:cNvPr id="141" name="テキスト ボックス 140"/>
        <xdr:cNvSpPr txBox="1"/>
      </xdr:nvSpPr>
      <xdr:spPr>
        <a:xfrm>
          <a:off x="830795" y="992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2" name="直線コネクタ 15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3" name="テキスト ボックス 15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4" name="直線コネクタ 15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5" name="テキスト ボックス 15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7" name="テキスト ボックス 15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8" name="直線コネクタ 15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59" name="テキスト ボックス 15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0" name="直線コネクタ 15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1" name="テキスト ボックス 16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3" name="テキスト ボックス 162"/>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37543</xdr:rowOff>
    </xdr:from>
    <xdr:to>
      <xdr:col>24</xdr:col>
      <xdr:colOff>62865</xdr:colOff>
      <xdr:row>77</xdr:row>
      <xdr:rowOff>124182</xdr:rowOff>
    </xdr:to>
    <xdr:cxnSp macro="">
      <xdr:nvCxnSpPr>
        <xdr:cNvPr id="165" name="直線コネクタ 164"/>
        <xdr:cNvCxnSpPr/>
      </xdr:nvCxnSpPr>
      <xdr:spPr>
        <a:xfrm flipV="1">
          <a:off x="4633595" y="12210493"/>
          <a:ext cx="1270" cy="11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128009</xdr:rowOff>
    </xdr:from>
    <xdr:ext cx="599010" cy="259045"/>
    <xdr:sp macro="" textlink="">
      <xdr:nvSpPr>
        <xdr:cNvPr id="166" name="民生費最小値テキスト"/>
        <xdr:cNvSpPr txBox="1"/>
      </xdr:nvSpPr>
      <xdr:spPr>
        <a:xfrm>
          <a:off x="4686300" y="13329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124182</xdr:rowOff>
    </xdr:from>
    <xdr:to>
      <xdr:col>24</xdr:col>
      <xdr:colOff>152400</xdr:colOff>
      <xdr:row>77</xdr:row>
      <xdr:rowOff>124182</xdr:rowOff>
    </xdr:to>
    <xdr:cxnSp macro="">
      <xdr:nvCxnSpPr>
        <xdr:cNvPr id="167" name="直線コネクタ 166"/>
        <xdr:cNvCxnSpPr/>
      </xdr:nvCxnSpPr>
      <xdr:spPr>
        <a:xfrm>
          <a:off x="4546600" y="13325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155670</xdr:rowOff>
    </xdr:from>
    <xdr:ext cx="599010" cy="259045"/>
    <xdr:sp macro="" textlink="">
      <xdr:nvSpPr>
        <xdr:cNvPr id="168" name="民生費最大値テキスト"/>
        <xdr:cNvSpPr txBox="1"/>
      </xdr:nvSpPr>
      <xdr:spPr>
        <a:xfrm>
          <a:off x="4686300" y="1198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723,626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37543</xdr:rowOff>
    </xdr:from>
    <xdr:to>
      <xdr:col>24</xdr:col>
      <xdr:colOff>152400</xdr:colOff>
      <xdr:row>71</xdr:row>
      <xdr:rowOff>37543</xdr:rowOff>
    </xdr:to>
    <xdr:cxnSp macro="">
      <xdr:nvCxnSpPr>
        <xdr:cNvPr id="169" name="直線コネクタ 168"/>
        <xdr:cNvCxnSpPr/>
      </xdr:nvCxnSpPr>
      <xdr:spPr>
        <a:xfrm>
          <a:off x="4546600" y="12210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114554</xdr:rowOff>
    </xdr:from>
    <xdr:to>
      <xdr:col>24</xdr:col>
      <xdr:colOff>63500</xdr:colOff>
      <xdr:row>76</xdr:row>
      <xdr:rowOff>138357</xdr:rowOff>
    </xdr:to>
    <xdr:cxnSp macro="">
      <xdr:nvCxnSpPr>
        <xdr:cNvPr id="170" name="直線コネクタ 169"/>
        <xdr:cNvCxnSpPr/>
      </xdr:nvCxnSpPr>
      <xdr:spPr>
        <a:xfrm flipV="1">
          <a:off x="3797300" y="13144754"/>
          <a:ext cx="838200" cy="23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10877</xdr:rowOff>
    </xdr:from>
    <xdr:ext cx="599010" cy="259045"/>
    <xdr:sp macro="" textlink="">
      <xdr:nvSpPr>
        <xdr:cNvPr id="171" name="民生費平均値テキスト"/>
        <xdr:cNvSpPr txBox="1"/>
      </xdr:nvSpPr>
      <xdr:spPr>
        <a:xfrm>
          <a:off x="4686300" y="12869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159449</xdr:rowOff>
    </xdr:from>
    <xdr:to>
      <xdr:col>24</xdr:col>
      <xdr:colOff>114300</xdr:colOff>
      <xdr:row>76</xdr:row>
      <xdr:rowOff>89599</xdr:rowOff>
    </xdr:to>
    <xdr:sp macro="" textlink="">
      <xdr:nvSpPr>
        <xdr:cNvPr id="172" name="フローチャート: 判断 171"/>
        <xdr:cNvSpPr/>
      </xdr:nvSpPr>
      <xdr:spPr>
        <a:xfrm>
          <a:off x="4584700" y="1301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120219</xdr:rowOff>
    </xdr:from>
    <xdr:to>
      <xdr:col>19</xdr:col>
      <xdr:colOff>177800</xdr:colOff>
      <xdr:row>76</xdr:row>
      <xdr:rowOff>138357</xdr:rowOff>
    </xdr:to>
    <xdr:cxnSp macro="">
      <xdr:nvCxnSpPr>
        <xdr:cNvPr id="173" name="直線コネクタ 172"/>
        <xdr:cNvCxnSpPr/>
      </xdr:nvCxnSpPr>
      <xdr:spPr>
        <a:xfrm>
          <a:off x="2908300" y="13150419"/>
          <a:ext cx="889000" cy="1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27898</xdr:rowOff>
    </xdr:from>
    <xdr:to>
      <xdr:col>20</xdr:col>
      <xdr:colOff>38100</xdr:colOff>
      <xdr:row>76</xdr:row>
      <xdr:rowOff>129498</xdr:rowOff>
    </xdr:to>
    <xdr:sp macro="" textlink="">
      <xdr:nvSpPr>
        <xdr:cNvPr id="174" name="フローチャート: 判断 173"/>
        <xdr:cNvSpPr/>
      </xdr:nvSpPr>
      <xdr:spPr>
        <a:xfrm>
          <a:off x="3746500" y="1305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146025</xdr:rowOff>
    </xdr:from>
    <xdr:ext cx="599010" cy="259045"/>
    <xdr:sp macro="" textlink="">
      <xdr:nvSpPr>
        <xdr:cNvPr id="175" name="テキスト ボックス 174"/>
        <xdr:cNvSpPr txBox="1"/>
      </xdr:nvSpPr>
      <xdr:spPr>
        <a:xfrm>
          <a:off x="3497795" y="1283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120219</xdr:rowOff>
    </xdr:from>
    <xdr:to>
      <xdr:col>15</xdr:col>
      <xdr:colOff>50800</xdr:colOff>
      <xdr:row>76</xdr:row>
      <xdr:rowOff>153071</xdr:rowOff>
    </xdr:to>
    <xdr:cxnSp macro="">
      <xdr:nvCxnSpPr>
        <xdr:cNvPr id="176" name="直線コネクタ 175"/>
        <xdr:cNvCxnSpPr/>
      </xdr:nvCxnSpPr>
      <xdr:spPr>
        <a:xfrm flipV="1">
          <a:off x="2019300" y="13150419"/>
          <a:ext cx="889000" cy="3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17928</xdr:rowOff>
    </xdr:from>
    <xdr:to>
      <xdr:col>15</xdr:col>
      <xdr:colOff>101600</xdr:colOff>
      <xdr:row>76</xdr:row>
      <xdr:rowOff>119528</xdr:rowOff>
    </xdr:to>
    <xdr:sp macro="" textlink="">
      <xdr:nvSpPr>
        <xdr:cNvPr id="177" name="フローチャート: 判断 176"/>
        <xdr:cNvSpPr/>
      </xdr:nvSpPr>
      <xdr:spPr>
        <a:xfrm>
          <a:off x="2857500" y="1304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136055</xdr:rowOff>
    </xdr:from>
    <xdr:ext cx="599010" cy="259045"/>
    <xdr:sp macro="" textlink="">
      <xdr:nvSpPr>
        <xdr:cNvPr id="178" name="テキスト ボックス 177"/>
        <xdr:cNvSpPr txBox="1"/>
      </xdr:nvSpPr>
      <xdr:spPr>
        <a:xfrm>
          <a:off x="2608795" y="128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153071</xdr:rowOff>
    </xdr:from>
    <xdr:to>
      <xdr:col>10</xdr:col>
      <xdr:colOff>114300</xdr:colOff>
      <xdr:row>77</xdr:row>
      <xdr:rowOff>18255</xdr:rowOff>
    </xdr:to>
    <xdr:cxnSp macro="">
      <xdr:nvCxnSpPr>
        <xdr:cNvPr id="179" name="直線コネクタ 178"/>
        <xdr:cNvCxnSpPr/>
      </xdr:nvCxnSpPr>
      <xdr:spPr>
        <a:xfrm flipV="1">
          <a:off x="1130300" y="13183271"/>
          <a:ext cx="889000" cy="3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59427</xdr:rowOff>
    </xdr:from>
    <xdr:to>
      <xdr:col>10</xdr:col>
      <xdr:colOff>165100</xdr:colOff>
      <xdr:row>76</xdr:row>
      <xdr:rowOff>161027</xdr:rowOff>
    </xdr:to>
    <xdr:sp macro="" textlink="">
      <xdr:nvSpPr>
        <xdr:cNvPr id="180" name="フローチャート: 判断 179"/>
        <xdr:cNvSpPr/>
      </xdr:nvSpPr>
      <xdr:spPr>
        <a:xfrm>
          <a:off x="19685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6104</xdr:rowOff>
    </xdr:from>
    <xdr:ext cx="599010" cy="259045"/>
    <xdr:sp macro="" textlink="">
      <xdr:nvSpPr>
        <xdr:cNvPr id="181" name="テキスト ボックス 180"/>
        <xdr:cNvSpPr txBox="1"/>
      </xdr:nvSpPr>
      <xdr:spPr>
        <a:xfrm>
          <a:off x="1719795" y="12864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92946</xdr:rowOff>
    </xdr:from>
    <xdr:to>
      <xdr:col>6</xdr:col>
      <xdr:colOff>38100</xdr:colOff>
      <xdr:row>77</xdr:row>
      <xdr:rowOff>23096</xdr:rowOff>
    </xdr:to>
    <xdr:sp macro="" textlink="">
      <xdr:nvSpPr>
        <xdr:cNvPr id="182" name="フローチャート: 判断 181"/>
        <xdr:cNvSpPr/>
      </xdr:nvSpPr>
      <xdr:spPr>
        <a:xfrm>
          <a:off x="1079500" y="1312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39623</xdr:rowOff>
    </xdr:from>
    <xdr:ext cx="599010" cy="259045"/>
    <xdr:sp macro="" textlink="">
      <xdr:nvSpPr>
        <xdr:cNvPr id="183" name="テキスト ボックス 182"/>
        <xdr:cNvSpPr txBox="1"/>
      </xdr:nvSpPr>
      <xdr:spPr>
        <a:xfrm>
          <a:off x="830795" y="1289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63754</xdr:rowOff>
    </xdr:from>
    <xdr:to>
      <xdr:col>24</xdr:col>
      <xdr:colOff>114300</xdr:colOff>
      <xdr:row>76</xdr:row>
      <xdr:rowOff>165354</xdr:rowOff>
    </xdr:to>
    <xdr:sp macro="" textlink="">
      <xdr:nvSpPr>
        <xdr:cNvPr id="189" name="楕円 188"/>
        <xdr:cNvSpPr/>
      </xdr:nvSpPr>
      <xdr:spPr>
        <a:xfrm>
          <a:off x="4584700" y="1309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42181</xdr:rowOff>
    </xdr:from>
    <xdr:ext cx="599010" cy="259045"/>
    <xdr:sp macro="" textlink="">
      <xdr:nvSpPr>
        <xdr:cNvPr id="190" name="民生費該当値テキスト"/>
        <xdr:cNvSpPr txBox="1"/>
      </xdr:nvSpPr>
      <xdr:spPr>
        <a:xfrm>
          <a:off x="4686300" y="1307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87557</xdr:rowOff>
    </xdr:from>
    <xdr:to>
      <xdr:col>20</xdr:col>
      <xdr:colOff>38100</xdr:colOff>
      <xdr:row>77</xdr:row>
      <xdr:rowOff>17707</xdr:rowOff>
    </xdr:to>
    <xdr:sp macro="" textlink="">
      <xdr:nvSpPr>
        <xdr:cNvPr id="191" name="楕円 190"/>
        <xdr:cNvSpPr/>
      </xdr:nvSpPr>
      <xdr:spPr>
        <a:xfrm>
          <a:off x="3746500" y="1311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8834</xdr:rowOff>
    </xdr:from>
    <xdr:ext cx="599010" cy="259045"/>
    <xdr:sp macro="" textlink="">
      <xdr:nvSpPr>
        <xdr:cNvPr id="192" name="テキスト ボックス 191"/>
        <xdr:cNvSpPr txBox="1"/>
      </xdr:nvSpPr>
      <xdr:spPr>
        <a:xfrm>
          <a:off x="3497795" y="13210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69419</xdr:rowOff>
    </xdr:from>
    <xdr:to>
      <xdr:col>15</xdr:col>
      <xdr:colOff>101600</xdr:colOff>
      <xdr:row>76</xdr:row>
      <xdr:rowOff>171019</xdr:rowOff>
    </xdr:to>
    <xdr:sp macro="" textlink="">
      <xdr:nvSpPr>
        <xdr:cNvPr id="193" name="楕円 192"/>
        <xdr:cNvSpPr/>
      </xdr:nvSpPr>
      <xdr:spPr>
        <a:xfrm>
          <a:off x="2857500" y="1309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162146</xdr:rowOff>
    </xdr:from>
    <xdr:ext cx="599010" cy="259045"/>
    <xdr:sp macro="" textlink="">
      <xdr:nvSpPr>
        <xdr:cNvPr id="194" name="テキスト ボックス 193"/>
        <xdr:cNvSpPr txBox="1"/>
      </xdr:nvSpPr>
      <xdr:spPr>
        <a:xfrm>
          <a:off x="2608795" y="13192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102271</xdr:rowOff>
    </xdr:from>
    <xdr:to>
      <xdr:col>10</xdr:col>
      <xdr:colOff>165100</xdr:colOff>
      <xdr:row>77</xdr:row>
      <xdr:rowOff>32421</xdr:rowOff>
    </xdr:to>
    <xdr:sp macro="" textlink="">
      <xdr:nvSpPr>
        <xdr:cNvPr id="195" name="楕円 194"/>
        <xdr:cNvSpPr/>
      </xdr:nvSpPr>
      <xdr:spPr>
        <a:xfrm>
          <a:off x="1968500" y="1313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23548</xdr:rowOff>
    </xdr:from>
    <xdr:ext cx="599010" cy="259045"/>
    <xdr:sp macro="" textlink="">
      <xdr:nvSpPr>
        <xdr:cNvPr id="196" name="テキスト ボックス 195"/>
        <xdr:cNvSpPr txBox="1"/>
      </xdr:nvSpPr>
      <xdr:spPr>
        <a:xfrm>
          <a:off x="1719795" y="13225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138905</xdr:rowOff>
    </xdr:from>
    <xdr:to>
      <xdr:col>6</xdr:col>
      <xdr:colOff>38100</xdr:colOff>
      <xdr:row>77</xdr:row>
      <xdr:rowOff>69055</xdr:rowOff>
    </xdr:to>
    <xdr:sp macro="" textlink="">
      <xdr:nvSpPr>
        <xdr:cNvPr id="197" name="楕円 196"/>
        <xdr:cNvSpPr/>
      </xdr:nvSpPr>
      <xdr:spPr>
        <a:xfrm>
          <a:off x="1079500" y="1316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60182</xdr:rowOff>
    </xdr:from>
    <xdr:ext cx="599010" cy="259045"/>
    <xdr:sp macro="" textlink="">
      <xdr:nvSpPr>
        <xdr:cNvPr id="198" name="テキスト ボックス 197"/>
        <xdr:cNvSpPr txBox="1"/>
      </xdr:nvSpPr>
      <xdr:spPr>
        <a:xfrm>
          <a:off x="830795" y="13261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0" name="テキスト ボックス 219"/>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161575</xdr:rowOff>
    </xdr:from>
    <xdr:to>
      <xdr:col>24</xdr:col>
      <xdr:colOff>62865</xdr:colOff>
      <xdr:row>98</xdr:row>
      <xdr:rowOff>138088</xdr:rowOff>
    </xdr:to>
    <xdr:cxnSp macro="">
      <xdr:nvCxnSpPr>
        <xdr:cNvPr id="222" name="直線コネクタ 221"/>
        <xdr:cNvCxnSpPr/>
      </xdr:nvCxnSpPr>
      <xdr:spPr>
        <a:xfrm flipV="1">
          <a:off x="4633595" y="15420625"/>
          <a:ext cx="1270" cy="1519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141915</xdr:rowOff>
    </xdr:from>
    <xdr:ext cx="534377" cy="259045"/>
    <xdr:sp macro="" textlink="">
      <xdr:nvSpPr>
        <xdr:cNvPr id="223" name="衛生費最小値テキスト"/>
        <xdr:cNvSpPr txBox="1"/>
      </xdr:nvSpPr>
      <xdr:spPr>
        <a:xfrm>
          <a:off x="4686300" y="1694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138088</xdr:rowOff>
    </xdr:from>
    <xdr:to>
      <xdr:col>24</xdr:col>
      <xdr:colOff>152400</xdr:colOff>
      <xdr:row>98</xdr:row>
      <xdr:rowOff>138088</xdr:rowOff>
    </xdr:to>
    <xdr:cxnSp macro="">
      <xdr:nvCxnSpPr>
        <xdr:cNvPr id="224" name="直線コネクタ 223"/>
        <xdr:cNvCxnSpPr/>
      </xdr:nvCxnSpPr>
      <xdr:spPr>
        <a:xfrm>
          <a:off x="4546600" y="1694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108252</xdr:rowOff>
    </xdr:from>
    <xdr:ext cx="599010" cy="259045"/>
    <xdr:sp macro="" textlink="">
      <xdr:nvSpPr>
        <xdr:cNvPr id="225" name="衛生費最大値テキスト"/>
        <xdr:cNvSpPr txBox="1"/>
      </xdr:nvSpPr>
      <xdr:spPr>
        <a:xfrm>
          <a:off x="4686300" y="15195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838,517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161575</xdr:rowOff>
    </xdr:from>
    <xdr:to>
      <xdr:col>24</xdr:col>
      <xdr:colOff>152400</xdr:colOff>
      <xdr:row>89</xdr:row>
      <xdr:rowOff>161575</xdr:rowOff>
    </xdr:to>
    <xdr:cxnSp macro="">
      <xdr:nvCxnSpPr>
        <xdr:cNvPr id="226" name="直線コネクタ 225"/>
        <xdr:cNvCxnSpPr/>
      </xdr:nvCxnSpPr>
      <xdr:spPr>
        <a:xfrm>
          <a:off x="4546600" y="154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81209</xdr:rowOff>
    </xdr:from>
    <xdr:to>
      <xdr:col>24</xdr:col>
      <xdr:colOff>63500</xdr:colOff>
      <xdr:row>98</xdr:row>
      <xdr:rowOff>93498</xdr:rowOff>
    </xdr:to>
    <xdr:cxnSp macro="">
      <xdr:nvCxnSpPr>
        <xdr:cNvPr id="227" name="直線コネクタ 226"/>
        <xdr:cNvCxnSpPr/>
      </xdr:nvCxnSpPr>
      <xdr:spPr>
        <a:xfrm>
          <a:off x="3797300" y="16883309"/>
          <a:ext cx="838200" cy="1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77250</xdr:rowOff>
    </xdr:from>
    <xdr:ext cx="599010" cy="259045"/>
    <xdr:sp macro="" textlink="">
      <xdr:nvSpPr>
        <xdr:cNvPr id="228" name="衛生費平均値テキスト"/>
        <xdr:cNvSpPr txBox="1"/>
      </xdr:nvSpPr>
      <xdr:spPr>
        <a:xfrm>
          <a:off x="4686300" y="16536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54373</xdr:rowOff>
    </xdr:from>
    <xdr:to>
      <xdr:col>24</xdr:col>
      <xdr:colOff>114300</xdr:colOff>
      <xdr:row>97</xdr:row>
      <xdr:rowOff>155973</xdr:rowOff>
    </xdr:to>
    <xdr:sp macro="" textlink="">
      <xdr:nvSpPr>
        <xdr:cNvPr id="229" name="フローチャート: 判断 228"/>
        <xdr:cNvSpPr/>
      </xdr:nvSpPr>
      <xdr:spPr>
        <a:xfrm>
          <a:off x="45847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141649</xdr:rowOff>
    </xdr:from>
    <xdr:to>
      <xdr:col>19</xdr:col>
      <xdr:colOff>177800</xdr:colOff>
      <xdr:row>98</xdr:row>
      <xdr:rowOff>81209</xdr:rowOff>
    </xdr:to>
    <xdr:cxnSp macro="">
      <xdr:nvCxnSpPr>
        <xdr:cNvPr id="230" name="直線コネクタ 229"/>
        <xdr:cNvCxnSpPr/>
      </xdr:nvCxnSpPr>
      <xdr:spPr>
        <a:xfrm>
          <a:off x="2908300" y="16772299"/>
          <a:ext cx="889000" cy="11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78777</xdr:rowOff>
    </xdr:from>
    <xdr:to>
      <xdr:col>20</xdr:col>
      <xdr:colOff>38100</xdr:colOff>
      <xdr:row>98</xdr:row>
      <xdr:rowOff>8927</xdr:rowOff>
    </xdr:to>
    <xdr:sp macro="" textlink="">
      <xdr:nvSpPr>
        <xdr:cNvPr id="231" name="フローチャート: 判断 230"/>
        <xdr:cNvSpPr/>
      </xdr:nvSpPr>
      <xdr:spPr>
        <a:xfrm>
          <a:off x="3746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25454</xdr:rowOff>
    </xdr:from>
    <xdr:ext cx="599010" cy="259045"/>
    <xdr:sp macro="" textlink="">
      <xdr:nvSpPr>
        <xdr:cNvPr id="232" name="テキスト ボックス 231"/>
        <xdr:cNvSpPr txBox="1"/>
      </xdr:nvSpPr>
      <xdr:spPr>
        <a:xfrm>
          <a:off x="3497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122482</xdr:rowOff>
    </xdr:from>
    <xdr:to>
      <xdr:col>15</xdr:col>
      <xdr:colOff>50800</xdr:colOff>
      <xdr:row>97</xdr:row>
      <xdr:rowOff>141649</xdr:rowOff>
    </xdr:to>
    <xdr:cxnSp macro="">
      <xdr:nvCxnSpPr>
        <xdr:cNvPr id="233" name="直線コネクタ 232"/>
        <xdr:cNvCxnSpPr/>
      </xdr:nvCxnSpPr>
      <xdr:spPr>
        <a:xfrm>
          <a:off x="2019300" y="16753132"/>
          <a:ext cx="889000" cy="1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86278</xdr:rowOff>
    </xdr:from>
    <xdr:to>
      <xdr:col>15</xdr:col>
      <xdr:colOff>101600</xdr:colOff>
      <xdr:row>98</xdr:row>
      <xdr:rowOff>16428</xdr:rowOff>
    </xdr:to>
    <xdr:sp macro="" textlink="">
      <xdr:nvSpPr>
        <xdr:cNvPr id="234" name="フローチャート: 判断 233"/>
        <xdr:cNvSpPr/>
      </xdr:nvSpPr>
      <xdr:spPr>
        <a:xfrm>
          <a:off x="2857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32955</xdr:rowOff>
    </xdr:from>
    <xdr:ext cx="599010" cy="259045"/>
    <xdr:sp macro="" textlink="">
      <xdr:nvSpPr>
        <xdr:cNvPr id="235" name="テキスト ボックス 234"/>
        <xdr:cNvSpPr txBox="1"/>
      </xdr:nvSpPr>
      <xdr:spPr>
        <a:xfrm>
          <a:off x="2608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122482</xdr:rowOff>
    </xdr:from>
    <xdr:to>
      <xdr:col>10</xdr:col>
      <xdr:colOff>114300</xdr:colOff>
      <xdr:row>98</xdr:row>
      <xdr:rowOff>126898</xdr:rowOff>
    </xdr:to>
    <xdr:cxnSp macro="">
      <xdr:nvCxnSpPr>
        <xdr:cNvPr id="236" name="直線コネクタ 235"/>
        <xdr:cNvCxnSpPr/>
      </xdr:nvCxnSpPr>
      <xdr:spPr>
        <a:xfrm flipV="1">
          <a:off x="1130300" y="16753132"/>
          <a:ext cx="889000" cy="175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94886</xdr:rowOff>
    </xdr:from>
    <xdr:to>
      <xdr:col>10</xdr:col>
      <xdr:colOff>165100</xdr:colOff>
      <xdr:row>98</xdr:row>
      <xdr:rowOff>25036</xdr:rowOff>
    </xdr:to>
    <xdr:sp macro="" textlink="">
      <xdr:nvSpPr>
        <xdr:cNvPr id="237" name="フローチャート: 判断 236"/>
        <xdr:cNvSpPr/>
      </xdr:nvSpPr>
      <xdr:spPr>
        <a:xfrm>
          <a:off x="1968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16163</xdr:rowOff>
    </xdr:from>
    <xdr:ext cx="599010" cy="259045"/>
    <xdr:sp macro="" textlink="">
      <xdr:nvSpPr>
        <xdr:cNvPr id="238" name="テキスト ボックス 237"/>
        <xdr:cNvSpPr txBox="1"/>
      </xdr:nvSpPr>
      <xdr:spPr>
        <a:xfrm>
          <a:off x="1719795" y="16818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121571</xdr:rowOff>
    </xdr:from>
    <xdr:to>
      <xdr:col>6</xdr:col>
      <xdr:colOff>38100</xdr:colOff>
      <xdr:row>98</xdr:row>
      <xdr:rowOff>51721</xdr:rowOff>
    </xdr:to>
    <xdr:sp macro="" textlink="">
      <xdr:nvSpPr>
        <xdr:cNvPr id="239" name="フローチャート: 判断 238"/>
        <xdr:cNvSpPr/>
      </xdr:nvSpPr>
      <xdr:spPr>
        <a:xfrm>
          <a:off x="1079500" y="167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68248</xdr:rowOff>
    </xdr:from>
    <xdr:ext cx="599010" cy="259045"/>
    <xdr:sp macro="" textlink="">
      <xdr:nvSpPr>
        <xdr:cNvPr id="240" name="テキスト ボックス 239"/>
        <xdr:cNvSpPr txBox="1"/>
      </xdr:nvSpPr>
      <xdr:spPr>
        <a:xfrm>
          <a:off x="830795" y="1652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42698</xdr:rowOff>
    </xdr:from>
    <xdr:to>
      <xdr:col>24</xdr:col>
      <xdr:colOff>114300</xdr:colOff>
      <xdr:row>98</xdr:row>
      <xdr:rowOff>144298</xdr:rowOff>
    </xdr:to>
    <xdr:sp macro="" textlink="">
      <xdr:nvSpPr>
        <xdr:cNvPr id="246" name="楕円 245"/>
        <xdr:cNvSpPr/>
      </xdr:nvSpPr>
      <xdr:spPr>
        <a:xfrm>
          <a:off x="4584700" y="1684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129075</xdr:rowOff>
    </xdr:from>
    <xdr:ext cx="534377" cy="259045"/>
    <xdr:sp macro="" textlink="">
      <xdr:nvSpPr>
        <xdr:cNvPr id="247" name="衛生費該当値テキスト"/>
        <xdr:cNvSpPr txBox="1"/>
      </xdr:nvSpPr>
      <xdr:spPr>
        <a:xfrm>
          <a:off x="4686300" y="1675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30409</xdr:rowOff>
    </xdr:from>
    <xdr:to>
      <xdr:col>20</xdr:col>
      <xdr:colOff>38100</xdr:colOff>
      <xdr:row>98</xdr:row>
      <xdr:rowOff>132009</xdr:rowOff>
    </xdr:to>
    <xdr:sp macro="" textlink="">
      <xdr:nvSpPr>
        <xdr:cNvPr id="248" name="楕円 247"/>
        <xdr:cNvSpPr/>
      </xdr:nvSpPr>
      <xdr:spPr>
        <a:xfrm>
          <a:off x="3746500" y="1683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123136</xdr:rowOff>
    </xdr:from>
    <xdr:ext cx="534377" cy="259045"/>
    <xdr:sp macro="" textlink="">
      <xdr:nvSpPr>
        <xdr:cNvPr id="249" name="テキスト ボックス 248"/>
        <xdr:cNvSpPr txBox="1"/>
      </xdr:nvSpPr>
      <xdr:spPr>
        <a:xfrm>
          <a:off x="3530111" y="1692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90849</xdr:rowOff>
    </xdr:from>
    <xdr:to>
      <xdr:col>15</xdr:col>
      <xdr:colOff>101600</xdr:colOff>
      <xdr:row>98</xdr:row>
      <xdr:rowOff>20999</xdr:rowOff>
    </xdr:to>
    <xdr:sp macro="" textlink="">
      <xdr:nvSpPr>
        <xdr:cNvPr id="250" name="楕円 249"/>
        <xdr:cNvSpPr/>
      </xdr:nvSpPr>
      <xdr:spPr>
        <a:xfrm>
          <a:off x="2857500" y="1672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12126</xdr:rowOff>
    </xdr:from>
    <xdr:ext cx="599010" cy="259045"/>
    <xdr:sp macro="" textlink="">
      <xdr:nvSpPr>
        <xdr:cNvPr id="251" name="テキスト ボックス 250"/>
        <xdr:cNvSpPr txBox="1"/>
      </xdr:nvSpPr>
      <xdr:spPr>
        <a:xfrm>
          <a:off x="2608795" y="16814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71682</xdr:rowOff>
    </xdr:from>
    <xdr:to>
      <xdr:col>10</xdr:col>
      <xdr:colOff>165100</xdr:colOff>
      <xdr:row>98</xdr:row>
      <xdr:rowOff>1832</xdr:rowOff>
    </xdr:to>
    <xdr:sp macro="" textlink="">
      <xdr:nvSpPr>
        <xdr:cNvPr id="252" name="楕円 251"/>
        <xdr:cNvSpPr/>
      </xdr:nvSpPr>
      <xdr:spPr>
        <a:xfrm>
          <a:off x="1968500" y="1670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18359</xdr:rowOff>
    </xdr:from>
    <xdr:ext cx="599010" cy="259045"/>
    <xdr:sp macro="" textlink="">
      <xdr:nvSpPr>
        <xdr:cNvPr id="253" name="テキスト ボックス 252"/>
        <xdr:cNvSpPr txBox="1"/>
      </xdr:nvSpPr>
      <xdr:spPr>
        <a:xfrm>
          <a:off x="1719795" y="1647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76098</xdr:rowOff>
    </xdr:from>
    <xdr:to>
      <xdr:col>6</xdr:col>
      <xdr:colOff>38100</xdr:colOff>
      <xdr:row>99</xdr:row>
      <xdr:rowOff>6248</xdr:rowOff>
    </xdr:to>
    <xdr:sp macro="" textlink="">
      <xdr:nvSpPr>
        <xdr:cNvPr id="254" name="楕円 253"/>
        <xdr:cNvSpPr/>
      </xdr:nvSpPr>
      <xdr:spPr>
        <a:xfrm>
          <a:off x="1079500" y="1687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168825</xdr:rowOff>
    </xdr:from>
    <xdr:ext cx="534377" cy="259045"/>
    <xdr:sp macro="" textlink="">
      <xdr:nvSpPr>
        <xdr:cNvPr id="255" name="テキスト ボックス 254"/>
        <xdr:cNvSpPr txBox="1"/>
      </xdr:nvSpPr>
      <xdr:spPr>
        <a:xfrm>
          <a:off x="863111" y="1697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69" name="テキスト ボックス 268"/>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1" name="テキスト ボックス 270"/>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3" name="テキスト ボックス 272"/>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5" name="テキスト ボックス 274"/>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7" name="テキスト ボックス 276"/>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43797</xdr:rowOff>
    </xdr:from>
    <xdr:to>
      <xdr:col>54</xdr:col>
      <xdr:colOff>189865</xdr:colOff>
      <xdr:row>39</xdr:row>
      <xdr:rowOff>98878</xdr:rowOff>
    </xdr:to>
    <xdr:cxnSp macro="">
      <xdr:nvCxnSpPr>
        <xdr:cNvPr id="281" name="直線コネクタ 280"/>
        <xdr:cNvCxnSpPr/>
      </xdr:nvCxnSpPr>
      <xdr:spPr>
        <a:xfrm flipV="1">
          <a:off x="10475595" y="5358747"/>
          <a:ext cx="1270" cy="1426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2"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3" name="直線コネクタ 282"/>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161924</xdr:rowOff>
    </xdr:from>
    <xdr:ext cx="534377" cy="259045"/>
    <xdr:sp macro="" textlink="">
      <xdr:nvSpPr>
        <xdr:cNvPr id="284" name="労働費最大値テキスト"/>
        <xdr:cNvSpPr txBox="1"/>
      </xdr:nvSpPr>
      <xdr:spPr>
        <a:xfrm>
          <a:off x="10528300" y="513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43797</xdr:rowOff>
    </xdr:from>
    <xdr:to>
      <xdr:col>55</xdr:col>
      <xdr:colOff>88900</xdr:colOff>
      <xdr:row>31</xdr:row>
      <xdr:rowOff>43797</xdr:rowOff>
    </xdr:to>
    <xdr:cxnSp macro="">
      <xdr:nvCxnSpPr>
        <xdr:cNvPr id="285" name="直線コネクタ 284"/>
        <xdr:cNvCxnSpPr/>
      </xdr:nvCxnSpPr>
      <xdr:spPr>
        <a:xfrm>
          <a:off x="10388600" y="5358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6" name="直線コネクタ 285"/>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169797</xdr:rowOff>
    </xdr:from>
    <xdr:ext cx="378565" cy="259045"/>
    <xdr:sp macro="" textlink="">
      <xdr:nvSpPr>
        <xdr:cNvPr id="287" name="労働費平均値テキスト"/>
        <xdr:cNvSpPr txBox="1"/>
      </xdr:nvSpPr>
      <xdr:spPr>
        <a:xfrm>
          <a:off x="10528300" y="65134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146920</xdr:rowOff>
    </xdr:from>
    <xdr:to>
      <xdr:col>55</xdr:col>
      <xdr:colOff>50800</xdr:colOff>
      <xdr:row>39</xdr:row>
      <xdr:rowOff>77070</xdr:rowOff>
    </xdr:to>
    <xdr:sp macro="" textlink="">
      <xdr:nvSpPr>
        <xdr:cNvPr id="288" name="フローチャート: 判断 287"/>
        <xdr:cNvSpPr/>
      </xdr:nvSpPr>
      <xdr:spPr>
        <a:xfrm>
          <a:off x="10426700" y="666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89" name="直線コネクタ 288"/>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148880</xdr:rowOff>
    </xdr:from>
    <xdr:to>
      <xdr:col>50</xdr:col>
      <xdr:colOff>165100</xdr:colOff>
      <xdr:row>39</xdr:row>
      <xdr:rowOff>79030</xdr:rowOff>
    </xdr:to>
    <xdr:sp macro="" textlink="">
      <xdr:nvSpPr>
        <xdr:cNvPr id="290" name="フローチャート: 判断 289"/>
        <xdr:cNvSpPr/>
      </xdr:nvSpPr>
      <xdr:spPr>
        <a:xfrm>
          <a:off x="9588500" y="66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95557</xdr:rowOff>
    </xdr:from>
    <xdr:ext cx="378565" cy="259045"/>
    <xdr:sp macro="" textlink="">
      <xdr:nvSpPr>
        <xdr:cNvPr id="291" name="テキスト ボックス 290"/>
        <xdr:cNvSpPr txBox="1"/>
      </xdr:nvSpPr>
      <xdr:spPr>
        <a:xfrm>
          <a:off x="9450017" y="643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2" name="直線コネクタ 291"/>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142676</xdr:rowOff>
    </xdr:from>
    <xdr:to>
      <xdr:col>46</xdr:col>
      <xdr:colOff>38100</xdr:colOff>
      <xdr:row>39</xdr:row>
      <xdr:rowOff>72826</xdr:rowOff>
    </xdr:to>
    <xdr:sp macro="" textlink="">
      <xdr:nvSpPr>
        <xdr:cNvPr id="293" name="フローチャート: 判断 292"/>
        <xdr:cNvSpPr/>
      </xdr:nvSpPr>
      <xdr:spPr>
        <a:xfrm>
          <a:off x="8699500" y="665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89352</xdr:rowOff>
    </xdr:from>
    <xdr:ext cx="378565" cy="259045"/>
    <xdr:sp macro="" textlink="">
      <xdr:nvSpPr>
        <xdr:cNvPr id="294" name="テキスト ボックス 293"/>
        <xdr:cNvSpPr txBox="1"/>
      </xdr:nvSpPr>
      <xdr:spPr>
        <a:xfrm>
          <a:off x="8561017" y="6433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5" name="直線コネクタ 294"/>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139954</xdr:rowOff>
    </xdr:from>
    <xdr:to>
      <xdr:col>41</xdr:col>
      <xdr:colOff>101600</xdr:colOff>
      <xdr:row>39</xdr:row>
      <xdr:rowOff>70104</xdr:rowOff>
    </xdr:to>
    <xdr:sp macro="" textlink="">
      <xdr:nvSpPr>
        <xdr:cNvPr id="296" name="フローチャート: 判断 295"/>
        <xdr:cNvSpPr/>
      </xdr:nvSpPr>
      <xdr:spPr>
        <a:xfrm>
          <a:off x="7810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86631</xdr:rowOff>
    </xdr:from>
    <xdr:ext cx="378565" cy="259045"/>
    <xdr:sp macro="" textlink="">
      <xdr:nvSpPr>
        <xdr:cNvPr id="297" name="テキスト ボックス 296"/>
        <xdr:cNvSpPr txBox="1"/>
      </xdr:nvSpPr>
      <xdr:spPr>
        <a:xfrm>
          <a:off x="7672017" y="6430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158133</xdr:rowOff>
    </xdr:from>
    <xdr:to>
      <xdr:col>36</xdr:col>
      <xdr:colOff>165100</xdr:colOff>
      <xdr:row>39</xdr:row>
      <xdr:rowOff>88283</xdr:rowOff>
    </xdr:to>
    <xdr:sp macro="" textlink="">
      <xdr:nvSpPr>
        <xdr:cNvPr id="298" name="フローチャート: 判断 297"/>
        <xdr:cNvSpPr/>
      </xdr:nvSpPr>
      <xdr:spPr>
        <a:xfrm>
          <a:off x="69215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104810</xdr:rowOff>
    </xdr:from>
    <xdr:ext cx="378565" cy="259045"/>
    <xdr:sp macro="" textlink="">
      <xdr:nvSpPr>
        <xdr:cNvPr id="299" name="テキスト ボックス 298"/>
        <xdr:cNvSpPr txBox="1"/>
      </xdr:nvSpPr>
      <xdr:spPr>
        <a:xfrm>
          <a:off x="6783017" y="6448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5" name="楕円 304"/>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06"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7" name="楕円 306"/>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08" name="テキスト ボックス 307"/>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09" name="楕円 308"/>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0" name="テキスト ボックス 309"/>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1" name="楕円 310"/>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2" name="テキスト ボックス 311"/>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3" name="楕円 312"/>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4" name="テキスト ボックス 313"/>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17438</xdr:rowOff>
    </xdr:from>
    <xdr:to>
      <xdr:col>54</xdr:col>
      <xdr:colOff>189865</xdr:colOff>
      <xdr:row>58</xdr:row>
      <xdr:rowOff>12659</xdr:rowOff>
    </xdr:to>
    <xdr:cxnSp macro="">
      <xdr:nvCxnSpPr>
        <xdr:cNvPr id="334" name="直線コネクタ 333"/>
        <xdr:cNvCxnSpPr/>
      </xdr:nvCxnSpPr>
      <xdr:spPr>
        <a:xfrm flipV="1">
          <a:off x="10475595" y="8761388"/>
          <a:ext cx="1270" cy="1195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16486</xdr:rowOff>
    </xdr:from>
    <xdr:ext cx="534377" cy="259045"/>
    <xdr:sp macro="" textlink="">
      <xdr:nvSpPr>
        <xdr:cNvPr id="335" name="農林水産業費最小値テキスト"/>
        <xdr:cNvSpPr txBox="1"/>
      </xdr:nvSpPr>
      <xdr:spPr>
        <a:xfrm>
          <a:off x="10528300" y="996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12659</xdr:rowOff>
    </xdr:from>
    <xdr:to>
      <xdr:col>55</xdr:col>
      <xdr:colOff>88900</xdr:colOff>
      <xdr:row>58</xdr:row>
      <xdr:rowOff>12659</xdr:rowOff>
    </xdr:to>
    <xdr:cxnSp macro="">
      <xdr:nvCxnSpPr>
        <xdr:cNvPr id="336" name="直線コネクタ 335"/>
        <xdr:cNvCxnSpPr/>
      </xdr:nvCxnSpPr>
      <xdr:spPr>
        <a:xfrm>
          <a:off x="10388600" y="9956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135565</xdr:rowOff>
    </xdr:from>
    <xdr:ext cx="690189" cy="259045"/>
    <xdr:sp macro="" textlink="">
      <xdr:nvSpPr>
        <xdr:cNvPr id="337" name="農林水産業費最大値テキスト"/>
        <xdr:cNvSpPr txBox="1"/>
      </xdr:nvSpPr>
      <xdr:spPr>
        <a:xfrm>
          <a:off x="10528300" y="85366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2,113,931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17438</xdr:rowOff>
    </xdr:from>
    <xdr:to>
      <xdr:col>55</xdr:col>
      <xdr:colOff>88900</xdr:colOff>
      <xdr:row>51</xdr:row>
      <xdr:rowOff>17438</xdr:rowOff>
    </xdr:to>
    <xdr:cxnSp macro="">
      <xdr:nvCxnSpPr>
        <xdr:cNvPr id="338" name="直線コネクタ 337"/>
        <xdr:cNvCxnSpPr/>
      </xdr:nvCxnSpPr>
      <xdr:spPr>
        <a:xfrm>
          <a:off x="10388600" y="876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135611</xdr:rowOff>
    </xdr:from>
    <xdr:to>
      <xdr:col>55</xdr:col>
      <xdr:colOff>0</xdr:colOff>
      <xdr:row>57</xdr:row>
      <xdr:rowOff>146979</xdr:rowOff>
    </xdr:to>
    <xdr:cxnSp macro="">
      <xdr:nvCxnSpPr>
        <xdr:cNvPr id="339" name="直線コネクタ 338"/>
        <xdr:cNvCxnSpPr/>
      </xdr:nvCxnSpPr>
      <xdr:spPr>
        <a:xfrm>
          <a:off x="9639300" y="9908261"/>
          <a:ext cx="838200" cy="11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64551</xdr:rowOff>
    </xdr:from>
    <xdr:ext cx="599010" cy="259045"/>
    <xdr:sp macro="" textlink="">
      <xdr:nvSpPr>
        <xdr:cNvPr id="340" name="農林水産業費平均値テキスト"/>
        <xdr:cNvSpPr txBox="1"/>
      </xdr:nvSpPr>
      <xdr:spPr>
        <a:xfrm>
          <a:off x="10528300" y="9665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41674</xdr:rowOff>
    </xdr:from>
    <xdr:to>
      <xdr:col>55</xdr:col>
      <xdr:colOff>50800</xdr:colOff>
      <xdr:row>57</xdr:row>
      <xdr:rowOff>143274</xdr:rowOff>
    </xdr:to>
    <xdr:sp macro="" textlink="">
      <xdr:nvSpPr>
        <xdr:cNvPr id="341" name="フローチャート: 判断 340"/>
        <xdr:cNvSpPr/>
      </xdr:nvSpPr>
      <xdr:spPr>
        <a:xfrm>
          <a:off x="10426700" y="98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131278</xdr:rowOff>
    </xdr:from>
    <xdr:to>
      <xdr:col>50</xdr:col>
      <xdr:colOff>114300</xdr:colOff>
      <xdr:row>57</xdr:row>
      <xdr:rowOff>135611</xdr:rowOff>
    </xdr:to>
    <xdr:cxnSp macro="">
      <xdr:nvCxnSpPr>
        <xdr:cNvPr id="342" name="直線コネクタ 341"/>
        <xdr:cNvCxnSpPr/>
      </xdr:nvCxnSpPr>
      <xdr:spPr>
        <a:xfrm>
          <a:off x="8750300" y="9903928"/>
          <a:ext cx="889000" cy="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37322</xdr:rowOff>
    </xdr:from>
    <xdr:to>
      <xdr:col>50</xdr:col>
      <xdr:colOff>165100</xdr:colOff>
      <xdr:row>57</xdr:row>
      <xdr:rowOff>138922</xdr:rowOff>
    </xdr:to>
    <xdr:sp macro="" textlink="">
      <xdr:nvSpPr>
        <xdr:cNvPr id="343" name="フローチャート: 判断 342"/>
        <xdr:cNvSpPr/>
      </xdr:nvSpPr>
      <xdr:spPr>
        <a:xfrm>
          <a:off x="9588500" y="98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155449</xdr:rowOff>
    </xdr:from>
    <xdr:ext cx="599010" cy="259045"/>
    <xdr:sp macro="" textlink="">
      <xdr:nvSpPr>
        <xdr:cNvPr id="344" name="テキスト ボックス 343"/>
        <xdr:cNvSpPr txBox="1"/>
      </xdr:nvSpPr>
      <xdr:spPr>
        <a:xfrm>
          <a:off x="9339795" y="9585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98936</xdr:rowOff>
    </xdr:from>
    <xdr:to>
      <xdr:col>45</xdr:col>
      <xdr:colOff>177800</xdr:colOff>
      <xdr:row>57</xdr:row>
      <xdr:rowOff>131278</xdr:rowOff>
    </xdr:to>
    <xdr:cxnSp macro="">
      <xdr:nvCxnSpPr>
        <xdr:cNvPr id="345" name="直線コネクタ 344"/>
        <xdr:cNvCxnSpPr/>
      </xdr:nvCxnSpPr>
      <xdr:spPr>
        <a:xfrm>
          <a:off x="7861300" y="9871586"/>
          <a:ext cx="889000" cy="3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49384</xdr:rowOff>
    </xdr:from>
    <xdr:to>
      <xdr:col>46</xdr:col>
      <xdr:colOff>38100</xdr:colOff>
      <xdr:row>57</xdr:row>
      <xdr:rowOff>150984</xdr:rowOff>
    </xdr:to>
    <xdr:sp macro="" textlink="">
      <xdr:nvSpPr>
        <xdr:cNvPr id="346" name="フローチャート: 判断 345"/>
        <xdr:cNvSpPr/>
      </xdr:nvSpPr>
      <xdr:spPr>
        <a:xfrm>
          <a:off x="8699500" y="98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167511</xdr:rowOff>
    </xdr:from>
    <xdr:ext cx="599010" cy="259045"/>
    <xdr:sp macro="" textlink="">
      <xdr:nvSpPr>
        <xdr:cNvPr id="347" name="テキスト ボックス 346"/>
        <xdr:cNvSpPr txBox="1"/>
      </xdr:nvSpPr>
      <xdr:spPr>
        <a:xfrm>
          <a:off x="8450795" y="9597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37671</xdr:rowOff>
    </xdr:from>
    <xdr:to>
      <xdr:col>41</xdr:col>
      <xdr:colOff>50800</xdr:colOff>
      <xdr:row>57</xdr:row>
      <xdr:rowOff>98936</xdr:rowOff>
    </xdr:to>
    <xdr:cxnSp macro="">
      <xdr:nvCxnSpPr>
        <xdr:cNvPr id="348" name="直線コネクタ 347"/>
        <xdr:cNvCxnSpPr/>
      </xdr:nvCxnSpPr>
      <xdr:spPr>
        <a:xfrm>
          <a:off x="6972300" y="9810321"/>
          <a:ext cx="8890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54616</xdr:rowOff>
    </xdr:from>
    <xdr:to>
      <xdr:col>41</xdr:col>
      <xdr:colOff>101600</xdr:colOff>
      <xdr:row>57</xdr:row>
      <xdr:rowOff>156216</xdr:rowOff>
    </xdr:to>
    <xdr:sp macro="" textlink="">
      <xdr:nvSpPr>
        <xdr:cNvPr id="349" name="フローチャート: 判断 348"/>
        <xdr:cNvSpPr/>
      </xdr:nvSpPr>
      <xdr:spPr>
        <a:xfrm>
          <a:off x="7810500" y="982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147343</xdr:rowOff>
    </xdr:from>
    <xdr:ext cx="599010" cy="259045"/>
    <xdr:sp macro="" textlink="">
      <xdr:nvSpPr>
        <xdr:cNvPr id="350" name="テキスト ボックス 349"/>
        <xdr:cNvSpPr txBox="1"/>
      </xdr:nvSpPr>
      <xdr:spPr>
        <a:xfrm>
          <a:off x="7561795" y="991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56108</xdr:rowOff>
    </xdr:from>
    <xdr:to>
      <xdr:col>36</xdr:col>
      <xdr:colOff>165100</xdr:colOff>
      <xdr:row>57</xdr:row>
      <xdr:rowOff>157708</xdr:rowOff>
    </xdr:to>
    <xdr:sp macro="" textlink="">
      <xdr:nvSpPr>
        <xdr:cNvPr id="351" name="フローチャート: 判断 350"/>
        <xdr:cNvSpPr/>
      </xdr:nvSpPr>
      <xdr:spPr>
        <a:xfrm>
          <a:off x="6921500" y="982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148835</xdr:rowOff>
    </xdr:from>
    <xdr:ext cx="599010" cy="259045"/>
    <xdr:sp macro="" textlink="">
      <xdr:nvSpPr>
        <xdr:cNvPr id="352" name="テキスト ボックス 351"/>
        <xdr:cNvSpPr txBox="1"/>
      </xdr:nvSpPr>
      <xdr:spPr>
        <a:xfrm>
          <a:off x="6672795" y="9921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96179</xdr:rowOff>
    </xdr:from>
    <xdr:to>
      <xdr:col>55</xdr:col>
      <xdr:colOff>50800</xdr:colOff>
      <xdr:row>58</xdr:row>
      <xdr:rowOff>26329</xdr:rowOff>
    </xdr:to>
    <xdr:sp macro="" textlink="">
      <xdr:nvSpPr>
        <xdr:cNvPr id="358" name="楕円 357"/>
        <xdr:cNvSpPr/>
      </xdr:nvSpPr>
      <xdr:spPr>
        <a:xfrm>
          <a:off x="10426700" y="986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20101</xdr:rowOff>
    </xdr:from>
    <xdr:ext cx="534377" cy="259045"/>
    <xdr:sp macro="" textlink="">
      <xdr:nvSpPr>
        <xdr:cNvPr id="359" name="農林水産業費該当値テキスト"/>
        <xdr:cNvSpPr txBox="1"/>
      </xdr:nvSpPr>
      <xdr:spPr>
        <a:xfrm>
          <a:off x="10528300" y="9792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84811</xdr:rowOff>
    </xdr:from>
    <xdr:to>
      <xdr:col>50</xdr:col>
      <xdr:colOff>165100</xdr:colOff>
      <xdr:row>58</xdr:row>
      <xdr:rowOff>14961</xdr:rowOff>
    </xdr:to>
    <xdr:sp macro="" textlink="">
      <xdr:nvSpPr>
        <xdr:cNvPr id="360" name="楕円 359"/>
        <xdr:cNvSpPr/>
      </xdr:nvSpPr>
      <xdr:spPr>
        <a:xfrm>
          <a:off x="9588500" y="985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6088</xdr:rowOff>
    </xdr:from>
    <xdr:ext cx="599010" cy="259045"/>
    <xdr:sp macro="" textlink="">
      <xdr:nvSpPr>
        <xdr:cNvPr id="361" name="テキスト ボックス 360"/>
        <xdr:cNvSpPr txBox="1"/>
      </xdr:nvSpPr>
      <xdr:spPr>
        <a:xfrm>
          <a:off x="9339795" y="9950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80478</xdr:rowOff>
    </xdr:from>
    <xdr:to>
      <xdr:col>46</xdr:col>
      <xdr:colOff>38100</xdr:colOff>
      <xdr:row>58</xdr:row>
      <xdr:rowOff>10628</xdr:rowOff>
    </xdr:to>
    <xdr:sp macro="" textlink="">
      <xdr:nvSpPr>
        <xdr:cNvPr id="362" name="楕円 361"/>
        <xdr:cNvSpPr/>
      </xdr:nvSpPr>
      <xdr:spPr>
        <a:xfrm>
          <a:off x="8699500" y="985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1755</xdr:rowOff>
    </xdr:from>
    <xdr:ext cx="599010" cy="259045"/>
    <xdr:sp macro="" textlink="">
      <xdr:nvSpPr>
        <xdr:cNvPr id="363" name="テキスト ボックス 362"/>
        <xdr:cNvSpPr txBox="1"/>
      </xdr:nvSpPr>
      <xdr:spPr>
        <a:xfrm>
          <a:off x="8450795" y="9945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48136</xdr:rowOff>
    </xdr:from>
    <xdr:to>
      <xdr:col>41</xdr:col>
      <xdr:colOff>101600</xdr:colOff>
      <xdr:row>57</xdr:row>
      <xdr:rowOff>149736</xdr:rowOff>
    </xdr:to>
    <xdr:sp macro="" textlink="">
      <xdr:nvSpPr>
        <xdr:cNvPr id="364" name="楕円 363"/>
        <xdr:cNvSpPr/>
      </xdr:nvSpPr>
      <xdr:spPr>
        <a:xfrm>
          <a:off x="7810500" y="982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166263</xdr:rowOff>
    </xdr:from>
    <xdr:ext cx="599010" cy="259045"/>
    <xdr:sp macro="" textlink="">
      <xdr:nvSpPr>
        <xdr:cNvPr id="365" name="テキスト ボックス 364"/>
        <xdr:cNvSpPr txBox="1"/>
      </xdr:nvSpPr>
      <xdr:spPr>
        <a:xfrm>
          <a:off x="7561795" y="9596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158321</xdr:rowOff>
    </xdr:from>
    <xdr:to>
      <xdr:col>36</xdr:col>
      <xdr:colOff>165100</xdr:colOff>
      <xdr:row>57</xdr:row>
      <xdr:rowOff>88471</xdr:rowOff>
    </xdr:to>
    <xdr:sp macro="" textlink="">
      <xdr:nvSpPr>
        <xdr:cNvPr id="366" name="楕円 365"/>
        <xdr:cNvSpPr/>
      </xdr:nvSpPr>
      <xdr:spPr>
        <a:xfrm>
          <a:off x="6921500" y="975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104998</xdr:rowOff>
    </xdr:from>
    <xdr:ext cx="599010" cy="259045"/>
    <xdr:sp macro="" textlink="">
      <xdr:nvSpPr>
        <xdr:cNvPr id="367" name="テキスト ボックス 366"/>
        <xdr:cNvSpPr txBox="1"/>
      </xdr:nvSpPr>
      <xdr:spPr>
        <a:xfrm>
          <a:off x="6672795" y="9534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2212</xdr:rowOff>
    </xdr:from>
    <xdr:to>
      <xdr:col>54</xdr:col>
      <xdr:colOff>189865</xdr:colOff>
      <xdr:row>79</xdr:row>
      <xdr:rowOff>41170</xdr:rowOff>
    </xdr:to>
    <xdr:cxnSp macro="">
      <xdr:nvCxnSpPr>
        <xdr:cNvPr id="391" name="直線コネクタ 390"/>
        <xdr:cNvCxnSpPr/>
      </xdr:nvCxnSpPr>
      <xdr:spPr>
        <a:xfrm flipV="1">
          <a:off x="10475595" y="12003712"/>
          <a:ext cx="1270" cy="1582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44997</xdr:rowOff>
    </xdr:from>
    <xdr:ext cx="378565" cy="259045"/>
    <xdr:sp macro="" textlink="">
      <xdr:nvSpPr>
        <xdr:cNvPr id="392" name="商工費最小値テキスト"/>
        <xdr:cNvSpPr txBox="1"/>
      </xdr:nvSpPr>
      <xdr:spPr>
        <a:xfrm>
          <a:off x="10528300" y="1358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41170</xdr:rowOff>
    </xdr:from>
    <xdr:to>
      <xdr:col>55</xdr:col>
      <xdr:colOff>88900</xdr:colOff>
      <xdr:row>79</xdr:row>
      <xdr:rowOff>41170</xdr:rowOff>
    </xdr:to>
    <xdr:cxnSp macro="">
      <xdr:nvCxnSpPr>
        <xdr:cNvPr id="393" name="直線コネクタ 392"/>
        <xdr:cNvCxnSpPr/>
      </xdr:nvCxnSpPr>
      <xdr:spPr>
        <a:xfrm>
          <a:off x="10388600" y="1358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120339</xdr:rowOff>
    </xdr:from>
    <xdr:ext cx="599010" cy="259045"/>
    <xdr:sp macro="" textlink="">
      <xdr:nvSpPr>
        <xdr:cNvPr id="394" name="商工費最大値テキスト"/>
        <xdr:cNvSpPr txBox="1"/>
      </xdr:nvSpPr>
      <xdr:spPr>
        <a:xfrm>
          <a:off x="10528300" y="11778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416,086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2212</xdr:rowOff>
    </xdr:from>
    <xdr:to>
      <xdr:col>55</xdr:col>
      <xdr:colOff>88900</xdr:colOff>
      <xdr:row>70</xdr:row>
      <xdr:rowOff>2212</xdr:rowOff>
    </xdr:to>
    <xdr:cxnSp macro="">
      <xdr:nvCxnSpPr>
        <xdr:cNvPr id="395" name="直線コネクタ 394"/>
        <xdr:cNvCxnSpPr/>
      </xdr:nvCxnSpPr>
      <xdr:spPr>
        <a:xfrm>
          <a:off x="10388600" y="1200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105936</xdr:rowOff>
    </xdr:from>
    <xdr:to>
      <xdr:col>55</xdr:col>
      <xdr:colOff>0</xdr:colOff>
      <xdr:row>78</xdr:row>
      <xdr:rowOff>131505</xdr:rowOff>
    </xdr:to>
    <xdr:cxnSp macro="">
      <xdr:nvCxnSpPr>
        <xdr:cNvPr id="396" name="直線コネクタ 395"/>
        <xdr:cNvCxnSpPr/>
      </xdr:nvCxnSpPr>
      <xdr:spPr>
        <a:xfrm>
          <a:off x="9639300" y="13479036"/>
          <a:ext cx="838200" cy="2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93812</xdr:rowOff>
    </xdr:from>
    <xdr:ext cx="534377" cy="259045"/>
    <xdr:sp macro="" textlink="">
      <xdr:nvSpPr>
        <xdr:cNvPr id="397" name="商工費平均値テキスト"/>
        <xdr:cNvSpPr txBox="1"/>
      </xdr:nvSpPr>
      <xdr:spPr>
        <a:xfrm>
          <a:off x="10528300" y="13124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70935</xdr:rowOff>
    </xdr:from>
    <xdr:to>
      <xdr:col>55</xdr:col>
      <xdr:colOff>50800</xdr:colOff>
      <xdr:row>78</xdr:row>
      <xdr:rowOff>1085</xdr:rowOff>
    </xdr:to>
    <xdr:sp macro="" textlink="">
      <xdr:nvSpPr>
        <xdr:cNvPr id="398" name="フローチャート: 判断 397"/>
        <xdr:cNvSpPr/>
      </xdr:nvSpPr>
      <xdr:spPr>
        <a:xfrm>
          <a:off x="104267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105936</xdr:rowOff>
    </xdr:from>
    <xdr:to>
      <xdr:col>50</xdr:col>
      <xdr:colOff>114300</xdr:colOff>
      <xdr:row>79</xdr:row>
      <xdr:rowOff>12542</xdr:rowOff>
    </xdr:to>
    <xdr:cxnSp macro="">
      <xdr:nvCxnSpPr>
        <xdr:cNvPr id="399" name="直線コネクタ 398"/>
        <xdr:cNvCxnSpPr/>
      </xdr:nvCxnSpPr>
      <xdr:spPr>
        <a:xfrm flipV="1">
          <a:off x="8750300" y="13479036"/>
          <a:ext cx="889000" cy="7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60981</xdr:rowOff>
    </xdr:from>
    <xdr:to>
      <xdr:col>50</xdr:col>
      <xdr:colOff>165100</xdr:colOff>
      <xdr:row>77</xdr:row>
      <xdr:rowOff>162581</xdr:rowOff>
    </xdr:to>
    <xdr:sp macro="" textlink="">
      <xdr:nvSpPr>
        <xdr:cNvPr id="400" name="フローチャート: 判断 399"/>
        <xdr:cNvSpPr/>
      </xdr:nvSpPr>
      <xdr:spPr>
        <a:xfrm>
          <a:off x="9588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7658</xdr:rowOff>
    </xdr:from>
    <xdr:ext cx="534377" cy="259045"/>
    <xdr:sp macro="" textlink="">
      <xdr:nvSpPr>
        <xdr:cNvPr id="401" name="テキスト ボックス 400"/>
        <xdr:cNvSpPr txBox="1"/>
      </xdr:nvSpPr>
      <xdr:spPr>
        <a:xfrm>
          <a:off x="9372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2006</xdr:rowOff>
    </xdr:from>
    <xdr:to>
      <xdr:col>45</xdr:col>
      <xdr:colOff>177800</xdr:colOff>
      <xdr:row>79</xdr:row>
      <xdr:rowOff>12542</xdr:rowOff>
    </xdr:to>
    <xdr:cxnSp macro="">
      <xdr:nvCxnSpPr>
        <xdr:cNvPr id="402" name="直線コネクタ 401"/>
        <xdr:cNvCxnSpPr/>
      </xdr:nvCxnSpPr>
      <xdr:spPr>
        <a:xfrm>
          <a:off x="7861300" y="13546556"/>
          <a:ext cx="889000" cy="1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92580</xdr:rowOff>
    </xdr:from>
    <xdr:to>
      <xdr:col>46</xdr:col>
      <xdr:colOff>38100</xdr:colOff>
      <xdr:row>78</xdr:row>
      <xdr:rowOff>22730</xdr:rowOff>
    </xdr:to>
    <xdr:sp macro="" textlink="">
      <xdr:nvSpPr>
        <xdr:cNvPr id="403" name="フローチャート: 判断 402"/>
        <xdr:cNvSpPr/>
      </xdr:nvSpPr>
      <xdr:spPr>
        <a:xfrm>
          <a:off x="8699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39257</xdr:rowOff>
    </xdr:from>
    <xdr:ext cx="534377" cy="259045"/>
    <xdr:sp macro="" textlink="">
      <xdr:nvSpPr>
        <xdr:cNvPr id="404" name="テキスト ボックス 403"/>
        <xdr:cNvSpPr txBox="1"/>
      </xdr:nvSpPr>
      <xdr:spPr>
        <a:xfrm>
          <a:off x="8483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2006</xdr:rowOff>
    </xdr:from>
    <xdr:to>
      <xdr:col>41</xdr:col>
      <xdr:colOff>50800</xdr:colOff>
      <xdr:row>79</xdr:row>
      <xdr:rowOff>18949</xdr:rowOff>
    </xdr:to>
    <xdr:cxnSp macro="">
      <xdr:nvCxnSpPr>
        <xdr:cNvPr id="405" name="直線コネクタ 404"/>
        <xdr:cNvCxnSpPr/>
      </xdr:nvCxnSpPr>
      <xdr:spPr>
        <a:xfrm flipV="1">
          <a:off x="6972300" y="13546556"/>
          <a:ext cx="889000" cy="1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80018</xdr:rowOff>
    </xdr:from>
    <xdr:to>
      <xdr:col>41</xdr:col>
      <xdr:colOff>101600</xdr:colOff>
      <xdr:row>78</xdr:row>
      <xdr:rowOff>10168</xdr:rowOff>
    </xdr:to>
    <xdr:sp macro="" textlink="">
      <xdr:nvSpPr>
        <xdr:cNvPr id="406" name="フローチャート: 判断 405"/>
        <xdr:cNvSpPr/>
      </xdr:nvSpPr>
      <xdr:spPr>
        <a:xfrm>
          <a:off x="7810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26695</xdr:rowOff>
    </xdr:from>
    <xdr:ext cx="534377" cy="259045"/>
    <xdr:sp macro="" textlink="">
      <xdr:nvSpPr>
        <xdr:cNvPr id="407" name="テキスト ボックス 406"/>
        <xdr:cNvSpPr txBox="1"/>
      </xdr:nvSpPr>
      <xdr:spPr>
        <a:xfrm>
          <a:off x="7594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136857</xdr:rowOff>
    </xdr:from>
    <xdr:to>
      <xdr:col>36</xdr:col>
      <xdr:colOff>165100</xdr:colOff>
      <xdr:row>78</xdr:row>
      <xdr:rowOff>67007</xdr:rowOff>
    </xdr:to>
    <xdr:sp macro="" textlink="">
      <xdr:nvSpPr>
        <xdr:cNvPr id="408" name="フローチャート: 判断 407"/>
        <xdr:cNvSpPr/>
      </xdr:nvSpPr>
      <xdr:spPr>
        <a:xfrm>
          <a:off x="6921500" y="1333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83534</xdr:rowOff>
    </xdr:from>
    <xdr:ext cx="534377" cy="259045"/>
    <xdr:sp macro="" textlink="">
      <xdr:nvSpPr>
        <xdr:cNvPr id="409" name="テキスト ボックス 408"/>
        <xdr:cNvSpPr txBox="1"/>
      </xdr:nvSpPr>
      <xdr:spPr>
        <a:xfrm>
          <a:off x="6705111" y="1311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80705</xdr:rowOff>
    </xdr:from>
    <xdr:to>
      <xdr:col>55</xdr:col>
      <xdr:colOff>50800</xdr:colOff>
      <xdr:row>79</xdr:row>
      <xdr:rowOff>10855</xdr:rowOff>
    </xdr:to>
    <xdr:sp macro="" textlink="">
      <xdr:nvSpPr>
        <xdr:cNvPr id="415" name="楕円 414"/>
        <xdr:cNvSpPr/>
      </xdr:nvSpPr>
      <xdr:spPr>
        <a:xfrm>
          <a:off x="10426700" y="1345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167082</xdr:rowOff>
    </xdr:from>
    <xdr:ext cx="534377" cy="259045"/>
    <xdr:sp macro="" textlink="">
      <xdr:nvSpPr>
        <xdr:cNvPr id="416" name="商工費該当値テキスト"/>
        <xdr:cNvSpPr txBox="1"/>
      </xdr:nvSpPr>
      <xdr:spPr>
        <a:xfrm>
          <a:off x="10528300" y="1336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55136</xdr:rowOff>
    </xdr:from>
    <xdr:to>
      <xdr:col>50</xdr:col>
      <xdr:colOff>165100</xdr:colOff>
      <xdr:row>78</xdr:row>
      <xdr:rowOff>156736</xdr:rowOff>
    </xdr:to>
    <xdr:sp macro="" textlink="">
      <xdr:nvSpPr>
        <xdr:cNvPr id="417" name="楕円 416"/>
        <xdr:cNvSpPr/>
      </xdr:nvSpPr>
      <xdr:spPr>
        <a:xfrm>
          <a:off x="9588500" y="1342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147863</xdr:rowOff>
    </xdr:from>
    <xdr:ext cx="534377" cy="259045"/>
    <xdr:sp macro="" textlink="">
      <xdr:nvSpPr>
        <xdr:cNvPr id="418" name="テキスト ボックス 417"/>
        <xdr:cNvSpPr txBox="1"/>
      </xdr:nvSpPr>
      <xdr:spPr>
        <a:xfrm>
          <a:off x="9372111" y="1352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133192</xdr:rowOff>
    </xdr:from>
    <xdr:to>
      <xdr:col>46</xdr:col>
      <xdr:colOff>38100</xdr:colOff>
      <xdr:row>79</xdr:row>
      <xdr:rowOff>63342</xdr:rowOff>
    </xdr:to>
    <xdr:sp macro="" textlink="">
      <xdr:nvSpPr>
        <xdr:cNvPr id="419" name="楕円 418"/>
        <xdr:cNvSpPr/>
      </xdr:nvSpPr>
      <xdr:spPr>
        <a:xfrm>
          <a:off x="8699500" y="1350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54469</xdr:rowOff>
    </xdr:from>
    <xdr:ext cx="469744" cy="259045"/>
    <xdr:sp macro="" textlink="">
      <xdr:nvSpPr>
        <xdr:cNvPr id="420" name="テキスト ボックス 419"/>
        <xdr:cNvSpPr txBox="1"/>
      </xdr:nvSpPr>
      <xdr:spPr>
        <a:xfrm>
          <a:off x="8515428" y="1359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122656</xdr:rowOff>
    </xdr:from>
    <xdr:to>
      <xdr:col>41</xdr:col>
      <xdr:colOff>101600</xdr:colOff>
      <xdr:row>79</xdr:row>
      <xdr:rowOff>52806</xdr:rowOff>
    </xdr:to>
    <xdr:sp macro="" textlink="">
      <xdr:nvSpPr>
        <xdr:cNvPr id="421" name="楕円 420"/>
        <xdr:cNvSpPr/>
      </xdr:nvSpPr>
      <xdr:spPr>
        <a:xfrm>
          <a:off x="7810500" y="1349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43933</xdr:rowOff>
    </xdr:from>
    <xdr:ext cx="534377" cy="259045"/>
    <xdr:sp macro="" textlink="">
      <xdr:nvSpPr>
        <xdr:cNvPr id="422" name="テキスト ボックス 421"/>
        <xdr:cNvSpPr txBox="1"/>
      </xdr:nvSpPr>
      <xdr:spPr>
        <a:xfrm>
          <a:off x="7594111" y="1358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139599</xdr:rowOff>
    </xdr:from>
    <xdr:to>
      <xdr:col>36</xdr:col>
      <xdr:colOff>165100</xdr:colOff>
      <xdr:row>79</xdr:row>
      <xdr:rowOff>69749</xdr:rowOff>
    </xdr:to>
    <xdr:sp macro="" textlink="">
      <xdr:nvSpPr>
        <xdr:cNvPr id="423" name="楕円 422"/>
        <xdr:cNvSpPr/>
      </xdr:nvSpPr>
      <xdr:spPr>
        <a:xfrm>
          <a:off x="6921500" y="1351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60876</xdr:rowOff>
    </xdr:from>
    <xdr:ext cx="469744" cy="259045"/>
    <xdr:sp macro="" textlink="">
      <xdr:nvSpPr>
        <xdr:cNvPr id="424" name="テキスト ボックス 423"/>
        <xdr:cNvSpPr txBox="1"/>
      </xdr:nvSpPr>
      <xdr:spPr>
        <a:xfrm>
          <a:off x="6737428" y="13605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5" name="直線コネクタ 43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6" name="テキスト ボックス 43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7" name="直線コネクタ 43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8" name="テキスト ボックス 437"/>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9" name="直線コネクタ 43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0" name="テキスト ボックス 439"/>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1" name="直線コネクタ 44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2" name="テキスト ボックス 441"/>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3" name="直線コネクタ 44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4" name="テキスト ボックス 44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5" name="直線コネクタ 44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6" name="テキスト ボックス 445"/>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135167</xdr:rowOff>
    </xdr:from>
    <xdr:to>
      <xdr:col>54</xdr:col>
      <xdr:colOff>189865</xdr:colOff>
      <xdr:row>99</xdr:row>
      <xdr:rowOff>34223</xdr:rowOff>
    </xdr:to>
    <xdr:cxnSp macro="">
      <xdr:nvCxnSpPr>
        <xdr:cNvPr id="450" name="直線コネクタ 449"/>
        <xdr:cNvCxnSpPr/>
      </xdr:nvCxnSpPr>
      <xdr:spPr>
        <a:xfrm flipV="1">
          <a:off x="10475595" y="15565667"/>
          <a:ext cx="1270" cy="1442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38050</xdr:rowOff>
    </xdr:from>
    <xdr:ext cx="534377" cy="259045"/>
    <xdr:sp macro="" textlink="">
      <xdr:nvSpPr>
        <xdr:cNvPr id="451" name="土木費最小値テキスト"/>
        <xdr:cNvSpPr txBox="1"/>
      </xdr:nvSpPr>
      <xdr:spPr>
        <a:xfrm>
          <a:off x="10528300" y="1701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34223</xdr:rowOff>
    </xdr:from>
    <xdr:to>
      <xdr:col>55</xdr:col>
      <xdr:colOff>88900</xdr:colOff>
      <xdr:row>99</xdr:row>
      <xdr:rowOff>34223</xdr:rowOff>
    </xdr:to>
    <xdr:cxnSp macro="">
      <xdr:nvCxnSpPr>
        <xdr:cNvPr id="452" name="直線コネクタ 451"/>
        <xdr:cNvCxnSpPr/>
      </xdr:nvCxnSpPr>
      <xdr:spPr>
        <a:xfrm>
          <a:off x="10388600" y="17007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81844</xdr:rowOff>
    </xdr:from>
    <xdr:ext cx="599010" cy="259045"/>
    <xdr:sp macro="" textlink="">
      <xdr:nvSpPr>
        <xdr:cNvPr id="453" name="土木費最大値テキスト"/>
        <xdr:cNvSpPr txBox="1"/>
      </xdr:nvSpPr>
      <xdr:spPr>
        <a:xfrm>
          <a:off x="10528300" y="1534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922,776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135167</xdr:rowOff>
    </xdr:from>
    <xdr:to>
      <xdr:col>55</xdr:col>
      <xdr:colOff>88900</xdr:colOff>
      <xdr:row>90</xdr:row>
      <xdr:rowOff>135167</xdr:rowOff>
    </xdr:to>
    <xdr:cxnSp macro="">
      <xdr:nvCxnSpPr>
        <xdr:cNvPr id="454" name="直線コネクタ 453"/>
        <xdr:cNvCxnSpPr/>
      </xdr:nvCxnSpPr>
      <xdr:spPr>
        <a:xfrm>
          <a:off x="10388600" y="15565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141543</xdr:rowOff>
    </xdr:from>
    <xdr:to>
      <xdr:col>55</xdr:col>
      <xdr:colOff>0</xdr:colOff>
      <xdr:row>98</xdr:row>
      <xdr:rowOff>96952</xdr:rowOff>
    </xdr:to>
    <xdr:cxnSp macro="">
      <xdr:nvCxnSpPr>
        <xdr:cNvPr id="455" name="直線コネクタ 454"/>
        <xdr:cNvCxnSpPr/>
      </xdr:nvCxnSpPr>
      <xdr:spPr>
        <a:xfrm>
          <a:off x="9639300" y="16772193"/>
          <a:ext cx="838200" cy="12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127336</xdr:rowOff>
    </xdr:from>
    <xdr:ext cx="599010" cy="259045"/>
    <xdr:sp macro="" textlink="">
      <xdr:nvSpPr>
        <xdr:cNvPr id="456" name="土木費平均値テキスト"/>
        <xdr:cNvSpPr txBox="1"/>
      </xdr:nvSpPr>
      <xdr:spPr>
        <a:xfrm>
          <a:off x="10528300" y="165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104459</xdr:rowOff>
    </xdr:from>
    <xdr:to>
      <xdr:col>55</xdr:col>
      <xdr:colOff>50800</xdr:colOff>
      <xdr:row>98</xdr:row>
      <xdr:rowOff>34609</xdr:rowOff>
    </xdr:to>
    <xdr:sp macro="" textlink="">
      <xdr:nvSpPr>
        <xdr:cNvPr id="457" name="フローチャート: 判断 456"/>
        <xdr:cNvSpPr/>
      </xdr:nvSpPr>
      <xdr:spPr>
        <a:xfrm>
          <a:off x="104267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141543</xdr:rowOff>
    </xdr:from>
    <xdr:to>
      <xdr:col>50</xdr:col>
      <xdr:colOff>114300</xdr:colOff>
      <xdr:row>98</xdr:row>
      <xdr:rowOff>122306</xdr:rowOff>
    </xdr:to>
    <xdr:cxnSp macro="">
      <xdr:nvCxnSpPr>
        <xdr:cNvPr id="458" name="直線コネクタ 457"/>
        <xdr:cNvCxnSpPr/>
      </xdr:nvCxnSpPr>
      <xdr:spPr>
        <a:xfrm flipV="1">
          <a:off x="8750300" y="16772193"/>
          <a:ext cx="889000" cy="15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115833</xdr:rowOff>
    </xdr:from>
    <xdr:to>
      <xdr:col>50</xdr:col>
      <xdr:colOff>165100</xdr:colOff>
      <xdr:row>98</xdr:row>
      <xdr:rowOff>45983</xdr:rowOff>
    </xdr:to>
    <xdr:sp macro="" textlink="">
      <xdr:nvSpPr>
        <xdr:cNvPr id="459" name="フローチャート: 判断 458"/>
        <xdr:cNvSpPr/>
      </xdr:nvSpPr>
      <xdr:spPr>
        <a:xfrm>
          <a:off x="9588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37110</xdr:rowOff>
    </xdr:from>
    <xdr:ext cx="599010" cy="259045"/>
    <xdr:sp macro="" textlink="">
      <xdr:nvSpPr>
        <xdr:cNvPr id="460" name="テキスト ボックス 459"/>
        <xdr:cNvSpPr txBox="1"/>
      </xdr:nvSpPr>
      <xdr:spPr>
        <a:xfrm>
          <a:off x="9339795" y="16839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122306</xdr:rowOff>
    </xdr:from>
    <xdr:to>
      <xdr:col>45</xdr:col>
      <xdr:colOff>177800</xdr:colOff>
      <xdr:row>99</xdr:row>
      <xdr:rowOff>5200</xdr:rowOff>
    </xdr:to>
    <xdr:cxnSp macro="">
      <xdr:nvCxnSpPr>
        <xdr:cNvPr id="461" name="直線コネクタ 460"/>
        <xdr:cNvCxnSpPr/>
      </xdr:nvCxnSpPr>
      <xdr:spPr>
        <a:xfrm flipV="1">
          <a:off x="7861300" y="16924406"/>
          <a:ext cx="889000" cy="5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129211</xdr:rowOff>
    </xdr:from>
    <xdr:to>
      <xdr:col>46</xdr:col>
      <xdr:colOff>38100</xdr:colOff>
      <xdr:row>98</xdr:row>
      <xdr:rowOff>59361</xdr:rowOff>
    </xdr:to>
    <xdr:sp macro="" textlink="">
      <xdr:nvSpPr>
        <xdr:cNvPr id="462" name="フローチャート: 判断 461"/>
        <xdr:cNvSpPr/>
      </xdr:nvSpPr>
      <xdr:spPr>
        <a:xfrm>
          <a:off x="8699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75888</xdr:rowOff>
    </xdr:from>
    <xdr:ext cx="599010" cy="259045"/>
    <xdr:sp macro="" textlink="">
      <xdr:nvSpPr>
        <xdr:cNvPr id="463" name="テキスト ボックス 462"/>
        <xdr:cNvSpPr txBox="1"/>
      </xdr:nvSpPr>
      <xdr:spPr>
        <a:xfrm>
          <a:off x="8450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141635</xdr:rowOff>
    </xdr:from>
    <xdr:to>
      <xdr:col>41</xdr:col>
      <xdr:colOff>50800</xdr:colOff>
      <xdr:row>99</xdr:row>
      <xdr:rowOff>5200</xdr:rowOff>
    </xdr:to>
    <xdr:cxnSp macro="">
      <xdr:nvCxnSpPr>
        <xdr:cNvPr id="464" name="直線コネクタ 463"/>
        <xdr:cNvCxnSpPr/>
      </xdr:nvCxnSpPr>
      <xdr:spPr>
        <a:xfrm>
          <a:off x="6972300" y="16943735"/>
          <a:ext cx="889000" cy="3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138088</xdr:rowOff>
    </xdr:from>
    <xdr:to>
      <xdr:col>41</xdr:col>
      <xdr:colOff>101600</xdr:colOff>
      <xdr:row>98</xdr:row>
      <xdr:rowOff>68238</xdr:rowOff>
    </xdr:to>
    <xdr:sp macro="" textlink="">
      <xdr:nvSpPr>
        <xdr:cNvPr id="465" name="フローチャート: 判断 464"/>
        <xdr:cNvSpPr/>
      </xdr:nvSpPr>
      <xdr:spPr>
        <a:xfrm>
          <a:off x="7810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84765</xdr:rowOff>
    </xdr:from>
    <xdr:ext cx="599010" cy="259045"/>
    <xdr:sp macro="" textlink="">
      <xdr:nvSpPr>
        <xdr:cNvPr id="466" name="テキスト ボックス 465"/>
        <xdr:cNvSpPr txBox="1"/>
      </xdr:nvSpPr>
      <xdr:spPr>
        <a:xfrm>
          <a:off x="7561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151096</xdr:rowOff>
    </xdr:from>
    <xdr:to>
      <xdr:col>36</xdr:col>
      <xdr:colOff>165100</xdr:colOff>
      <xdr:row>98</xdr:row>
      <xdr:rowOff>81246</xdr:rowOff>
    </xdr:to>
    <xdr:sp macro="" textlink="">
      <xdr:nvSpPr>
        <xdr:cNvPr id="467" name="フローチャート: 判断 466"/>
        <xdr:cNvSpPr/>
      </xdr:nvSpPr>
      <xdr:spPr>
        <a:xfrm>
          <a:off x="6921500" y="1678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97773</xdr:rowOff>
    </xdr:from>
    <xdr:ext cx="599010" cy="259045"/>
    <xdr:sp macro="" textlink="">
      <xdr:nvSpPr>
        <xdr:cNvPr id="468" name="テキスト ボックス 467"/>
        <xdr:cNvSpPr txBox="1"/>
      </xdr:nvSpPr>
      <xdr:spPr>
        <a:xfrm>
          <a:off x="6672795" y="1655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46152</xdr:rowOff>
    </xdr:from>
    <xdr:to>
      <xdr:col>55</xdr:col>
      <xdr:colOff>50800</xdr:colOff>
      <xdr:row>98</xdr:row>
      <xdr:rowOff>147752</xdr:rowOff>
    </xdr:to>
    <xdr:sp macro="" textlink="">
      <xdr:nvSpPr>
        <xdr:cNvPr id="474" name="楕円 473"/>
        <xdr:cNvSpPr/>
      </xdr:nvSpPr>
      <xdr:spPr>
        <a:xfrm>
          <a:off x="10426700" y="168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132529</xdr:rowOff>
    </xdr:from>
    <xdr:ext cx="599010" cy="259045"/>
    <xdr:sp macro="" textlink="">
      <xdr:nvSpPr>
        <xdr:cNvPr id="475" name="土木費該当値テキスト"/>
        <xdr:cNvSpPr txBox="1"/>
      </xdr:nvSpPr>
      <xdr:spPr>
        <a:xfrm>
          <a:off x="10528300" y="1676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90743</xdr:rowOff>
    </xdr:from>
    <xdr:to>
      <xdr:col>50</xdr:col>
      <xdr:colOff>165100</xdr:colOff>
      <xdr:row>98</xdr:row>
      <xdr:rowOff>20893</xdr:rowOff>
    </xdr:to>
    <xdr:sp macro="" textlink="">
      <xdr:nvSpPr>
        <xdr:cNvPr id="476" name="楕円 475"/>
        <xdr:cNvSpPr/>
      </xdr:nvSpPr>
      <xdr:spPr>
        <a:xfrm>
          <a:off x="9588500" y="1672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37420</xdr:rowOff>
    </xdr:from>
    <xdr:ext cx="599010" cy="259045"/>
    <xdr:sp macro="" textlink="">
      <xdr:nvSpPr>
        <xdr:cNvPr id="477" name="テキスト ボックス 476"/>
        <xdr:cNvSpPr txBox="1"/>
      </xdr:nvSpPr>
      <xdr:spPr>
        <a:xfrm>
          <a:off x="9339795" y="1649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71506</xdr:rowOff>
    </xdr:from>
    <xdr:to>
      <xdr:col>46</xdr:col>
      <xdr:colOff>38100</xdr:colOff>
      <xdr:row>99</xdr:row>
      <xdr:rowOff>1656</xdr:rowOff>
    </xdr:to>
    <xdr:sp macro="" textlink="">
      <xdr:nvSpPr>
        <xdr:cNvPr id="478" name="楕円 477"/>
        <xdr:cNvSpPr/>
      </xdr:nvSpPr>
      <xdr:spPr>
        <a:xfrm>
          <a:off x="8699500" y="1687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164233</xdr:rowOff>
    </xdr:from>
    <xdr:ext cx="534377" cy="259045"/>
    <xdr:sp macro="" textlink="">
      <xdr:nvSpPr>
        <xdr:cNvPr id="479" name="テキスト ボックス 478"/>
        <xdr:cNvSpPr txBox="1"/>
      </xdr:nvSpPr>
      <xdr:spPr>
        <a:xfrm>
          <a:off x="8483111" y="1696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125850</xdr:rowOff>
    </xdr:from>
    <xdr:to>
      <xdr:col>41</xdr:col>
      <xdr:colOff>101600</xdr:colOff>
      <xdr:row>99</xdr:row>
      <xdr:rowOff>56000</xdr:rowOff>
    </xdr:to>
    <xdr:sp macro="" textlink="">
      <xdr:nvSpPr>
        <xdr:cNvPr id="480" name="楕円 479"/>
        <xdr:cNvSpPr/>
      </xdr:nvSpPr>
      <xdr:spPr>
        <a:xfrm>
          <a:off x="7810500" y="1692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47127</xdr:rowOff>
    </xdr:from>
    <xdr:ext cx="534377" cy="259045"/>
    <xdr:sp macro="" textlink="">
      <xdr:nvSpPr>
        <xdr:cNvPr id="481" name="テキスト ボックス 480"/>
        <xdr:cNvSpPr txBox="1"/>
      </xdr:nvSpPr>
      <xdr:spPr>
        <a:xfrm>
          <a:off x="7594111" y="1702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90835</xdr:rowOff>
    </xdr:from>
    <xdr:to>
      <xdr:col>36</xdr:col>
      <xdr:colOff>165100</xdr:colOff>
      <xdr:row>99</xdr:row>
      <xdr:rowOff>20985</xdr:rowOff>
    </xdr:to>
    <xdr:sp macro="" textlink="">
      <xdr:nvSpPr>
        <xdr:cNvPr id="482" name="楕円 481"/>
        <xdr:cNvSpPr/>
      </xdr:nvSpPr>
      <xdr:spPr>
        <a:xfrm>
          <a:off x="6921500" y="1689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12112</xdr:rowOff>
    </xdr:from>
    <xdr:ext cx="534377" cy="259045"/>
    <xdr:sp macro="" textlink="">
      <xdr:nvSpPr>
        <xdr:cNvPr id="483" name="テキスト ボックス 482"/>
        <xdr:cNvSpPr txBox="1"/>
      </xdr:nvSpPr>
      <xdr:spPr>
        <a:xfrm>
          <a:off x="6705111" y="1698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148195</xdr:rowOff>
    </xdr:from>
    <xdr:to>
      <xdr:col>85</xdr:col>
      <xdr:colOff>126364</xdr:colOff>
      <xdr:row>38</xdr:row>
      <xdr:rowOff>102488</xdr:rowOff>
    </xdr:to>
    <xdr:cxnSp macro="">
      <xdr:nvCxnSpPr>
        <xdr:cNvPr id="505" name="直線コネクタ 504"/>
        <xdr:cNvCxnSpPr/>
      </xdr:nvCxnSpPr>
      <xdr:spPr>
        <a:xfrm flipV="1">
          <a:off x="16317595" y="5291695"/>
          <a:ext cx="1269" cy="13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106315</xdr:rowOff>
    </xdr:from>
    <xdr:ext cx="469744" cy="259045"/>
    <xdr:sp macro="" textlink="">
      <xdr:nvSpPr>
        <xdr:cNvPr id="506" name="消防費最小値テキスト"/>
        <xdr:cNvSpPr txBox="1"/>
      </xdr:nvSpPr>
      <xdr:spPr>
        <a:xfrm>
          <a:off x="16370300" y="6621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102488</xdr:rowOff>
    </xdr:from>
    <xdr:to>
      <xdr:col>86</xdr:col>
      <xdr:colOff>25400</xdr:colOff>
      <xdr:row>38</xdr:row>
      <xdr:rowOff>102488</xdr:rowOff>
    </xdr:to>
    <xdr:cxnSp macro="">
      <xdr:nvCxnSpPr>
        <xdr:cNvPr id="507" name="直線コネクタ 506"/>
        <xdr:cNvCxnSpPr/>
      </xdr:nvCxnSpPr>
      <xdr:spPr>
        <a:xfrm>
          <a:off x="16230600" y="661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94872</xdr:rowOff>
    </xdr:from>
    <xdr:ext cx="599010" cy="259045"/>
    <xdr:sp macro="" textlink="">
      <xdr:nvSpPr>
        <xdr:cNvPr id="508" name="消防費最大値テキスト"/>
        <xdr:cNvSpPr txBox="1"/>
      </xdr:nvSpPr>
      <xdr:spPr>
        <a:xfrm>
          <a:off x="16370300" y="506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298,142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148195</xdr:rowOff>
    </xdr:from>
    <xdr:to>
      <xdr:col>86</xdr:col>
      <xdr:colOff>25400</xdr:colOff>
      <xdr:row>30</xdr:row>
      <xdr:rowOff>148195</xdr:rowOff>
    </xdr:to>
    <xdr:cxnSp macro="">
      <xdr:nvCxnSpPr>
        <xdr:cNvPr id="509" name="直線コネクタ 508"/>
        <xdr:cNvCxnSpPr/>
      </xdr:nvCxnSpPr>
      <xdr:spPr>
        <a:xfrm>
          <a:off x="16230600" y="529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123712</xdr:rowOff>
    </xdr:from>
    <xdr:to>
      <xdr:col>85</xdr:col>
      <xdr:colOff>127000</xdr:colOff>
      <xdr:row>37</xdr:row>
      <xdr:rowOff>87309</xdr:rowOff>
    </xdr:to>
    <xdr:cxnSp macro="">
      <xdr:nvCxnSpPr>
        <xdr:cNvPr id="510" name="直線コネクタ 509"/>
        <xdr:cNvCxnSpPr/>
      </xdr:nvCxnSpPr>
      <xdr:spPr>
        <a:xfrm>
          <a:off x="15481300" y="6295912"/>
          <a:ext cx="838200" cy="13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12615</xdr:rowOff>
    </xdr:from>
    <xdr:ext cx="534377" cy="259045"/>
    <xdr:sp macro="" textlink="">
      <xdr:nvSpPr>
        <xdr:cNvPr id="511" name="消防費平均値テキスト"/>
        <xdr:cNvSpPr txBox="1"/>
      </xdr:nvSpPr>
      <xdr:spPr>
        <a:xfrm>
          <a:off x="16370300" y="6184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161188</xdr:rowOff>
    </xdr:from>
    <xdr:to>
      <xdr:col>85</xdr:col>
      <xdr:colOff>177800</xdr:colOff>
      <xdr:row>37</xdr:row>
      <xdr:rowOff>91338</xdr:rowOff>
    </xdr:to>
    <xdr:sp macro="" textlink="">
      <xdr:nvSpPr>
        <xdr:cNvPr id="512" name="フローチャート: 判断 511"/>
        <xdr:cNvSpPr/>
      </xdr:nvSpPr>
      <xdr:spPr>
        <a:xfrm>
          <a:off x="16268700" y="633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123712</xdr:rowOff>
    </xdr:from>
    <xdr:to>
      <xdr:col>81</xdr:col>
      <xdr:colOff>50800</xdr:colOff>
      <xdr:row>37</xdr:row>
      <xdr:rowOff>118687</xdr:rowOff>
    </xdr:to>
    <xdr:cxnSp macro="">
      <xdr:nvCxnSpPr>
        <xdr:cNvPr id="513" name="直線コネクタ 512"/>
        <xdr:cNvCxnSpPr/>
      </xdr:nvCxnSpPr>
      <xdr:spPr>
        <a:xfrm flipV="1">
          <a:off x="14592300" y="6295912"/>
          <a:ext cx="889000" cy="16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167913</xdr:rowOff>
    </xdr:from>
    <xdr:to>
      <xdr:col>81</xdr:col>
      <xdr:colOff>101600</xdr:colOff>
      <xdr:row>37</xdr:row>
      <xdr:rowOff>98063</xdr:rowOff>
    </xdr:to>
    <xdr:sp macro="" textlink="">
      <xdr:nvSpPr>
        <xdr:cNvPr id="514" name="フローチャート: 判断 513"/>
        <xdr:cNvSpPr/>
      </xdr:nvSpPr>
      <xdr:spPr>
        <a:xfrm>
          <a:off x="15430500" y="634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89190</xdr:rowOff>
    </xdr:from>
    <xdr:ext cx="534377" cy="259045"/>
    <xdr:sp macro="" textlink="">
      <xdr:nvSpPr>
        <xdr:cNvPr id="515" name="テキスト ボックス 514"/>
        <xdr:cNvSpPr txBox="1"/>
      </xdr:nvSpPr>
      <xdr:spPr>
        <a:xfrm>
          <a:off x="15214111" y="643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118687</xdr:rowOff>
    </xdr:from>
    <xdr:to>
      <xdr:col>76</xdr:col>
      <xdr:colOff>114300</xdr:colOff>
      <xdr:row>37</xdr:row>
      <xdr:rowOff>137871</xdr:rowOff>
    </xdr:to>
    <xdr:cxnSp macro="">
      <xdr:nvCxnSpPr>
        <xdr:cNvPr id="516" name="直線コネクタ 515"/>
        <xdr:cNvCxnSpPr/>
      </xdr:nvCxnSpPr>
      <xdr:spPr>
        <a:xfrm flipV="1">
          <a:off x="13703300" y="6462337"/>
          <a:ext cx="889000" cy="1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20</xdr:rowOff>
    </xdr:from>
    <xdr:to>
      <xdr:col>76</xdr:col>
      <xdr:colOff>165100</xdr:colOff>
      <xdr:row>37</xdr:row>
      <xdr:rowOff>101620</xdr:rowOff>
    </xdr:to>
    <xdr:sp macro="" textlink="">
      <xdr:nvSpPr>
        <xdr:cNvPr id="517" name="フローチャート: 判断 516"/>
        <xdr:cNvSpPr/>
      </xdr:nvSpPr>
      <xdr:spPr>
        <a:xfrm>
          <a:off x="14541500" y="634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118147</xdr:rowOff>
    </xdr:from>
    <xdr:ext cx="534377" cy="259045"/>
    <xdr:sp macro="" textlink="">
      <xdr:nvSpPr>
        <xdr:cNvPr id="518" name="テキスト ボックス 517"/>
        <xdr:cNvSpPr txBox="1"/>
      </xdr:nvSpPr>
      <xdr:spPr>
        <a:xfrm>
          <a:off x="14325111" y="611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137871</xdr:rowOff>
    </xdr:from>
    <xdr:to>
      <xdr:col>71</xdr:col>
      <xdr:colOff>177800</xdr:colOff>
      <xdr:row>37</xdr:row>
      <xdr:rowOff>155615</xdr:rowOff>
    </xdr:to>
    <xdr:cxnSp macro="">
      <xdr:nvCxnSpPr>
        <xdr:cNvPr id="519" name="直線コネクタ 518"/>
        <xdr:cNvCxnSpPr/>
      </xdr:nvCxnSpPr>
      <xdr:spPr>
        <a:xfrm flipV="1">
          <a:off x="12814300" y="6481521"/>
          <a:ext cx="889000" cy="1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111929</xdr:rowOff>
    </xdr:from>
    <xdr:to>
      <xdr:col>72</xdr:col>
      <xdr:colOff>38100</xdr:colOff>
      <xdr:row>37</xdr:row>
      <xdr:rowOff>42079</xdr:rowOff>
    </xdr:to>
    <xdr:sp macro="" textlink="">
      <xdr:nvSpPr>
        <xdr:cNvPr id="520" name="フローチャート: 判断 519"/>
        <xdr:cNvSpPr/>
      </xdr:nvSpPr>
      <xdr:spPr>
        <a:xfrm>
          <a:off x="13652500" y="6284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58606</xdr:rowOff>
    </xdr:from>
    <xdr:ext cx="534377" cy="259045"/>
    <xdr:sp macro="" textlink="">
      <xdr:nvSpPr>
        <xdr:cNvPr id="521" name="テキスト ボックス 520"/>
        <xdr:cNvSpPr txBox="1"/>
      </xdr:nvSpPr>
      <xdr:spPr>
        <a:xfrm>
          <a:off x="13436111" y="605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17924</xdr:rowOff>
    </xdr:from>
    <xdr:to>
      <xdr:col>67</xdr:col>
      <xdr:colOff>101600</xdr:colOff>
      <xdr:row>37</xdr:row>
      <xdr:rowOff>119524</xdr:rowOff>
    </xdr:to>
    <xdr:sp macro="" textlink="">
      <xdr:nvSpPr>
        <xdr:cNvPr id="522" name="フローチャート: 判断 521"/>
        <xdr:cNvSpPr/>
      </xdr:nvSpPr>
      <xdr:spPr>
        <a:xfrm>
          <a:off x="12763500" y="636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136051</xdr:rowOff>
    </xdr:from>
    <xdr:ext cx="534377" cy="259045"/>
    <xdr:sp macro="" textlink="">
      <xdr:nvSpPr>
        <xdr:cNvPr id="523" name="テキスト ボックス 522"/>
        <xdr:cNvSpPr txBox="1"/>
      </xdr:nvSpPr>
      <xdr:spPr>
        <a:xfrm>
          <a:off x="12547111" y="613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36509</xdr:rowOff>
    </xdr:from>
    <xdr:to>
      <xdr:col>85</xdr:col>
      <xdr:colOff>177800</xdr:colOff>
      <xdr:row>37</xdr:row>
      <xdr:rowOff>138109</xdr:rowOff>
    </xdr:to>
    <xdr:sp macro="" textlink="">
      <xdr:nvSpPr>
        <xdr:cNvPr id="529" name="楕円 528"/>
        <xdr:cNvSpPr/>
      </xdr:nvSpPr>
      <xdr:spPr>
        <a:xfrm>
          <a:off x="16268700" y="638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14936</xdr:rowOff>
    </xdr:from>
    <xdr:ext cx="534377" cy="259045"/>
    <xdr:sp macro="" textlink="">
      <xdr:nvSpPr>
        <xdr:cNvPr id="530" name="消防費該当値テキスト"/>
        <xdr:cNvSpPr txBox="1"/>
      </xdr:nvSpPr>
      <xdr:spPr>
        <a:xfrm>
          <a:off x="16370300" y="635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72912</xdr:rowOff>
    </xdr:from>
    <xdr:to>
      <xdr:col>81</xdr:col>
      <xdr:colOff>101600</xdr:colOff>
      <xdr:row>37</xdr:row>
      <xdr:rowOff>3062</xdr:rowOff>
    </xdr:to>
    <xdr:sp macro="" textlink="">
      <xdr:nvSpPr>
        <xdr:cNvPr id="531" name="楕円 530"/>
        <xdr:cNvSpPr/>
      </xdr:nvSpPr>
      <xdr:spPr>
        <a:xfrm>
          <a:off x="15430500" y="624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19589</xdr:rowOff>
    </xdr:from>
    <xdr:ext cx="534377" cy="259045"/>
    <xdr:sp macro="" textlink="">
      <xdr:nvSpPr>
        <xdr:cNvPr id="532" name="テキスト ボックス 531"/>
        <xdr:cNvSpPr txBox="1"/>
      </xdr:nvSpPr>
      <xdr:spPr>
        <a:xfrm>
          <a:off x="15214111" y="602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67887</xdr:rowOff>
    </xdr:from>
    <xdr:to>
      <xdr:col>76</xdr:col>
      <xdr:colOff>165100</xdr:colOff>
      <xdr:row>37</xdr:row>
      <xdr:rowOff>169487</xdr:rowOff>
    </xdr:to>
    <xdr:sp macro="" textlink="">
      <xdr:nvSpPr>
        <xdr:cNvPr id="533" name="楕円 532"/>
        <xdr:cNvSpPr/>
      </xdr:nvSpPr>
      <xdr:spPr>
        <a:xfrm>
          <a:off x="14541500" y="641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160614</xdr:rowOff>
    </xdr:from>
    <xdr:ext cx="534377" cy="259045"/>
    <xdr:sp macro="" textlink="">
      <xdr:nvSpPr>
        <xdr:cNvPr id="534" name="テキスト ボックス 533"/>
        <xdr:cNvSpPr txBox="1"/>
      </xdr:nvSpPr>
      <xdr:spPr>
        <a:xfrm>
          <a:off x="14325111" y="650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87071</xdr:rowOff>
    </xdr:from>
    <xdr:to>
      <xdr:col>72</xdr:col>
      <xdr:colOff>38100</xdr:colOff>
      <xdr:row>38</xdr:row>
      <xdr:rowOff>17221</xdr:rowOff>
    </xdr:to>
    <xdr:sp macro="" textlink="">
      <xdr:nvSpPr>
        <xdr:cNvPr id="535" name="楕円 534"/>
        <xdr:cNvSpPr/>
      </xdr:nvSpPr>
      <xdr:spPr>
        <a:xfrm>
          <a:off x="13652500" y="643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8348</xdr:rowOff>
    </xdr:from>
    <xdr:ext cx="534377" cy="259045"/>
    <xdr:sp macro="" textlink="">
      <xdr:nvSpPr>
        <xdr:cNvPr id="536" name="テキスト ボックス 535"/>
        <xdr:cNvSpPr txBox="1"/>
      </xdr:nvSpPr>
      <xdr:spPr>
        <a:xfrm>
          <a:off x="13436111" y="652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104815</xdr:rowOff>
    </xdr:from>
    <xdr:to>
      <xdr:col>67</xdr:col>
      <xdr:colOff>101600</xdr:colOff>
      <xdr:row>38</xdr:row>
      <xdr:rowOff>34965</xdr:rowOff>
    </xdr:to>
    <xdr:sp macro="" textlink="">
      <xdr:nvSpPr>
        <xdr:cNvPr id="537" name="楕円 536"/>
        <xdr:cNvSpPr/>
      </xdr:nvSpPr>
      <xdr:spPr>
        <a:xfrm>
          <a:off x="12763500" y="644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26092</xdr:rowOff>
    </xdr:from>
    <xdr:ext cx="534377" cy="259045"/>
    <xdr:sp macro="" textlink="">
      <xdr:nvSpPr>
        <xdr:cNvPr id="538" name="テキスト ボックス 537"/>
        <xdr:cNvSpPr txBox="1"/>
      </xdr:nvSpPr>
      <xdr:spPr>
        <a:xfrm>
          <a:off x="12547111" y="654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0" name="テキスト ボックス 54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2" name="テキスト ボックス 551"/>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4" name="テキスト ボックス 55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0" name="テキスト ボックス 559"/>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108595</xdr:rowOff>
    </xdr:from>
    <xdr:to>
      <xdr:col>85</xdr:col>
      <xdr:colOff>126364</xdr:colOff>
      <xdr:row>58</xdr:row>
      <xdr:rowOff>111990</xdr:rowOff>
    </xdr:to>
    <xdr:cxnSp macro="">
      <xdr:nvCxnSpPr>
        <xdr:cNvPr id="562" name="直線コネクタ 561"/>
        <xdr:cNvCxnSpPr/>
      </xdr:nvCxnSpPr>
      <xdr:spPr>
        <a:xfrm flipV="1">
          <a:off x="16317595" y="8681095"/>
          <a:ext cx="1269" cy="1374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115817</xdr:rowOff>
    </xdr:from>
    <xdr:ext cx="534377" cy="259045"/>
    <xdr:sp macro="" textlink="">
      <xdr:nvSpPr>
        <xdr:cNvPr id="563" name="教育費最小値テキスト"/>
        <xdr:cNvSpPr txBox="1"/>
      </xdr:nvSpPr>
      <xdr:spPr>
        <a:xfrm>
          <a:off x="16370300" y="1005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111990</xdr:rowOff>
    </xdr:from>
    <xdr:to>
      <xdr:col>86</xdr:col>
      <xdr:colOff>25400</xdr:colOff>
      <xdr:row>58</xdr:row>
      <xdr:rowOff>111990</xdr:rowOff>
    </xdr:to>
    <xdr:cxnSp macro="">
      <xdr:nvCxnSpPr>
        <xdr:cNvPr id="564" name="直線コネクタ 563"/>
        <xdr:cNvCxnSpPr/>
      </xdr:nvCxnSpPr>
      <xdr:spPr>
        <a:xfrm>
          <a:off x="16230600" y="10056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55272</xdr:rowOff>
    </xdr:from>
    <xdr:ext cx="599010" cy="259045"/>
    <xdr:sp macro="" textlink="">
      <xdr:nvSpPr>
        <xdr:cNvPr id="565" name="教育費最大値テキスト"/>
        <xdr:cNvSpPr txBox="1"/>
      </xdr:nvSpPr>
      <xdr:spPr>
        <a:xfrm>
          <a:off x="16370300" y="8456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108595</xdr:rowOff>
    </xdr:from>
    <xdr:to>
      <xdr:col>86</xdr:col>
      <xdr:colOff>25400</xdr:colOff>
      <xdr:row>50</xdr:row>
      <xdr:rowOff>108595</xdr:rowOff>
    </xdr:to>
    <xdr:cxnSp macro="">
      <xdr:nvCxnSpPr>
        <xdr:cNvPr id="566" name="直線コネクタ 565"/>
        <xdr:cNvCxnSpPr/>
      </xdr:nvCxnSpPr>
      <xdr:spPr>
        <a:xfrm>
          <a:off x="16230600" y="8681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5881</xdr:rowOff>
    </xdr:from>
    <xdr:to>
      <xdr:col>85</xdr:col>
      <xdr:colOff>127000</xdr:colOff>
      <xdr:row>58</xdr:row>
      <xdr:rowOff>103164</xdr:rowOff>
    </xdr:to>
    <xdr:cxnSp macro="">
      <xdr:nvCxnSpPr>
        <xdr:cNvPr id="567" name="直線コネクタ 566"/>
        <xdr:cNvCxnSpPr/>
      </xdr:nvCxnSpPr>
      <xdr:spPr>
        <a:xfrm flipV="1">
          <a:off x="15481300" y="9949981"/>
          <a:ext cx="838200" cy="9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53408</xdr:rowOff>
    </xdr:from>
    <xdr:ext cx="599010" cy="259045"/>
    <xdr:sp macro="" textlink="">
      <xdr:nvSpPr>
        <xdr:cNvPr id="568" name="教育費平均値テキスト"/>
        <xdr:cNvSpPr txBox="1"/>
      </xdr:nvSpPr>
      <xdr:spPr>
        <a:xfrm>
          <a:off x="16370300" y="96546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30531</xdr:rowOff>
    </xdr:from>
    <xdr:to>
      <xdr:col>85</xdr:col>
      <xdr:colOff>177800</xdr:colOff>
      <xdr:row>57</xdr:row>
      <xdr:rowOff>132131</xdr:rowOff>
    </xdr:to>
    <xdr:sp macro="" textlink="">
      <xdr:nvSpPr>
        <xdr:cNvPr id="569" name="フローチャート: 判断 568"/>
        <xdr:cNvSpPr/>
      </xdr:nvSpPr>
      <xdr:spPr>
        <a:xfrm>
          <a:off x="16268700" y="980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22620</xdr:rowOff>
    </xdr:from>
    <xdr:to>
      <xdr:col>81</xdr:col>
      <xdr:colOff>50800</xdr:colOff>
      <xdr:row>58</xdr:row>
      <xdr:rowOff>103164</xdr:rowOff>
    </xdr:to>
    <xdr:cxnSp macro="">
      <xdr:nvCxnSpPr>
        <xdr:cNvPr id="570" name="直線コネクタ 569"/>
        <xdr:cNvCxnSpPr/>
      </xdr:nvCxnSpPr>
      <xdr:spPr>
        <a:xfrm>
          <a:off x="14592300" y="9966720"/>
          <a:ext cx="889000" cy="8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75003</xdr:rowOff>
    </xdr:from>
    <xdr:to>
      <xdr:col>81</xdr:col>
      <xdr:colOff>101600</xdr:colOff>
      <xdr:row>58</xdr:row>
      <xdr:rowOff>5153</xdr:rowOff>
    </xdr:to>
    <xdr:sp macro="" textlink="">
      <xdr:nvSpPr>
        <xdr:cNvPr id="571" name="フローチャート: 判断 570"/>
        <xdr:cNvSpPr/>
      </xdr:nvSpPr>
      <xdr:spPr>
        <a:xfrm>
          <a:off x="154305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21680</xdr:rowOff>
    </xdr:from>
    <xdr:ext cx="599010" cy="259045"/>
    <xdr:sp macro="" textlink="">
      <xdr:nvSpPr>
        <xdr:cNvPr id="572" name="テキスト ボックス 571"/>
        <xdr:cNvSpPr txBox="1"/>
      </xdr:nvSpPr>
      <xdr:spPr>
        <a:xfrm>
          <a:off x="15181795" y="962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22620</xdr:rowOff>
    </xdr:from>
    <xdr:to>
      <xdr:col>76</xdr:col>
      <xdr:colOff>114300</xdr:colOff>
      <xdr:row>58</xdr:row>
      <xdr:rowOff>71107</xdr:rowOff>
    </xdr:to>
    <xdr:cxnSp macro="">
      <xdr:nvCxnSpPr>
        <xdr:cNvPr id="573" name="直線コネクタ 572"/>
        <xdr:cNvCxnSpPr/>
      </xdr:nvCxnSpPr>
      <xdr:spPr>
        <a:xfrm flipV="1">
          <a:off x="13703300" y="9966720"/>
          <a:ext cx="889000" cy="4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70962</xdr:rowOff>
    </xdr:from>
    <xdr:to>
      <xdr:col>76</xdr:col>
      <xdr:colOff>165100</xdr:colOff>
      <xdr:row>58</xdr:row>
      <xdr:rowOff>1112</xdr:rowOff>
    </xdr:to>
    <xdr:sp macro="" textlink="">
      <xdr:nvSpPr>
        <xdr:cNvPr id="574" name="フローチャート: 判断 573"/>
        <xdr:cNvSpPr/>
      </xdr:nvSpPr>
      <xdr:spPr>
        <a:xfrm>
          <a:off x="14541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17639</xdr:rowOff>
    </xdr:from>
    <xdr:ext cx="599010" cy="259045"/>
    <xdr:sp macro="" textlink="">
      <xdr:nvSpPr>
        <xdr:cNvPr id="575" name="テキスト ボックス 574"/>
        <xdr:cNvSpPr txBox="1"/>
      </xdr:nvSpPr>
      <xdr:spPr>
        <a:xfrm>
          <a:off x="14292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71107</xdr:rowOff>
    </xdr:from>
    <xdr:to>
      <xdr:col>71</xdr:col>
      <xdr:colOff>177800</xdr:colOff>
      <xdr:row>58</xdr:row>
      <xdr:rowOff>109647</xdr:rowOff>
    </xdr:to>
    <xdr:cxnSp macro="">
      <xdr:nvCxnSpPr>
        <xdr:cNvPr id="576" name="直線コネクタ 575"/>
        <xdr:cNvCxnSpPr/>
      </xdr:nvCxnSpPr>
      <xdr:spPr>
        <a:xfrm flipV="1">
          <a:off x="12814300" y="10015207"/>
          <a:ext cx="889000" cy="3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69658</xdr:rowOff>
    </xdr:from>
    <xdr:to>
      <xdr:col>72</xdr:col>
      <xdr:colOff>38100</xdr:colOff>
      <xdr:row>57</xdr:row>
      <xdr:rowOff>171258</xdr:rowOff>
    </xdr:to>
    <xdr:sp macro="" textlink="">
      <xdr:nvSpPr>
        <xdr:cNvPr id="577" name="フローチャート: 判断 576"/>
        <xdr:cNvSpPr/>
      </xdr:nvSpPr>
      <xdr:spPr>
        <a:xfrm>
          <a:off x="13652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16335</xdr:rowOff>
    </xdr:from>
    <xdr:ext cx="599010" cy="259045"/>
    <xdr:sp macro="" textlink="">
      <xdr:nvSpPr>
        <xdr:cNvPr id="578" name="テキスト ボックス 577"/>
        <xdr:cNvSpPr txBox="1"/>
      </xdr:nvSpPr>
      <xdr:spPr>
        <a:xfrm>
          <a:off x="13403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103746</xdr:rowOff>
    </xdr:from>
    <xdr:to>
      <xdr:col>67</xdr:col>
      <xdr:colOff>101600</xdr:colOff>
      <xdr:row>58</xdr:row>
      <xdr:rowOff>33896</xdr:rowOff>
    </xdr:to>
    <xdr:sp macro="" textlink="">
      <xdr:nvSpPr>
        <xdr:cNvPr id="579" name="フローチャート: 判断 578"/>
        <xdr:cNvSpPr/>
      </xdr:nvSpPr>
      <xdr:spPr>
        <a:xfrm>
          <a:off x="12763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50423</xdr:rowOff>
    </xdr:from>
    <xdr:ext cx="599010" cy="259045"/>
    <xdr:sp macro="" textlink="">
      <xdr:nvSpPr>
        <xdr:cNvPr id="580" name="テキスト ボックス 579"/>
        <xdr:cNvSpPr txBox="1"/>
      </xdr:nvSpPr>
      <xdr:spPr>
        <a:xfrm>
          <a:off x="12514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126531</xdr:rowOff>
    </xdr:from>
    <xdr:to>
      <xdr:col>85</xdr:col>
      <xdr:colOff>177800</xdr:colOff>
      <xdr:row>58</xdr:row>
      <xdr:rowOff>56681</xdr:rowOff>
    </xdr:to>
    <xdr:sp macro="" textlink="">
      <xdr:nvSpPr>
        <xdr:cNvPr id="586" name="楕円 585"/>
        <xdr:cNvSpPr/>
      </xdr:nvSpPr>
      <xdr:spPr>
        <a:xfrm>
          <a:off x="16268700" y="989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41458</xdr:rowOff>
    </xdr:from>
    <xdr:ext cx="599010" cy="259045"/>
    <xdr:sp macro="" textlink="">
      <xdr:nvSpPr>
        <xdr:cNvPr id="587" name="教育費該当値テキスト"/>
        <xdr:cNvSpPr txBox="1"/>
      </xdr:nvSpPr>
      <xdr:spPr>
        <a:xfrm>
          <a:off x="16370300" y="9814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52364</xdr:rowOff>
    </xdr:from>
    <xdr:to>
      <xdr:col>81</xdr:col>
      <xdr:colOff>101600</xdr:colOff>
      <xdr:row>58</xdr:row>
      <xdr:rowOff>153964</xdr:rowOff>
    </xdr:to>
    <xdr:sp macro="" textlink="">
      <xdr:nvSpPr>
        <xdr:cNvPr id="588" name="楕円 587"/>
        <xdr:cNvSpPr/>
      </xdr:nvSpPr>
      <xdr:spPr>
        <a:xfrm>
          <a:off x="15430500" y="999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145091</xdr:rowOff>
    </xdr:from>
    <xdr:ext cx="534377" cy="259045"/>
    <xdr:sp macro="" textlink="">
      <xdr:nvSpPr>
        <xdr:cNvPr id="589" name="テキスト ボックス 588"/>
        <xdr:cNvSpPr txBox="1"/>
      </xdr:nvSpPr>
      <xdr:spPr>
        <a:xfrm>
          <a:off x="15214111" y="100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143270</xdr:rowOff>
    </xdr:from>
    <xdr:to>
      <xdr:col>76</xdr:col>
      <xdr:colOff>165100</xdr:colOff>
      <xdr:row>58</xdr:row>
      <xdr:rowOff>73420</xdr:rowOff>
    </xdr:to>
    <xdr:sp macro="" textlink="">
      <xdr:nvSpPr>
        <xdr:cNvPr id="590" name="楕円 589"/>
        <xdr:cNvSpPr/>
      </xdr:nvSpPr>
      <xdr:spPr>
        <a:xfrm>
          <a:off x="14541500" y="991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64547</xdr:rowOff>
    </xdr:from>
    <xdr:ext cx="599010" cy="259045"/>
    <xdr:sp macro="" textlink="">
      <xdr:nvSpPr>
        <xdr:cNvPr id="591" name="テキスト ボックス 590"/>
        <xdr:cNvSpPr txBox="1"/>
      </xdr:nvSpPr>
      <xdr:spPr>
        <a:xfrm>
          <a:off x="14292795" y="1000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20307</xdr:rowOff>
    </xdr:from>
    <xdr:to>
      <xdr:col>72</xdr:col>
      <xdr:colOff>38100</xdr:colOff>
      <xdr:row>58</xdr:row>
      <xdr:rowOff>121907</xdr:rowOff>
    </xdr:to>
    <xdr:sp macro="" textlink="">
      <xdr:nvSpPr>
        <xdr:cNvPr id="592" name="楕円 591"/>
        <xdr:cNvSpPr/>
      </xdr:nvSpPr>
      <xdr:spPr>
        <a:xfrm>
          <a:off x="13652500" y="996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113034</xdr:rowOff>
    </xdr:from>
    <xdr:ext cx="534377" cy="259045"/>
    <xdr:sp macro="" textlink="">
      <xdr:nvSpPr>
        <xdr:cNvPr id="593" name="テキスト ボックス 592"/>
        <xdr:cNvSpPr txBox="1"/>
      </xdr:nvSpPr>
      <xdr:spPr>
        <a:xfrm>
          <a:off x="13436111" y="100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58847</xdr:rowOff>
    </xdr:from>
    <xdr:to>
      <xdr:col>67</xdr:col>
      <xdr:colOff>101600</xdr:colOff>
      <xdr:row>58</xdr:row>
      <xdr:rowOff>160447</xdr:rowOff>
    </xdr:to>
    <xdr:sp macro="" textlink="">
      <xdr:nvSpPr>
        <xdr:cNvPr id="594" name="楕円 593"/>
        <xdr:cNvSpPr/>
      </xdr:nvSpPr>
      <xdr:spPr>
        <a:xfrm>
          <a:off x="12763500" y="1000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151574</xdr:rowOff>
    </xdr:from>
    <xdr:ext cx="534377" cy="259045"/>
    <xdr:sp macro="" textlink="">
      <xdr:nvSpPr>
        <xdr:cNvPr id="595" name="テキスト ボックス 594"/>
        <xdr:cNvSpPr txBox="1"/>
      </xdr:nvSpPr>
      <xdr:spPr>
        <a:xfrm>
          <a:off x="12547111" y="1009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9" name="テキスト ボックス 608"/>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5" name="テキスト ボックス 614"/>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7" name="テキスト ボックス 616"/>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154161</xdr:rowOff>
    </xdr:from>
    <xdr:to>
      <xdr:col>85</xdr:col>
      <xdr:colOff>126364</xdr:colOff>
      <xdr:row>79</xdr:row>
      <xdr:rowOff>44450</xdr:rowOff>
    </xdr:to>
    <xdr:cxnSp macro="">
      <xdr:nvCxnSpPr>
        <xdr:cNvPr id="619" name="直線コネクタ 618"/>
        <xdr:cNvCxnSpPr/>
      </xdr:nvCxnSpPr>
      <xdr:spPr>
        <a:xfrm flipV="1">
          <a:off x="16317595" y="12155661"/>
          <a:ext cx="1269" cy="1433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66524</xdr:rowOff>
    </xdr:from>
    <xdr:ext cx="249299" cy="259045"/>
    <xdr:sp macro="" textlink="">
      <xdr:nvSpPr>
        <xdr:cNvPr id="620" name="災害復旧費最小値テキスト"/>
        <xdr:cNvSpPr txBox="1"/>
      </xdr:nvSpPr>
      <xdr:spPr>
        <a:xfrm>
          <a:off x="16370300" y="136110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100838</xdr:rowOff>
    </xdr:from>
    <xdr:ext cx="690189" cy="259045"/>
    <xdr:sp macro="" textlink="">
      <xdr:nvSpPr>
        <xdr:cNvPr id="622" name="災害復旧費最大値テキスト"/>
        <xdr:cNvSpPr txBox="1"/>
      </xdr:nvSpPr>
      <xdr:spPr>
        <a:xfrm>
          <a:off x="16370300" y="119308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1,128,613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154161</xdr:rowOff>
    </xdr:from>
    <xdr:to>
      <xdr:col>86</xdr:col>
      <xdr:colOff>25400</xdr:colOff>
      <xdr:row>70</xdr:row>
      <xdr:rowOff>154161</xdr:rowOff>
    </xdr:to>
    <xdr:cxnSp macro="">
      <xdr:nvCxnSpPr>
        <xdr:cNvPr id="623" name="直線コネクタ 622"/>
        <xdr:cNvCxnSpPr/>
      </xdr:nvCxnSpPr>
      <xdr:spPr>
        <a:xfrm>
          <a:off x="16230600" y="121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56688</xdr:rowOff>
    </xdr:from>
    <xdr:to>
      <xdr:col>85</xdr:col>
      <xdr:colOff>127000</xdr:colOff>
      <xdr:row>78</xdr:row>
      <xdr:rowOff>61206</xdr:rowOff>
    </xdr:to>
    <xdr:cxnSp macro="">
      <xdr:nvCxnSpPr>
        <xdr:cNvPr id="624" name="直線コネクタ 623"/>
        <xdr:cNvCxnSpPr/>
      </xdr:nvCxnSpPr>
      <xdr:spPr>
        <a:xfrm>
          <a:off x="15481300" y="13258338"/>
          <a:ext cx="838200" cy="17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110974</xdr:rowOff>
    </xdr:from>
    <xdr:ext cx="534377" cy="259045"/>
    <xdr:sp macro="" textlink="">
      <xdr:nvSpPr>
        <xdr:cNvPr id="625" name="災害復旧費平均値テキスト"/>
        <xdr:cNvSpPr txBox="1"/>
      </xdr:nvSpPr>
      <xdr:spPr>
        <a:xfrm>
          <a:off x="16370300" y="13484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132547</xdr:rowOff>
    </xdr:from>
    <xdr:to>
      <xdr:col>85</xdr:col>
      <xdr:colOff>177800</xdr:colOff>
      <xdr:row>79</xdr:row>
      <xdr:rowOff>62697</xdr:rowOff>
    </xdr:to>
    <xdr:sp macro="" textlink="">
      <xdr:nvSpPr>
        <xdr:cNvPr id="626" name="フローチャート: 判断 625"/>
        <xdr:cNvSpPr/>
      </xdr:nvSpPr>
      <xdr:spPr>
        <a:xfrm>
          <a:off x="162687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56688</xdr:rowOff>
    </xdr:from>
    <xdr:to>
      <xdr:col>81</xdr:col>
      <xdr:colOff>50800</xdr:colOff>
      <xdr:row>77</xdr:row>
      <xdr:rowOff>109351</xdr:rowOff>
    </xdr:to>
    <xdr:cxnSp macro="">
      <xdr:nvCxnSpPr>
        <xdr:cNvPr id="627" name="直線コネクタ 626"/>
        <xdr:cNvCxnSpPr/>
      </xdr:nvCxnSpPr>
      <xdr:spPr>
        <a:xfrm flipV="1">
          <a:off x="14592300" y="13258338"/>
          <a:ext cx="889000" cy="52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131718</xdr:rowOff>
    </xdr:from>
    <xdr:to>
      <xdr:col>81</xdr:col>
      <xdr:colOff>101600</xdr:colOff>
      <xdr:row>79</xdr:row>
      <xdr:rowOff>61868</xdr:rowOff>
    </xdr:to>
    <xdr:sp macro="" textlink="">
      <xdr:nvSpPr>
        <xdr:cNvPr id="628" name="フローチャート: 判断 627"/>
        <xdr:cNvSpPr/>
      </xdr:nvSpPr>
      <xdr:spPr>
        <a:xfrm>
          <a:off x="15430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52995</xdr:rowOff>
    </xdr:from>
    <xdr:ext cx="534377" cy="259045"/>
    <xdr:sp macro="" textlink="">
      <xdr:nvSpPr>
        <xdr:cNvPr id="629" name="テキスト ボックス 628"/>
        <xdr:cNvSpPr txBox="1"/>
      </xdr:nvSpPr>
      <xdr:spPr>
        <a:xfrm>
          <a:off x="15214111" y="13597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109351</xdr:rowOff>
    </xdr:from>
    <xdr:to>
      <xdr:col>76</xdr:col>
      <xdr:colOff>114300</xdr:colOff>
      <xdr:row>78</xdr:row>
      <xdr:rowOff>119805</xdr:rowOff>
    </xdr:to>
    <xdr:cxnSp macro="">
      <xdr:nvCxnSpPr>
        <xdr:cNvPr id="630" name="直線コネクタ 629"/>
        <xdr:cNvCxnSpPr/>
      </xdr:nvCxnSpPr>
      <xdr:spPr>
        <a:xfrm flipV="1">
          <a:off x="13703300" y="13311001"/>
          <a:ext cx="889000" cy="18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133102</xdr:rowOff>
    </xdr:from>
    <xdr:to>
      <xdr:col>76</xdr:col>
      <xdr:colOff>165100</xdr:colOff>
      <xdr:row>79</xdr:row>
      <xdr:rowOff>63252</xdr:rowOff>
    </xdr:to>
    <xdr:sp macro="" textlink="">
      <xdr:nvSpPr>
        <xdr:cNvPr id="631" name="フローチャート: 判断 630"/>
        <xdr:cNvSpPr/>
      </xdr:nvSpPr>
      <xdr:spPr>
        <a:xfrm>
          <a:off x="14541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54379</xdr:rowOff>
    </xdr:from>
    <xdr:ext cx="534377" cy="259045"/>
    <xdr:sp macro="" textlink="">
      <xdr:nvSpPr>
        <xdr:cNvPr id="632" name="テキスト ボックス 631"/>
        <xdr:cNvSpPr txBox="1"/>
      </xdr:nvSpPr>
      <xdr:spPr>
        <a:xfrm>
          <a:off x="14325111" y="13598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119805</xdr:rowOff>
    </xdr:from>
    <xdr:to>
      <xdr:col>71</xdr:col>
      <xdr:colOff>177800</xdr:colOff>
      <xdr:row>79</xdr:row>
      <xdr:rowOff>27756</xdr:rowOff>
    </xdr:to>
    <xdr:cxnSp macro="">
      <xdr:nvCxnSpPr>
        <xdr:cNvPr id="633" name="直線コネクタ 632"/>
        <xdr:cNvCxnSpPr/>
      </xdr:nvCxnSpPr>
      <xdr:spPr>
        <a:xfrm flipV="1">
          <a:off x="12814300" y="13492905"/>
          <a:ext cx="889000" cy="7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135145</xdr:rowOff>
    </xdr:from>
    <xdr:to>
      <xdr:col>72</xdr:col>
      <xdr:colOff>38100</xdr:colOff>
      <xdr:row>79</xdr:row>
      <xdr:rowOff>65295</xdr:rowOff>
    </xdr:to>
    <xdr:sp macro="" textlink="">
      <xdr:nvSpPr>
        <xdr:cNvPr id="634" name="フローチャート: 判断 633"/>
        <xdr:cNvSpPr/>
      </xdr:nvSpPr>
      <xdr:spPr>
        <a:xfrm>
          <a:off x="13652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56422</xdr:rowOff>
    </xdr:from>
    <xdr:ext cx="534377" cy="259045"/>
    <xdr:sp macro="" textlink="">
      <xdr:nvSpPr>
        <xdr:cNvPr id="635" name="テキスト ボックス 634"/>
        <xdr:cNvSpPr txBox="1"/>
      </xdr:nvSpPr>
      <xdr:spPr>
        <a:xfrm>
          <a:off x="13436111" y="1360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135826</xdr:rowOff>
    </xdr:from>
    <xdr:to>
      <xdr:col>67</xdr:col>
      <xdr:colOff>101600</xdr:colOff>
      <xdr:row>79</xdr:row>
      <xdr:rowOff>65976</xdr:rowOff>
    </xdr:to>
    <xdr:sp macro="" textlink="">
      <xdr:nvSpPr>
        <xdr:cNvPr id="636" name="フローチャート: 判断 635"/>
        <xdr:cNvSpPr/>
      </xdr:nvSpPr>
      <xdr:spPr>
        <a:xfrm>
          <a:off x="12763500" y="1350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82503</xdr:rowOff>
    </xdr:from>
    <xdr:ext cx="534377" cy="259045"/>
    <xdr:sp macro="" textlink="">
      <xdr:nvSpPr>
        <xdr:cNvPr id="637" name="テキスト ボックス 636"/>
        <xdr:cNvSpPr txBox="1"/>
      </xdr:nvSpPr>
      <xdr:spPr>
        <a:xfrm>
          <a:off x="12547111" y="1328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10406</xdr:rowOff>
    </xdr:from>
    <xdr:to>
      <xdr:col>85</xdr:col>
      <xdr:colOff>177800</xdr:colOff>
      <xdr:row>78</xdr:row>
      <xdr:rowOff>112006</xdr:rowOff>
    </xdr:to>
    <xdr:sp macro="" textlink="">
      <xdr:nvSpPr>
        <xdr:cNvPr id="643" name="楕円 642"/>
        <xdr:cNvSpPr/>
      </xdr:nvSpPr>
      <xdr:spPr>
        <a:xfrm>
          <a:off x="16268700" y="1338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33283</xdr:rowOff>
    </xdr:from>
    <xdr:ext cx="599010" cy="259045"/>
    <xdr:sp macro="" textlink="">
      <xdr:nvSpPr>
        <xdr:cNvPr id="644" name="災害復旧費該当値テキスト"/>
        <xdr:cNvSpPr txBox="1"/>
      </xdr:nvSpPr>
      <xdr:spPr>
        <a:xfrm>
          <a:off x="16370300" y="13234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5888</xdr:rowOff>
    </xdr:from>
    <xdr:to>
      <xdr:col>81</xdr:col>
      <xdr:colOff>101600</xdr:colOff>
      <xdr:row>77</xdr:row>
      <xdr:rowOff>107488</xdr:rowOff>
    </xdr:to>
    <xdr:sp macro="" textlink="">
      <xdr:nvSpPr>
        <xdr:cNvPr id="645" name="楕円 644"/>
        <xdr:cNvSpPr/>
      </xdr:nvSpPr>
      <xdr:spPr>
        <a:xfrm>
          <a:off x="15430500" y="13207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124015</xdr:rowOff>
    </xdr:from>
    <xdr:ext cx="599010" cy="259045"/>
    <xdr:sp macro="" textlink="">
      <xdr:nvSpPr>
        <xdr:cNvPr id="646" name="テキスト ボックス 645"/>
        <xdr:cNvSpPr txBox="1"/>
      </xdr:nvSpPr>
      <xdr:spPr>
        <a:xfrm>
          <a:off x="15181795" y="1298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58551</xdr:rowOff>
    </xdr:from>
    <xdr:to>
      <xdr:col>76</xdr:col>
      <xdr:colOff>165100</xdr:colOff>
      <xdr:row>77</xdr:row>
      <xdr:rowOff>160151</xdr:rowOff>
    </xdr:to>
    <xdr:sp macro="" textlink="">
      <xdr:nvSpPr>
        <xdr:cNvPr id="647" name="楕円 646"/>
        <xdr:cNvSpPr/>
      </xdr:nvSpPr>
      <xdr:spPr>
        <a:xfrm>
          <a:off x="14541500" y="1326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5228</xdr:rowOff>
    </xdr:from>
    <xdr:ext cx="599010" cy="259045"/>
    <xdr:sp macro="" textlink="">
      <xdr:nvSpPr>
        <xdr:cNvPr id="648" name="テキスト ボックス 647"/>
        <xdr:cNvSpPr txBox="1"/>
      </xdr:nvSpPr>
      <xdr:spPr>
        <a:xfrm>
          <a:off x="14292795" y="13035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69005</xdr:rowOff>
    </xdr:from>
    <xdr:to>
      <xdr:col>72</xdr:col>
      <xdr:colOff>38100</xdr:colOff>
      <xdr:row>78</xdr:row>
      <xdr:rowOff>170605</xdr:rowOff>
    </xdr:to>
    <xdr:sp macro="" textlink="">
      <xdr:nvSpPr>
        <xdr:cNvPr id="649" name="楕円 648"/>
        <xdr:cNvSpPr/>
      </xdr:nvSpPr>
      <xdr:spPr>
        <a:xfrm>
          <a:off x="13652500" y="1344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15682</xdr:rowOff>
    </xdr:from>
    <xdr:ext cx="534377" cy="259045"/>
    <xdr:sp macro="" textlink="">
      <xdr:nvSpPr>
        <xdr:cNvPr id="650" name="テキスト ボックス 649"/>
        <xdr:cNvSpPr txBox="1"/>
      </xdr:nvSpPr>
      <xdr:spPr>
        <a:xfrm>
          <a:off x="13436111" y="1321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148406</xdr:rowOff>
    </xdr:from>
    <xdr:to>
      <xdr:col>67</xdr:col>
      <xdr:colOff>101600</xdr:colOff>
      <xdr:row>79</xdr:row>
      <xdr:rowOff>78556</xdr:rowOff>
    </xdr:to>
    <xdr:sp macro="" textlink="">
      <xdr:nvSpPr>
        <xdr:cNvPr id="651" name="楕円 650"/>
        <xdr:cNvSpPr/>
      </xdr:nvSpPr>
      <xdr:spPr>
        <a:xfrm>
          <a:off x="12763500" y="1352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69683</xdr:rowOff>
    </xdr:from>
    <xdr:ext cx="534377" cy="259045"/>
    <xdr:sp macro="" textlink="">
      <xdr:nvSpPr>
        <xdr:cNvPr id="652" name="テキスト ボックス 651"/>
        <xdr:cNvSpPr txBox="1"/>
      </xdr:nvSpPr>
      <xdr:spPr>
        <a:xfrm>
          <a:off x="12547111" y="1361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6" name="テキスト ボックス 66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0" name="テキスト ボックス 66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2" name="テキスト ボックス 67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23823</xdr:rowOff>
    </xdr:from>
    <xdr:to>
      <xdr:col>85</xdr:col>
      <xdr:colOff>126364</xdr:colOff>
      <xdr:row>98</xdr:row>
      <xdr:rowOff>151482</xdr:rowOff>
    </xdr:to>
    <xdr:cxnSp macro="">
      <xdr:nvCxnSpPr>
        <xdr:cNvPr id="676" name="直線コネクタ 675"/>
        <xdr:cNvCxnSpPr/>
      </xdr:nvCxnSpPr>
      <xdr:spPr>
        <a:xfrm flipV="1">
          <a:off x="16317595" y="15625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155309</xdr:rowOff>
    </xdr:from>
    <xdr:ext cx="534377" cy="259045"/>
    <xdr:sp macro="" textlink="">
      <xdr:nvSpPr>
        <xdr:cNvPr id="677" name="公債費最小値テキスト"/>
        <xdr:cNvSpPr txBox="1"/>
      </xdr:nvSpPr>
      <xdr:spPr>
        <a:xfrm>
          <a:off x="16370300" y="1695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151482</xdr:rowOff>
    </xdr:from>
    <xdr:to>
      <xdr:col>86</xdr:col>
      <xdr:colOff>25400</xdr:colOff>
      <xdr:row>98</xdr:row>
      <xdr:rowOff>151482</xdr:rowOff>
    </xdr:to>
    <xdr:cxnSp macro="">
      <xdr:nvCxnSpPr>
        <xdr:cNvPr id="678" name="直線コネクタ 677"/>
        <xdr:cNvCxnSpPr/>
      </xdr:nvCxnSpPr>
      <xdr:spPr>
        <a:xfrm>
          <a:off x="16230600" y="1695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141950</xdr:rowOff>
    </xdr:from>
    <xdr:ext cx="599010" cy="259045"/>
    <xdr:sp macro="" textlink="">
      <xdr:nvSpPr>
        <xdr:cNvPr id="679" name="公債費最大値テキスト"/>
        <xdr:cNvSpPr txBox="1"/>
      </xdr:nvSpPr>
      <xdr:spPr>
        <a:xfrm>
          <a:off x="16370300" y="1540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730,828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23823</xdr:rowOff>
    </xdr:from>
    <xdr:to>
      <xdr:col>86</xdr:col>
      <xdr:colOff>25400</xdr:colOff>
      <xdr:row>91</xdr:row>
      <xdr:rowOff>23823</xdr:rowOff>
    </xdr:to>
    <xdr:cxnSp macro="">
      <xdr:nvCxnSpPr>
        <xdr:cNvPr id="680" name="直線コネクタ 679"/>
        <xdr:cNvCxnSpPr/>
      </xdr:nvCxnSpPr>
      <xdr:spPr>
        <a:xfrm>
          <a:off x="16230600" y="1562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41641</xdr:rowOff>
    </xdr:from>
    <xdr:to>
      <xdr:col>85</xdr:col>
      <xdr:colOff>127000</xdr:colOff>
      <xdr:row>98</xdr:row>
      <xdr:rowOff>52795</xdr:rowOff>
    </xdr:to>
    <xdr:cxnSp macro="">
      <xdr:nvCxnSpPr>
        <xdr:cNvPr id="681" name="直線コネクタ 680"/>
        <xdr:cNvCxnSpPr/>
      </xdr:nvCxnSpPr>
      <xdr:spPr>
        <a:xfrm flipV="1">
          <a:off x="15481300" y="16843741"/>
          <a:ext cx="838200" cy="1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30456</xdr:rowOff>
    </xdr:from>
    <xdr:ext cx="599010" cy="259045"/>
    <xdr:sp macro="" textlink="">
      <xdr:nvSpPr>
        <xdr:cNvPr id="682" name="公債費平均値テキスト"/>
        <xdr:cNvSpPr txBox="1"/>
      </xdr:nvSpPr>
      <xdr:spPr>
        <a:xfrm>
          <a:off x="16370300" y="16489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7579</xdr:rowOff>
    </xdr:from>
    <xdr:to>
      <xdr:col>85</xdr:col>
      <xdr:colOff>177800</xdr:colOff>
      <xdr:row>97</xdr:row>
      <xdr:rowOff>109179</xdr:rowOff>
    </xdr:to>
    <xdr:sp macro="" textlink="">
      <xdr:nvSpPr>
        <xdr:cNvPr id="683" name="フローチャート: 判断 682"/>
        <xdr:cNvSpPr/>
      </xdr:nvSpPr>
      <xdr:spPr>
        <a:xfrm>
          <a:off x="162687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52795</xdr:rowOff>
    </xdr:from>
    <xdr:to>
      <xdr:col>81</xdr:col>
      <xdr:colOff>50800</xdr:colOff>
      <xdr:row>98</xdr:row>
      <xdr:rowOff>62004</xdr:rowOff>
    </xdr:to>
    <xdr:cxnSp macro="">
      <xdr:nvCxnSpPr>
        <xdr:cNvPr id="684" name="直線コネクタ 683"/>
        <xdr:cNvCxnSpPr/>
      </xdr:nvCxnSpPr>
      <xdr:spPr>
        <a:xfrm flipV="1">
          <a:off x="14592300" y="16854895"/>
          <a:ext cx="8890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10579</xdr:rowOff>
    </xdr:from>
    <xdr:to>
      <xdr:col>81</xdr:col>
      <xdr:colOff>101600</xdr:colOff>
      <xdr:row>97</xdr:row>
      <xdr:rowOff>112179</xdr:rowOff>
    </xdr:to>
    <xdr:sp macro="" textlink="">
      <xdr:nvSpPr>
        <xdr:cNvPr id="685" name="フローチャート: 判断 684"/>
        <xdr:cNvSpPr/>
      </xdr:nvSpPr>
      <xdr:spPr>
        <a:xfrm>
          <a:off x="15430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128706</xdr:rowOff>
    </xdr:from>
    <xdr:ext cx="599010" cy="259045"/>
    <xdr:sp macro="" textlink="">
      <xdr:nvSpPr>
        <xdr:cNvPr id="686" name="テキスト ボックス 685"/>
        <xdr:cNvSpPr txBox="1"/>
      </xdr:nvSpPr>
      <xdr:spPr>
        <a:xfrm>
          <a:off x="15181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62004</xdr:rowOff>
    </xdr:from>
    <xdr:to>
      <xdr:col>76</xdr:col>
      <xdr:colOff>114300</xdr:colOff>
      <xdr:row>98</xdr:row>
      <xdr:rowOff>95720</xdr:rowOff>
    </xdr:to>
    <xdr:cxnSp macro="">
      <xdr:nvCxnSpPr>
        <xdr:cNvPr id="687" name="直線コネクタ 686"/>
        <xdr:cNvCxnSpPr/>
      </xdr:nvCxnSpPr>
      <xdr:spPr>
        <a:xfrm flipV="1">
          <a:off x="13703300" y="16864104"/>
          <a:ext cx="8890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36629</xdr:rowOff>
    </xdr:from>
    <xdr:to>
      <xdr:col>76</xdr:col>
      <xdr:colOff>165100</xdr:colOff>
      <xdr:row>97</xdr:row>
      <xdr:rowOff>138229</xdr:rowOff>
    </xdr:to>
    <xdr:sp macro="" textlink="">
      <xdr:nvSpPr>
        <xdr:cNvPr id="688" name="フローチャート: 判断 687"/>
        <xdr:cNvSpPr/>
      </xdr:nvSpPr>
      <xdr:spPr>
        <a:xfrm>
          <a:off x="14541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154756</xdr:rowOff>
    </xdr:from>
    <xdr:ext cx="599010" cy="259045"/>
    <xdr:sp macro="" textlink="">
      <xdr:nvSpPr>
        <xdr:cNvPr id="689" name="テキスト ボックス 688"/>
        <xdr:cNvSpPr txBox="1"/>
      </xdr:nvSpPr>
      <xdr:spPr>
        <a:xfrm>
          <a:off x="14292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95720</xdr:rowOff>
    </xdr:from>
    <xdr:to>
      <xdr:col>71</xdr:col>
      <xdr:colOff>177800</xdr:colOff>
      <xdr:row>98</xdr:row>
      <xdr:rowOff>100352</xdr:rowOff>
    </xdr:to>
    <xdr:cxnSp macro="">
      <xdr:nvCxnSpPr>
        <xdr:cNvPr id="690" name="直線コネクタ 689"/>
        <xdr:cNvCxnSpPr/>
      </xdr:nvCxnSpPr>
      <xdr:spPr>
        <a:xfrm flipV="1">
          <a:off x="12814300" y="16897820"/>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50507</xdr:rowOff>
    </xdr:from>
    <xdr:to>
      <xdr:col>72</xdr:col>
      <xdr:colOff>38100</xdr:colOff>
      <xdr:row>97</xdr:row>
      <xdr:rowOff>152107</xdr:rowOff>
    </xdr:to>
    <xdr:sp macro="" textlink="">
      <xdr:nvSpPr>
        <xdr:cNvPr id="691" name="フローチャート: 判断 690"/>
        <xdr:cNvSpPr/>
      </xdr:nvSpPr>
      <xdr:spPr>
        <a:xfrm>
          <a:off x="13652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168634</xdr:rowOff>
    </xdr:from>
    <xdr:ext cx="599010" cy="259045"/>
    <xdr:sp macro="" textlink="">
      <xdr:nvSpPr>
        <xdr:cNvPr id="692" name="テキスト ボックス 691"/>
        <xdr:cNvSpPr txBox="1"/>
      </xdr:nvSpPr>
      <xdr:spPr>
        <a:xfrm>
          <a:off x="13403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58934</xdr:rowOff>
    </xdr:from>
    <xdr:to>
      <xdr:col>67</xdr:col>
      <xdr:colOff>101600</xdr:colOff>
      <xdr:row>97</xdr:row>
      <xdr:rowOff>160534</xdr:rowOff>
    </xdr:to>
    <xdr:sp macro="" textlink="">
      <xdr:nvSpPr>
        <xdr:cNvPr id="693" name="フローチャート: 判断 692"/>
        <xdr:cNvSpPr/>
      </xdr:nvSpPr>
      <xdr:spPr>
        <a:xfrm>
          <a:off x="12763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5611</xdr:rowOff>
    </xdr:from>
    <xdr:ext cx="599010" cy="259045"/>
    <xdr:sp macro="" textlink="">
      <xdr:nvSpPr>
        <xdr:cNvPr id="694" name="テキスト ボックス 693"/>
        <xdr:cNvSpPr txBox="1"/>
      </xdr:nvSpPr>
      <xdr:spPr>
        <a:xfrm>
          <a:off x="12514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162291</xdr:rowOff>
    </xdr:from>
    <xdr:to>
      <xdr:col>85</xdr:col>
      <xdr:colOff>177800</xdr:colOff>
      <xdr:row>98</xdr:row>
      <xdr:rowOff>92441</xdr:rowOff>
    </xdr:to>
    <xdr:sp macro="" textlink="">
      <xdr:nvSpPr>
        <xdr:cNvPr id="700" name="楕円 699"/>
        <xdr:cNvSpPr/>
      </xdr:nvSpPr>
      <xdr:spPr>
        <a:xfrm>
          <a:off x="16268700" y="1679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77218</xdr:rowOff>
    </xdr:from>
    <xdr:ext cx="534377" cy="259045"/>
    <xdr:sp macro="" textlink="">
      <xdr:nvSpPr>
        <xdr:cNvPr id="701" name="公債費該当値テキスト"/>
        <xdr:cNvSpPr txBox="1"/>
      </xdr:nvSpPr>
      <xdr:spPr>
        <a:xfrm>
          <a:off x="16370300" y="16707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1995</xdr:rowOff>
    </xdr:from>
    <xdr:to>
      <xdr:col>81</xdr:col>
      <xdr:colOff>101600</xdr:colOff>
      <xdr:row>98</xdr:row>
      <xdr:rowOff>103595</xdr:rowOff>
    </xdr:to>
    <xdr:sp macro="" textlink="">
      <xdr:nvSpPr>
        <xdr:cNvPr id="702" name="楕円 701"/>
        <xdr:cNvSpPr/>
      </xdr:nvSpPr>
      <xdr:spPr>
        <a:xfrm>
          <a:off x="15430500" y="1680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94722</xdr:rowOff>
    </xdr:from>
    <xdr:ext cx="534377" cy="259045"/>
    <xdr:sp macro="" textlink="">
      <xdr:nvSpPr>
        <xdr:cNvPr id="703" name="テキスト ボックス 702"/>
        <xdr:cNvSpPr txBox="1"/>
      </xdr:nvSpPr>
      <xdr:spPr>
        <a:xfrm>
          <a:off x="15214111" y="1689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11204</xdr:rowOff>
    </xdr:from>
    <xdr:to>
      <xdr:col>76</xdr:col>
      <xdr:colOff>165100</xdr:colOff>
      <xdr:row>98</xdr:row>
      <xdr:rowOff>112804</xdr:rowOff>
    </xdr:to>
    <xdr:sp macro="" textlink="">
      <xdr:nvSpPr>
        <xdr:cNvPr id="704" name="楕円 703"/>
        <xdr:cNvSpPr/>
      </xdr:nvSpPr>
      <xdr:spPr>
        <a:xfrm>
          <a:off x="14541500" y="1681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103931</xdr:rowOff>
    </xdr:from>
    <xdr:ext cx="534377" cy="259045"/>
    <xdr:sp macro="" textlink="">
      <xdr:nvSpPr>
        <xdr:cNvPr id="705" name="テキスト ボックス 704"/>
        <xdr:cNvSpPr txBox="1"/>
      </xdr:nvSpPr>
      <xdr:spPr>
        <a:xfrm>
          <a:off x="14325111" y="1690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44920</xdr:rowOff>
    </xdr:from>
    <xdr:to>
      <xdr:col>72</xdr:col>
      <xdr:colOff>38100</xdr:colOff>
      <xdr:row>98</xdr:row>
      <xdr:rowOff>146520</xdr:rowOff>
    </xdr:to>
    <xdr:sp macro="" textlink="">
      <xdr:nvSpPr>
        <xdr:cNvPr id="706" name="楕円 705"/>
        <xdr:cNvSpPr/>
      </xdr:nvSpPr>
      <xdr:spPr>
        <a:xfrm>
          <a:off x="13652500" y="1684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137647</xdr:rowOff>
    </xdr:from>
    <xdr:ext cx="534377" cy="259045"/>
    <xdr:sp macro="" textlink="">
      <xdr:nvSpPr>
        <xdr:cNvPr id="707" name="テキスト ボックス 706"/>
        <xdr:cNvSpPr txBox="1"/>
      </xdr:nvSpPr>
      <xdr:spPr>
        <a:xfrm>
          <a:off x="13436111" y="1693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49552</xdr:rowOff>
    </xdr:from>
    <xdr:to>
      <xdr:col>67</xdr:col>
      <xdr:colOff>101600</xdr:colOff>
      <xdr:row>98</xdr:row>
      <xdr:rowOff>151152</xdr:rowOff>
    </xdr:to>
    <xdr:sp macro="" textlink="">
      <xdr:nvSpPr>
        <xdr:cNvPr id="708" name="楕円 707"/>
        <xdr:cNvSpPr/>
      </xdr:nvSpPr>
      <xdr:spPr>
        <a:xfrm>
          <a:off x="12763500" y="1685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142279</xdr:rowOff>
    </xdr:from>
    <xdr:ext cx="534377" cy="259045"/>
    <xdr:sp macro="" textlink="">
      <xdr:nvSpPr>
        <xdr:cNvPr id="709" name="テキスト ボックス 708"/>
        <xdr:cNvSpPr txBox="1"/>
      </xdr:nvSpPr>
      <xdr:spPr>
        <a:xfrm>
          <a:off x="12547111" y="1694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29" name="テキスト ボックス 728"/>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7569</xdr:rowOff>
    </xdr:from>
    <xdr:to>
      <xdr:col>116</xdr:col>
      <xdr:colOff>62864</xdr:colOff>
      <xdr:row>39</xdr:row>
      <xdr:rowOff>44450</xdr:rowOff>
    </xdr:to>
    <xdr:cxnSp macro="">
      <xdr:nvCxnSpPr>
        <xdr:cNvPr id="733" name="直線コネクタ 732"/>
        <xdr:cNvCxnSpPr/>
      </xdr:nvCxnSpPr>
      <xdr:spPr>
        <a:xfrm flipV="1">
          <a:off x="22159595" y="5322519"/>
          <a:ext cx="1269" cy="1408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84802</xdr:rowOff>
    </xdr:from>
    <xdr:ext cx="249299" cy="259045"/>
    <xdr:sp macro="" textlink="">
      <xdr:nvSpPr>
        <xdr:cNvPr id="734" name="諸支出金最小値テキスト"/>
        <xdr:cNvSpPr txBox="1"/>
      </xdr:nvSpPr>
      <xdr:spPr>
        <a:xfrm>
          <a:off x="22212300" y="6771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125696</xdr:rowOff>
    </xdr:from>
    <xdr:ext cx="599010" cy="259045"/>
    <xdr:sp macro="" textlink="">
      <xdr:nvSpPr>
        <xdr:cNvPr id="736" name="諸支出金最大値テキスト"/>
        <xdr:cNvSpPr txBox="1"/>
      </xdr:nvSpPr>
      <xdr:spPr>
        <a:xfrm>
          <a:off x="22212300" y="5097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110,904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7569</xdr:rowOff>
    </xdr:from>
    <xdr:to>
      <xdr:col>116</xdr:col>
      <xdr:colOff>152400</xdr:colOff>
      <xdr:row>31</xdr:row>
      <xdr:rowOff>7569</xdr:rowOff>
    </xdr:to>
    <xdr:cxnSp macro="">
      <xdr:nvCxnSpPr>
        <xdr:cNvPr id="737" name="直線コネクタ 736"/>
        <xdr:cNvCxnSpPr/>
      </xdr:nvCxnSpPr>
      <xdr:spPr>
        <a:xfrm>
          <a:off x="22072600" y="5322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2252</xdr:rowOff>
    </xdr:from>
    <xdr:ext cx="469744" cy="259045"/>
    <xdr:sp macro="" textlink="">
      <xdr:nvSpPr>
        <xdr:cNvPr id="739" name="諸支出金平均値テキスト"/>
        <xdr:cNvSpPr txBox="1"/>
      </xdr:nvSpPr>
      <xdr:spPr>
        <a:xfrm>
          <a:off x="22212300" y="65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150825</xdr:rowOff>
    </xdr:from>
    <xdr:to>
      <xdr:col>116</xdr:col>
      <xdr:colOff>114300</xdr:colOff>
      <xdr:row>39</xdr:row>
      <xdr:rowOff>80975</xdr:rowOff>
    </xdr:to>
    <xdr:sp macro="" textlink="">
      <xdr:nvSpPr>
        <xdr:cNvPr id="740" name="フローチャート: 判断 739"/>
        <xdr:cNvSpPr/>
      </xdr:nvSpPr>
      <xdr:spPr>
        <a:xfrm>
          <a:off x="22110700" y="66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153695</xdr:rowOff>
    </xdr:from>
    <xdr:to>
      <xdr:col>112</xdr:col>
      <xdr:colOff>38100</xdr:colOff>
      <xdr:row>39</xdr:row>
      <xdr:rowOff>83845</xdr:rowOff>
    </xdr:to>
    <xdr:sp macro="" textlink="">
      <xdr:nvSpPr>
        <xdr:cNvPr id="742" name="フローチャート: 判断 741"/>
        <xdr:cNvSpPr/>
      </xdr:nvSpPr>
      <xdr:spPr>
        <a:xfrm>
          <a:off x="21272500" y="666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100372</xdr:rowOff>
    </xdr:from>
    <xdr:ext cx="378565" cy="259045"/>
    <xdr:sp macro="" textlink="">
      <xdr:nvSpPr>
        <xdr:cNvPr id="743" name="テキスト ボックス 742"/>
        <xdr:cNvSpPr txBox="1"/>
      </xdr:nvSpPr>
      <xdr:spPr>
        <a:xfrm>
          <a:off x="21134017" y="6444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156261</xdr:rowOff>
    </xdr:from>
    <xdr:to>
      <xdr:col>107</xdr:col>
      <xdr:colOff>101600</xdr:colOff>
      <xdr:row>39</xdr:row>
      <xdr:rowOff>86411</xdr:rowOff>
    </xdr:to>
    <xdr:sp macro="" textlink="">
      <xdr:nvSpPr>
        <xdr:cNvPr id="745" name="フローチャート: 判断 744"/>
        <xdr:cNvSpPr/>
      </xdr:nvSpPr>
      <xdr:spPr>
        <a:xfrm>
          <a:off x="20383500" y="667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102938</xdr:rowOff>
    </xdr:from>
    <xdr:ext cx="378565" cy="259045"/>
    <xdr:sp macro="" textlink="">
      <xdr:nvSpPr>
        <xdr:cNvPr id="746" name="テキスト ボックス 745"/>
        <xdr:cNvSpPr txBox="1"/>
      </xdr:nvSpPr>
      <xdr:spPr>
        <a:xfrm>
          <a:off x="20245017" y="6446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158610</xdr:rowOff>
    </xdr:from>
    <xdr:to>
      <xdr:col>102</xdr:col>
      <xdr:colOff>165100</xdr:colOff>
      <xdr:row>39</xdr:row>
      <xdr:rowOff>88760</xdr:rowOff>
    </xdr:to>
    <xdr:sp macro="" textlink="">
      <xdr:nvSpPr>
        <xdr:cNvPr id="748" name="フローチャート: 判断 747"/>
        <xdr:cNvSpPr/>
      </xdr:nvSpPr>
      <xdr:spPr>
        <a:xfrm>
          <a:off x="19494500" y="66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105287</xdr:rowOff>
    </xdr:from>
    <xdr:ext cx="378565" cy="259045"/>
    <xdr:sp macro="" textlink="">
      <xdr:nvSpPr>
        <xdr:cNvPr id="749" name="テキスト ボックス 748"/>
        <xdr:cNvSpPr txBox="1"/>
      </xdr:nvSpPr>
      <xdr:spPr>
        <a:xfrm>
          <a:off x="19356017" y="6448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159893</xdr:rowOff>
    </xdr:from>
    <xdr:to>
      <xdr:col>98</xdr:col>
      <xdr:colOff>38100</xdr:colOff>
      <xdr:row>39</xdr:row>
      <xdr:rowOff>90043</xdr:rowOff>
    </xdr:to>
    <xdr:sp macro="" textlink="">
      <xdr:nvSpPr>
        <xdr:cNvPr id="750" name="フローチャート: 判断 749"/>
        <xdr:cNvSpPr/>
      </xdr:nvSpPr>
      <xdr:spPr>
        <a:xfrm>
          <a:off x="18605500" y="66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106570</xdr:rowOff>
    </xdr:from>
    <xdr:ext cx="378565" cy="259045"/>
    <xdr:sp macro="" textlink="">
      <xdr:nvSpPr>
        <xdr:cNvPr id="751" name="テキスト ボックス 750"/>
        <xdr:cNvSpPr txBox="1"/>
      </xdr:nvSpPr>
      <xdr:spPr>
        <a:xfrm>
          <a:off x="18467017" y="6450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129252</xdr:rowOff>
    </xdr:from>
    <xdr:ext cx="249299" cy="259045"/>
    <xdr:sp macro="" textlink="">
      <xdr:nvSpPr>
        <xdr:cNvPr id="758" name="諸支出金該当値テキスト"/>
        <xdr:cNvSpPr txBox="1"/>
      </xdr:nvSpPr>
      <xdr:spPr>
        <a:xfrm>
          <a:off x="22212300" y="6644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103,256</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303,610</a:t>
          </a:r>
          <a:r>
            <a:rPr kumimoji="1" lang="ja-JP" altLang="en-US" sz="1300">
              <a:latin typeface="ＭＳ Ｐゴシック" panose="020B0600070205080204" pitchFamily="50" charset="-128"/>
              <a:ea typeface="ＭＳ Ｐゴシック" panose="020B0600070205080204" pitchFamily="50" charset="-128"/>
            </a:rPr>
            <a:t>円となっている。財政調整基金積立額、復興事業である避難地及び避難路整備事業の増加等が要因となっている。</a:t>
          </a:r>
        </a:p>
        <a:p>
          <a:r>
            <a:rPr kumimoji="1" lang="ja-JP" altLang="en-US" sz="1300">
              <a:latin typeface="ＭＳ Ｐゴシック" panose="020B0600070205080204" pitchFamily="50" charset="-128"/>
              <a:ea typeface="ＭＳ Ｐゴシック" panose="020B0600070205080204" pitchFamily="50" charset="-128"/>
            </a:rPr>
            <a:t>・農林水産業費は、前年度に比べ住民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19,891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87,264</a:t>
          </a:r>
          <a:r>
            <a:rPr kumimoji="1" lang="ja-JP" altLang="en-US" sz="1300">
              <a:latin typeface="ＭＳ Ｐゴシック" panose="020B0600070205080204" pitchFamily="50" charset="-128"/>
              <a:ea typeface="ＭＳ Ｐゴシック" panose="020B0600070205080204" pitchFamily="50" charset="-128"/>
            </a:rPr>
            <a:t>円となっている。これは、前年度事業である国営川辺川総合土地改良事業負担金、基本財産造成事業、畜産経営継続支援ｌ金（物価高騰対策）等の減少が要因となっている。</a:t>
          </a:r>
        </a:p>
        <a:p>
          <a:r>
            <a:rPr kumimoji="1" lang="ja-JP" altLang="en-US" sz="1300">
              <a:latin typeface="ＭＳ Ｐゴシック" panose="020B0600070205080204" pitchFamily="50" charset="-128"/>
              <a:ea typeface="ＭＳ Ｐゴシック" panose="020B0600070205080204" pitchFamily="50" charset="-128"/>
            </a:rPr>
            <a:t>・土木費は、前年度に比べ住民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77,691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106,180</a:t>
          </a:r>
          <a:r>
            <a:rPr kumimoji="1" lang="ja-JP" altLang="en-US" sz="1300">
              <a:latin typeface="ＭＳ Ｐゴシック" panose="020B0600070205080204" pitchFamily="50" charset="-128"/>
              <a:ea typeface="ＭＳ Ｐゴシック" panose="020B0600070205080204" pitchFamily="50" charset="-128"/>
            </a:rPr>
            <a:t>円となっている。これは、前年度実施した木錦葉大橋補修補強事業、宅地造成工事、災害公営住宅整備事業等の減少が要因となっている。</a:t>
          </a:r>
        </a:p>
        <a:p>
          <a:r>
            <a:rPr kumimoji="1" lang="ja-JP" altLang="en-US" sz="1300">
              <a:latin typeface="ＭＳ Ｐゴシック" panose="020B0600070205080204" pitchFamily="50" charset="-128"/>
              <a:ea typeface="ＭＳ Ｐゴシック" panose="020B0600070205080204" pitchFamily="50" charset="-128"/>
            </a:rPr>
            <a:t>・消防費は、前年度に比べ住民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29,538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48,959</a:t>
          </a:r>
          <a:r>
            <a:rPr kumimoji="1" lang="ja-JP" altLang="en-US" sz="1300">
              <a:latin typeface="ＭＳ Ｐゴシック" panose="020B0600070205080204" pitchFamily="50" charset="-128"/>
              <a:ea typeface="ＭＳ Ｐゴシック" panose="020B0600070205080204" pitchFamily="50" charset="-128"/>
            </a:rPr>
            <a:t>円となっている。これは、前年度実施した防災行政無線等整備事業等の減少が要因となっている。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51,067</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110,246</a:t>
          </a:r>
          <a:r>
            <a:rPr kumimoji="1" lang="ja-JP" altLang="en-US" sz="1300">
              <a:latin typeface="ＭＳ Ｐゴシック" panose="020B0600070205080204" pitchFamily="50" charset="-128"/>
              <a:ea typeface="ＭＳ Ｐゴシック" panose="020B0600070205080204" pitchFamily="50" charset="-128"/>
            </a:rPr>
            <a:t>円となっている。これは、学校建設等基金積立金の増、運動公園グラウンド改修工事等を実施した事が要因となっている。</a:t>
          </a:r>
        </a:p>
        <a:p>
          <a:r>
            <a:rPr kumimoji="1" lang="ja-JP" altLang="en-US" sz="1300">
              <a:latin typeface="ＭＳ Ｐゴシック" panose="020B0600070205080204" pitchFamily="50" charset="-128"/>
              <a:ea typeface="ＭＳ Ｐゴシック" panose="020B0600070205080204" pitchFamily="50" charset="-128"/>
            </a:rPr>
            <a:t>・災害復旧費は、前年度に比べ住民１人当たり▲</a:t>
          </a:r>
          <a:r>
            <a:rPr kumimoji="1" lang="en-US" altLang="ja-JP" sz="1300">
              <a:latin typeface="ＭＳ Ｐゴシック" panose="020B0600070205080204" pitchFamily="50" charset="-128"/>
              <a:ea typeface="ＭＳ Ｐゴシック" panose="020B0600070205080204" pitchFamily="50" charset="-128"/>
            </a:rPr>
            <a:t>138,557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121,807</a:t>
          </a:r>
          <a:r>
            <a:rPr kumimoji="1" lang="ja-JP" altLang="en-US" sz="1300">
              <a:latin typeface="ＭＳ Ｐゴシック" panose="020B0600070205080204" pitchFamily="50" charset="-128"/>
              <a:ea typeface="ＭＳ Ｐゴシック" panose="020B0600070205080204" pitchFamily="50" charset="-128"/>
            </a:rPr>
            <a:t>円となっている。これは、これは令和４年台風１４号災害にかかる災害復旧工事が増加した一方、令和２年７月豪雨災害にかかる災害復旧工事が概ね完了した事が要因となっている。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50">
              <a:latin typeface="ＭＳ ゴシック" pitchFamily="49" charset="-128"/>
              <a:ea typeface="ＭＳ ゴシック" pitchFamily="49" charset="-128"/>
            </a:rPr>
            <a:t>　令和２年７月豪雨災害復旧関係の工事がほぼ完了、新型コロナウイルス感染症対策関連の事業も減少したため、歳出総額は</a:t>
          </a:r>
          <a:r>
            <a:rPr kumimoji="1" lang="en-US" altLang="ja-JP" sz="1150">
              <a:latin typeface="ＭＳ ゴシック" pitchFamily="49" charset="-128"/>
              <a:ea typeface="ＭＳ ゴシック" pitchFamily="49" charset="-128"/>
            </a:rPr>
            <a:t>523,817</a:t>
          </a:r>
          <a:r>
            <a:rPr kumimoji="1" lang="ja-JP" altLang="en-US" sz="1150">
              <a:latin typeface="ＭＳ ゴシック" pitchFamily="49" charset="-128"/>
              <a:ea typeface="ＭＳ ゴシック" pitchFamily="49" charset="-128"/>
            </a:rPr>
            <a:t>千円の減となった。</a:t>
          </a:r>
        </a:p>
        <a:p>
          <a:r>
            <a:rPr kumimoji="1" lang="ja-JP" altLang="en-US" sz="1150">
              <a:latin typeface="ＭＳ ゴシック" pitchFamily="49" charset="-128"/>
              <a:ea typeface="ＭＳ ゴシック" pitchFamily="49" charset="-128"/>
            </a:rPr>
            <a:t>　上記事業の減少、国庫支出金や県支出金を伴う事業の減、緊急防災・減災事業債を活用した防災行政無線等整備事業の終了（▲</a:t>
          </a:r>
          <a:r>
            <a:rPr kumimoji="1" lang="en-US" altLang="ja-JP" sz="1150">
              <a:latin typeface="ＭＳ ゴシック" pitchFamily="49" charset="-128"/>
              <a:ea typeface="ＭＳ ゴシック" pitchFamily="49" charset="-128"/>
            </a:rPr>
            <a:t>140,300</a:t>
          </a:r>
          <a:r>
            <a:rPr kumimoji="1" lang="ja-JP" altLang="en-US" sz="1150">
              <a:latin typeface="ＭＳ ゴシック" pitchFamily="49" charset="-128"/>
              <a:ea typeface="ＭＳ ゴシック" pitchFamily="49" charset="-128"/>
            </a:rPr>
            <a:t>千円）等により、歳入も</a:t>
          </a:r>
          <a:r>
            <a:rPr kumimoji="1" lang="en-US" altLang="ja-JP" sz="1150">
              <a:latin typeface="ＭＳ ゴシック" pitchFamily="49" charset="-128"/>
              <a:ea typeface="ＭＳ ゴシック" pitchFamily="49" charset="-128"/>
            </a:rPr>
            <a:t>752,085</a:t>
          </a:r>
          <a:r>
            <a:rPr kumimoji="1" lang="ja-JP" altLang="en-US" sz="1150">
              <a:latin typeface="ＭＳ ゴシック" pitchFamily="49" charset="-128"/>
              <a:ea typeface="ＭＳ ゴシック" pitchFamily="49" charset="-128"/>
            </a:rPr>
            <a:t>千円減少している。地方交付税は</a:t>
          </a:r>
          <a:r>
            <a:rPr kumimoji="1" lang="en-US" altLang="ja-JP" sz="1150">
              <a:latin typeface="ＭＳ ゴシック" pitchFamily="49" charset="-128"/>
              <a:ea typeface="ＭＳ ゴシック" pitchFamily="49" charset="-128"/>
            </a:rPr>
            <a:t>53,772</a:t>
          </a:r>
          <a:r>
            <a:rPr kumimoji="1" lang="ja-JP" altLang="en-US" sz="1150">
              <a:latin typeface="ＭＳ ゴシック" pitchFamily="49" charset="-128"/>
              <a:ea typeface="ＭＳ ゴシック" pitchFamily="49" charset="-128"/>
            </a:rPr>
            <a:t>千円の増加であったが、将来に備え財政調整基金及び学校建設等基金を新たに</a:t>
          </a:r>
          <a:r>
            <a:rPr kumimoji="1" lang="en-US" altLang="ja-JP" sz="1150">
              <a:latin typeface="ＭＳ ゴシック" pitchFamily="49" charset="-128"/>
              <a:ea typeface="ＭＳ ゴシック" pitchFamily="49" charset="-128"/>
            </a:rPr>
            <a:t>493,724</a:t>
          </a:r>
          <a:r>
            <a:rPr kumimoji="1" lang="ja-JP" altLang="en-US" sz="1150">
              <a:latin typeface="ＭＳ ゴシック" pitchFamily="49" charset="-128"/>
              <a:ea typeface="ＭＳ ゴシック" pitchFamily="49" charset="-128"/>
            </a:rPr>
            <a:t>千円積み増したため、実質収支率は一時的に</a:t>
          </a:r>
          <a:r>
            <a:rPr kumimoji="1" lang="en-US" altLang="ja-JP" sz="1150">
              <a:latin typeface="ＭＳ ゴシック" pitchFamily="49" charset="-128"/>
              <a:ea typeface="ＭＳ ゴシック" pitchFamily="49" charset="-128"/>
            </a:rPr>
            <a:t>1.86</a:t>
          </a:r>
          <a:r>
            <a:rPr kumimoji="1" lang="ja-JP" altLang="en-US" sz="1150">
              <a:latin typeface="ＭＳ ゴシック" pitchFamily="49" charset="-128"/>
              <a:ea typeface="ＭＳ ゴシック" pitchFamily="49" charset="-128"/>
            </a:rPr>
            <a:t>となり、前年度に比べ▲</a:t>
          </a:r>
          <a:r>
            <a:rPr kumimoji="1" lang="en-US" altLang="ja-JP" sz="1150">
              <a:latin typeface="ＭＳ ゴシック" pitchFamily="49" charset="-128"/>
              <a:ea typeface="ＭＳ ゴシック" pitchFamily="49" charset="-128"/>
            </a:rPr>
            <a:t>9.81</a:t>
          </a:r>
          <a:r>
            <a:rPr kumimoji="1" lang="ja-JP" altLang="en-US" sz="1150">
              <a:latin typeface="ＭＳ ゴシック" pitchFamily="49" charset="-128"/>
              <a:ea typeface="ＭＳ ゴシック" pitchFamily="49" charset="-128"/>
            </a:rPr>
            <a:t>となっている。財政調整基金積立金は</a:t>
          </a:r>
          <a:r>
            <a:rPr kumimoji="1" lang="en-US" altLang="ja-JP" sz="1150">
              <a:latin typeface="ＭＳ ゴシック" pitchFamily="49" charset="-128"/>
              <a:ea typeface="ＭＳ ゴシック" pitchFamily="49" charset="-128"/>
            </a:rPr>
            <a:t>321,673</a:t>
          </a:r>
          <a:r>
            <a:rPr kumimoji="1" lang="ja-JP" altLang="en-US" sz="1150">
              <a:latin typeface="ＭＳ ゴシック" pitchFamily="49" charset="-128"/>
              <a:ea typeface="ＭＳ ゴシック" pitchFamily="49" charset="-128"/>
            </a:rPr>
            <a:t>千円増加したものの、取り崩しを行っておらず、前年度に比べて歳入が減少し、実質収支も減となったため、実質単年度収支も減少した。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全ての会計で赤字額は発生していないが、簡易水道特別会計と農業集落排水特別会計は一般会計からの繰出金に依存している状況が続いている。</a:t>
          </a:r>
        </a:p>
        <a:p>
          <a:r>
            <a:rPr kumimoji="1" lang="ja-JP" altLang="en-US" sz="1400">
              <a:latin typeface="ＭＳ ゴシック" pitchFamily="49" charset="-128"/>
              <a:ea typeface="ＭＳ ゴシック" pitchFamily="49" charset="-128"/>
            </a:rPr>
            <a:t>　今後、簡易水道の工事にかかる起債償還額が増加するとともに、簡易水道特別会計と農業集落排水特別会計における災害復旧事業債や公営企業適用債償還にかかる繰出金も増加する見込みである。</a:t>
          </a:r>
        </a:p>
        <a:p>
          <a:r>
            <a:rPr kumimoji="1" lang="ja-JP" altLang="en-US" sz="1400">
              <a:latin typeface="ＭＳ ゴシック" pitchFamily="49" charset="-128"/>
              <a:ea typeface="ＭＳ ゴシック" pitchFamily="49" charset="-128"/>
            </a:rPr>
            <a:t>　公営企業会計適用もふまえ、簡易水道特別会計、農業集落排水特別会計共に、独立採算の原則に立ち返り、健全化を図る必要がある（令和７年４月から公営企業会計適用予定）。</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 zeroHeight="1"/>
  <cols>
    <col min="1" max="11" width="2.08984375" style="180" customWidth="1"/>
    <col min="12" max="12" width="2.26953125" style="180" customWidth="1"/>
    <col min="13" max="17" width="2.36328125" style="180" customWidth="1"/>
    <col min="18" max="119" width="2.08984375" style="180" customWidth="1"/>
    <col min="120" max="16384" width="0" style="180" hidden="1"/>
  </cols>
  <sheetData>
    <row r="1" spans="1:119" ht="33" customHeight="1">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c r="B2" s="182" t="s">
        <v>77</v>
      </c>
      <c r="C2" s="182"/>
      <c r="D2" s="183"/>
    </row>
    <row r="3" spans="1:119" ht="18.75" customHeight="1" thickBot="1">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5095339</v>
      </c>
      <c r="BO4" s="371"/>
      <c r="BP4" s="371"/>
      <c r="BQ4" s="371"/>
      <c r="BR4" s="371"/>
      <c r="BS4" s="371"/>
      <c r="BT4" s="371"/>
      <c r="BU4" s="372"/>
      <c r="BV4" s="370">
        <v>5847424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1.9</v>
      </c>
      <c r="CU4" s="377"/>
      <c r="CV4" s="377"/>
      <c r="CW4" s="377"/>
      <c r="CX4" s="377"/>
      <c r="CY4" s="377"/>
      <c r="CZ4" s="377"/>
      <c r="DA4" s="378"/>
      <c r="DB4" s="376">
        <v>11.7</v>
      </c>
      <c r="DC4" s="377"/>
      <c r="DD4" s="377"/>
      <c r="DE4" s="377"/>
      <c r="DF4" s="377"/>
      <c r="DG4" s="377"/>
      <c r="DH4" s="377"/>
      <c r="DI4" s="378"/>
    </row>
    <row r="5" spans="1:119" ht="18.75" customHeight="1">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4834481</v>
      </c>
      <c r="BO5" s="408"/>
      <c r="BP5" s="408"/>
      <c r="BQ5" s="408"/>
      <c r="BR5" s="408"/>
      <c r="BS5" s="408"/>
      <c r="BT5" s="408"/>
      <c r="BU5" s="409"/>
      <c r="BV5" s="407">
        <v>5358298</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84.9</v>
      </c>
      <c r="CU5" s="405"/>
      <c r="CV5" s="405"/>
      <c r="CW5" s="405"/>
      <c r="CX5" s="405"/>
      <c r="CY5" s="405"/>
      <c r="CZ5" s="405"/>
      <c r="DA5" s="406"/>
      <c r="DB5" s="404">
        <v>86.8</v>
      </c>
      <c r="DC5" s="405"/>
      <c r="DD5" s="405"/>
      <c r="DE5" s="405"/>
      <c r="DF5" s="405"/>
      <c r="DG5" s="405"/>
      <c r="DH5" s="405"/>
      <c r="DI5" s="406"/>
    </row>
    <row r="6" spans="1:119" ht="18.75" customHeight="1">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260858</v>
      </c>
      <c r="BO6" s="408"/>
      <c r="BP6" s="408"/>
      <c r="BQ6" s="408"/>
      <c r="BR6" s="408"/>
      <c r="BS6" s="408"/>
      <c r="BT6" s="408"/>
      <c r="BU6" s="409"/>
      <c r="BV6" s="407">
        <v>489126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85.3</v>
      </c>
      <c r="CU6" s="445"/>
      <c r="CV6" s="445"/>
      <c r="CW6" s="445"/>
      <c r="CX6" s="445"/>
      <c r="CY6" s="445"/>
      <c r="CZ6" s="445"/>
      <c r="DA6" s="446"/>
      <c r="DB6" s="444">
        <v>87.5</v>
      </c>
      <c r="DC6" s="445"/>
      <c r="DD6" s="445"/>
      <c r="DE6" s="445"/>
      <c r="DF6" s="445"/>
      <c r="DG6" s="445"/>
      <c r="DH6" s="445"/>
      <c r="DI6" s="446"/>
    </row>
    <row r="7" spans="1:119" ht="18.75" customHeight="1">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215325</v>
      </c>
      <c r="BO7" s="408"/>
      <c r="BP7" s="408"/>
      <c r="BQ7" s="408"/>
      <c r="BR7" s="408"/>
      <c r="BS7" s="408"/>
      <c r="BT7" s="408"/>
      <c r="BU7" s="409"/>
      <c r="BV7" s="407">
        <v>207693</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2449684</v>
      </c>
      <c r="CU7" s="408"/>
      <c r="CV7" s="408"/>
      <c r="CW7" s="408"/>
      <c r="CX7" s="408"/>
      <c r="CY7" s="408"/>
      <c r="CZ7" s="408"/>
      <c r="DA7" s="409"/>
      <c r="DB7" s="407">
        <v>2410940</v>
      </c>
      <c r="DC7" s="408"/>
      <c r="DD7" s="408"/>
      <c r="DE7" s="408"/>
      <c r="DF7" s="408"/>
      <c r="DG7" s="408"/>
      <c r="DH7" s="408"/>
      <c r="DI7" s="409"/>
    </row>
    <row r="8" spans="1:119" ht="18.75" customHeight="1" thickBot="1">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45533</v>
      </c>
      <c r="BO8" s="408"/>
      <c r="BP8" s="408"/>
      <c r="BQ8" s="408"/>
      <c r="BR8" s="408"/>
      <c r="BS8" s="408"/>
      <c r="BT8" s="408"/>
      <c r="BU8" s="409"/>
      <c r="BV8" s="407">
        <v>281433</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0.2</v>
      </c>
      <c r="CU8" s="448"/>
      <c r="CV8" s="448"/>
      <c r="CW8" s="448"/>
      <c r="CX8" s="448"/>
      <c r="CY8" s="448"/>
      <c r="CZ8" s="448"/>
      <c r="DA8" s="449"/>
      <c r="DB8" s="447">
        <v>0.2</v>
      </c>
      <c r="DC8" s="448"/>
      <c r="DD8" s="448"/>
      <c r="DE8" s="448"/>
      <c r="DF8" s="448"/>
      <c r="DG8" s="448"/>
      <c r="DH8" s="448"/>
      <c r="DI8" s="449"/>
    </row>
    <row r="9" spans="1:119" ht="18.75" customHeight="1" thickBot="1">
      <c r="A9" s="181"/>
      <c r="B9" s="401" t="s">
        <v>106</v>
      </c>
      <c r="C9" s="402"/>
      <c r="D9" s="402"/>
      <c r="E9" s="402"/>
      <c r="F9" s="402"/>
      <c r="G9" s="402"/>
      <c r="H9" s="402"/>
      <c r="I9" s="402"/>
      <c r="J9" s="402"/>
      <c r="K9" s="450"/>
      <c r="L9" s="451" t="s">
        <v>107</v>
      </c>
      <c r="M9" s="452"/>
      <c r="N9" s="452"/>
      <c r="O9" s="452"/>
      <c r="P9" s="452"/>
      <c r="Q9" s="453"/>
      <c r="R9" s="454">
        <v>4070</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-235900</v>
      </c>
      <c r="BO9" s="408"/>
      <c r="BP9" s="408"/>
      <c r="BQ9" s="408"/>
      <c r="BR9" s="408"/>
      <c r="BS9" s="408"/>
      <c r="BT9" s="408"/>
      <c r="BU9" s="409"/>
      <c r="BV9" s="407">
        <v>278823</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10.5</v>
      </c>
      <c r="CU9" s="405"/>
      <c r="CV9" s="405"/>
      <c r="CW9" s="405"/>
      <c r="CX9" s="405"/>
      <c r="CY9" s="405"/>
      <c r="CZ9" s="405"/>
      <c r="DA9" s="406"/>
      <c r="DB9" s="404">
        <v>10.199999999999999</v>
      </c>
      <c r="DC9" s="405"/>
      <c r="DD9" s="405"/>
      <c r="DE9" s="405"/>
      <c r="DF9" s="405"/>
      <c r="DG9" s="405"/>
      <c r="DH9" s="405"/>
      <c r="DI9" s="406"/>
    </row>
    <row r="10" spans="1:119" ht="18.75" customHeight="1" thickBot="1">
      <c r="A10" s="181"/>
      <c r="B10" s="401"/>
      <c r="C10" s="402"/>
      <c r="D10" s="402"/>
      <c r="E10" s="402"/>
      <c r="F10" s="402"/>
      <c r="G10" s="402"/>
      <c r="H10" s="402"/>
      <c r="I10" s="402"/>
      <c r="J10" s="402"/>
      <c r="K10" s="450"/>
      <c r="L10" s="457" t="s">
        <v>112</v>
      </c>
      <c r="M10" s="437"/>
      <c r="N10" s="437"/>
      <c r="O10" s="437"/>
      <c r="P10" s="437"/>
      <c r="Q10" s="438"/>
      <c r="R10" s="458">
        <v>4468</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323723</v>
      </c>
      <c r="BO10" s="408"/>
      <c r="BP10" s="408"/>
      <c r="BQ10" s="408"/>
      <c r="BR10" s="408"/>
      <c r="BS10" s="408"/>
      <c r="BT10" s="408"/>
      <c r="BU10" s="409"/>
      <c r="BV10" s="407">
        <v>2050</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c r="A12" s="181"/>
      <c r="B12" s="467" t="s">
        <v>123</v>
      </c>
      <c r="C12" s="468"/>
      <c r="D12" s="468"/>
      <c r="E12" s="468"/>
      <c r="F12" s="468"/>
      <c r="G12" s="468"/>
      <c r="H12" s="468"/>
      <c r="I12" s="468"/>
      <c r="J12" s="468"/>
      <c r="K12" s="469"/>
      <c r="L12" s="476" t="s">
        <v>124</v>
      </c>
      <c r="M12" s="477"/>
      <c r="N12" s="477"/>
      <c r="O12" s="477"/>
      <c r="P12" s="477"/>
      <c r="Q12" s="478"/>
      <c r="R12" s="479">
        <v>4019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114</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20636</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c r="A13" s="181"/>
      <c r="B13" s="470"/>
      <c r="C13" s="471"/>
      <c r="D13" s="471"/>
      <c r="E13" s="471"/>
      <c r="F13" s="471"/>
      <c r="G13" s="471"/>
      <c r="H13" s="471"/>
      <c r="I13" s="471"/>
      <c r="J13" s="471"/>
      <c r="K13" s="472"/>
      <c r="L13" s="190"/>
      <c r="M13" s="498" t="s">
        <v>130</v>
      </c>
      <c r="N13" s="499"/>
      <c r="O13" s="499"/>
      <c r="P13" s="499"/>
      <c r="Q13" s="500"/>
      <c r="R13" s="491">
        <v>3992</v>
      </c>
      <c r="S13" s="492"/>
      <c r="T13" s="492"/>
      <c r="U13" s="492"/>
      <c r="V13" s="493"/>
      <c r="W13" s="423" t="s">
        <v>131</v>
      </c>
      <c r="X13" s="424"/>
      <c r="Y13" s="424"/>
      <c r="Z13" s="424"/>
      <c r="AA13" s="424"/>
      <c r="AB13" s="414"/>
      <c r="AC13" s="458">
        <v>409</v>
      </c>
      <c r="AD13" s="459"/>
      <c r="AE13" s="459"/>
      <c r="AF13" s="459"/>
      <c r="AG13" s="501"/>
      <c r="AH13" s="458">
        <v>549</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87823</v>
      </c>
      <c r="BO13" s="408"/>
      <c r="BP13" s="408"/>
      <c r="BQ13" s="408"/>
      <c r="BR13" s="408"/>
      <c r="BS13" s="408"/>
      <c r="BT13" s="408"/>
      <c r="BU13" s="409"/>
      <c r="BV13" s="407">
        <v>260237</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8.6999999999999993</v>
      </c>
      <c r="CU13" s="405"/>
      <c r="CV13" s="405"/>
      <c r="CW13" s="405"/>
      <c r="CX13" s="405"/>
      <c r="CY13" s="405"/>
      <c r="CZ13" s="405"/>
      <c r="DA13" s="406"/>
      <c r="DB13" s="404">
        <v>8.4</v>
      </c>
      <c r="DC13" s="405"/>
      <c r="DD13" s="405"/>
      <c r="DE13" s="405"/>
      <c r="DF13" s="405"/>
      <c r="DG13" s="405"/>
      <c r="DH13" s="405"/>
      <c r="DI13" s="406"/>
    </row>
    <row r="14" spans="1:119" ht="18.75" customHeight="1" thickBot="1">
      <c r="A14" s="181"/>
      <c r="B14" s="470"/>
      <c r="C14" s="471"/>
      <c r="D14" s="471"/>
      <c r="E14" s="471"/>
      <c r="F14" s="471"/>
      <c r="G14" s="471"/>
      <c r="H14" s="471"/>
      <c r="I14" s="471"/>
      <c r="J14" s="471"/>
      <c r="K14" s="472"/>
      <c r="L14" s="488" t="s">
        <v>135</v>
      </c>
      <c r="M14" s="489"/>
      <c r="N14" s="489"/>
      <c r="O14" s="489"/>
      <c r="P14" s="489"/>
      <c r="Q14" s="490"/>
      <c r="R14" s="491">
        <v>4095</v>
      </c>
      <c r="S14" s="492"/>
      <c r="T14" s="492"/>
      <c r="U14" s="492"/>
      <c r="V14" s="493"/>
      <c r="W14" s="397"/>
      <c r="X14" s="398"/>
      <c r="Y14" s="398"/>
      <c r="Z14" s="398"/>
      <c r="AA14" s="398"/>
      <c r="AB14" s="387"/>
      <c r="AC14" s="494">
        <v>21.7</v>
      </c>
      <c r="AD14" s="495"/>
      <c r="AE14" s="495"/>
      <c r="AF14" s="495"/>
      <c r="AG14" s="496"/>
      <c r="AH14" s="494">
        <v>24.3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c r="A15" s="181"/>
      <c r="B15" s="470"/>
      <c r="C15" s="471"/>
      <c r="D15" s="471"/>
      <c r="E15" s="471"/>
      <c r="F15" s="471"/>
      <c r="G15" s="471"/>
      <c r="H15" s="471"/>
      <c r="I15" s="471"/>
      <c r="J15" s="471"/>
      <c r="K15" s="472"/>
      <c r="L15" s="190"/>
      <c r="M15" s="498" t="s">
        <v>130</v>
      </c>
      <c r="N15" s="499"/>
      <c r="O15" s="499"/>
      <c r="P15" s="499"/>
      <c r="Q15" s="500"/>
      <c r="R15" s="491">
        <v>4075</v>
      </c>
      <c r="S15" s="492"/>
      <c r="T15" s="492"/>
      <c r="U15" s="492"/>
      <c r="V15" s="493"/>
      <c r="W15" s="423" t="s">
        <v>137</v>
      </c>
      <c r="X15" s="424"/>
      <c r="Y15" s="424"/>
      <c r="Z15" s="424"/>
      <c r="AA15" s="424"/>
      <c r="AB15" s="414"/>
      <c r="AC15" s="458">
        <v>455</v>
      </c>
      <c r="AD15" s="459"/>
      <c r="AE15" s="459"/>
      <c r="AF15" s="459"/>
      <c r="AG15" s="501"/>
      <c r="AH15" s="458">
        <v>513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460370</v>
      </c>
      <c r="BO15" s="371"/>
      <c r="BP15" s="371"/>
      <c r="BQ15" s="371"/>
      <c r="BR15" s="371"/>
      <c r="BS15" s="371"/>
      <c r="BT15" s="371"/>
      <c r="BU15" s="372"/>
      <c r="BV15" s="370">
        <v>455146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24.2</v>
      </c>
      <c r="AD16" s="495"/>
      <c r="AE16" s="495"/>
      <c r="AF16" s="495"/>
      <c r="AG16" s="496"/>
      <c r="AH16" s="494">
        <v>22.7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2332509</v>
      </c>
      <c r="BO16" s="408"/>
      <c r="BP16" s="408"/>
      <c r="BQ16" s="408"/>
      <c r="BR16" s="408"/>
      <c r="BS16" s="408"/>
      <c r="BT16" s="408"/>
      <c r="BU16" s="409"/>
      <c r="BV16" s="407">
        <v>2284904</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1019</v>
      </c>
      <c r="AD17" s="459"/>
      <c r="AE17" s="459"/>
      <c r="AF17" s="459"/>
      <c r="AG17" s="501"/>
      <c r="AH17" s="458">
        <v>1198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567803</v>
      </c>
      <c r="BO17" s="408"/>
      <c r="BP17" s="408"/>
      <c r="BQ17" s="408"/>
      <c r="BR17" s="408"/>
      <c r="BS17" s="408"/>
      <c r="BT17" s="408"/>
      <c r="BU17" s="409"/>
      <c r="BV17" s="407">
        <v>561665</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c r="A18" s="181"/>
      <c r="B18" s="532" t="s">
        <v>147</v>
      </c>
      <c r="C18" s="450"/>
      <c r="D18" s="450"/>
      <c r="E18" s="533"/>
      <c r="F18" s="533"/>
      <c r="G18" s="533"/>
      <c r="H18" s="533"/>
      <c r="I18" s="533"/>
      <c r="J18" s="533"/>
      <c r="K18" s="533"/>
      <c r="L18" s="534">
        <v>94.54</v>
      </c>
      <c r="M18" s="534"/>
      <c r="N18" s="534"/>
      <c r="O18" s="534"/>
      <c r="P18" s="534"/>
      <c r="Q18" s="534"/>
      <c r="R18" s="535"/>
      <c r="S18" s="535"/>
      <c r="T18" s="535"/>
      <c r="U18" s="535"/>
      <c r="V18" s="536"/>
      <c r="W18" s="425"/>
      <c r="X18" s="426"/>
      <c r="Y18" s="426"/>
      <c r="Z18" s="426"/>
      <c r="AA18" s="426"/>
      <c r="AB18" s="417"/>
      <c r="AC18" s="537">
        <v>54.1</v>
      </c>
      <c r="AD18" s="538"/>
      <c r="AE18" s="538"/>
      <c r="AF18" s="538"/>
      <c r="AG18" s="539"/>
      <c r="AH18" s="537">
        <v>53</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2084868</v>
      </c>
      <c r="BO18" s="408"/>
      <c r="BP18" s="408"/>
      <c r="BQ18" s="408"/>
      <c r="BR18" s="408"/>
      <c r="BS18" s="408"/>
      <c r="BT18" s="408"/>
      <c r="BU18" s="409"/>
      <c r="BV18" s="407">
        <v>2099006</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c r="A19" s="181"/>
      <c r="B19" s="532" t="s">
        <v>149</v>
      </c>
      <c r="C19" s="450"/>
      <c r="D19" s="450"/>
      <c r="E19" s="533"/>
      <c r="F19" s="533"/>
      <c r="G19" s="533"/>
      <c r="H19" s="533"/>
      <c r="I19" s="533"/>
      <c r="J19" s="533"/>
      <c r="K19" s="533"/>
      <c r="L19" s="541">
        <v>43</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3331080</v>
      </c>
      <c r="BO19" s="408"/>
      <c r="BP19" s="408"/>
      <c r="BQ19" s="408"/>
      <c r="BR19" s="408"/>
      <c r="BS19" s="408"/>
      <c r="BT19" s="408"/>
      <c r="BU19" s="409"/>
      <c r="BV19" s="407">
        <v>3252151</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c r="A20" s="181"/>
      <c r="B20" s="532" t="s">
        <v>151</v>
      </c>
      <c r="C20" s="450"/>
      <c r="D20" s="450"/>
      <c r="E20" s="533"/>
      <c r="F20" s="533"/>
      <c r="G20" s="533"/>
      <c r="H20" s="533"/>
      <c r="I20" s="533"/>
      <c r="J20" s="533"/>
      <c r="K20" s="533"/>
      <c r="L20" s="541">
        <v>1466</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c r="A21" s="181"/>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3559323</v>
      </c>
      <c r="BO22" s="371"/>
      <c r="BP22" s="371"/>
      <c r="BQ22" s="371"/>
      <c r="BR22" s="371"/>
      <c r="BS22" s="371"/>
      <c r="BT22" s="371"/>
      <c r="BU22" s="372"/>
      <c r="BV22" s="370">
        <v>3617300</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3056873</v>
      </c>
      <c r="BO23" s="408"/>
      <c r="BP23" s="408"/>
      <c r="BQ23" s="408"/>
      <c r="BR23" s="408"/>
      <c r="BS23" s="408"/>
      <c r="BT23" s="408"/>
      <c r="BU23" s="409"/>
      <c r="BV23" s="407">
        <v>3085256</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c r="A24" s="181"/>
      <c r="B24" s="578"/>
      <c r="C24" s="554"/>
      <c r="D24" s="555"/>
      <c r="E24" s="457" t="s">
        <v>161</v>
      </c>
      <c r="F24" s="437"/>
      <c r="G24" s="437"/>
      <c r="H24" s="437"/>
      <c r="I24" s="437"/>
      <c r="J24" s="437"/>
      <c r="K24" s="438"/>
      <c r="L24" s="458">
        <v>1</v>
      </c>
      <c r="M24" s="459"/>
      <c r="N24" s="459"/>
      <c r="O24" s="459"/>
      <c r="P24" s="501"/>
      <c r="Q24" s="458">
        <v>6820</v>
      </c>
      <c r="R24" s="459"/>
      <c r="S24" s="459"/>
      <c r="T24" s="459"/>
      <c r="U24" s="459"/>
      <c r="V24" s="501"/>
      <c r="W24" s="553"/>
      <c r="X24" s="554"/>
      <c r="Y24" s="555"/>
      <c r="Z24" s="457" t="s">
        <v>162</v>
      </c>
      <c r="AA24" s="437"/>
      <c r="AB24" s="437"/>
      <c r="AC24" s="437"/>
      <c r="AD24" s="437"/>
      <c r="AE24" s="437"/>
      <c r="AF24" s="437"/>
      <c r="AG24" s="438"/>
      <c r="AH24" s="458">
        <v>62</v>
      </c>
      <c r="AI24" s="459"/>
      <c r="AJ24" s="459"/>
      <c r="AK24" s="459"/>
      <c r="AL24" s="501"/>
      <c r="AM24" s="458">
        <v>175832</v>
      </c>
      <c r="AN24" s="459"/>
      <c r="AO24" s="459"/>
      <c r="AP24" s="459"/>
      <c r="AQ24" s="459"/>
      <c r="AR24" s="501"/>
      <c r="AS24" s="458">
        <v>2836</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2561275</v>
      </c>
      <c r="BO24" s="408"/>
      <c r="BP24" s="408"/>
      <c r="BQ24" s="408"/>
      <c r="BR24" s="408"/>
      <c r="BS24" s="408"/>
      <c r="BT24" s="408"/>
      <c r="BU24" s="409"/>
      <c r="BV24" s="407">
        <v>2492256</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c r="A25" s="181"/>
      <c r="B25" s="578"/>
      <c r="C25" s="554"/>
      <c r="D25" s="555"/>
      <c r="E25" s="457" t="s">
        <v>164</v>
      </c>
      <c r="F25" s="437"/>
      <c r="G25" s="437"/>
      <c r="H25" s="437"/>
      <c r="I25" s="437"/>
      <c r="J25" s="437"/>
      <c r="K25" s="438"/>
      <c r="L25" s="458">
        <v>1</v>
      </c>
      <c r="M25" s="459"/>
      <c r="N25" s="459"/>
      <c r="O25" s="459"/>
      <c r="P25" s="501"/>
      <c r="Q25" s="458">
        <v>5660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91749</v>
      </c>
      <c r="BO25" s="371"/>
      <c r="BP25" s="371"/>
      <c r="BQ25" s="371"/>
      <c r="BR25" s="371"/>
      <c r="BS25" s="371"/>
      <c r="BT25" s="371"/>
      <c r="BU25" s="372"/>
      <c r="BV25" s="370">
        <v>72638</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c r="A26" s="181"/>
      <c r="B26" s="578"/>
      <c r="C26" s="554"/>
      <c r="D26" s="555"/>
      <c r="E26" s="457" t="s">
        <v>167</v>
      </c>
      <c r="F26" s="437"/>
      <c r="G26" s="437"/>
      <c r="H26" s="437"/>
      <c r="I26" s="437"/>
      <c r="J26" s="437"/>
      <c r="K26" s="438"/>
      <c r="L26" s="458">
        <v>1</v>
      </c>
      <c r="M26" s="459"/>
      <c r="N26" s="459"/>
      <c r="O26" s="459"/>
      <c r="P26" s="501"/>
      <c r="Q26" s="458">
        <v>5060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c r="A27" s="181"/>
      <c r="B27" s="578"/>
      <c r="C27" s="554"/>
      <c r="D27" s="555"/>
      <c r="E27" s="457" t="s">
        <v>170</v>
      </c>
      <c r="F27" s="437"/>
      <c r="G27" s="437"/>
      <c r="H27" s="437"/>
      <c r="I27" s="437"/>
      <c r="J27" s="437"/>
      <c r="K27" s="438"/>
      <c r="L27" s="458">
        <v>1</v>
      </c>
      <c r="M27" s="459"/>
      <c r="N27" s="459"/>
      <c r="O27" s="459"/>
      <c r="P27" s="501"/>
      <c r="Q27" s="458">
        <v>2810</v>
      </c>
      <c r="R27" s="459"/>
      <c r="S27" s="459"/>
      <c r="T27" s="459"/>
      <c r="U27" s="459"/>
      <c r="V27" s="501"/>
      <c r="W27" s="553"/>
      <c r="X27" s="554"/>
      <c r="Y27" s="555"/>
      <c r="Z27" s="457" t="s">
        <v>171</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v>103587</v>
      </c>
      <c r="BO27" s="530"/>
      <c r="BP27" s="530"/>
      <c r="BQ27" s="530"/>
      <c r="BR27" s="530"/>
      <c r="BS27" s="530"/>
      <c r="BT27" s="530"/>
      <c r="BU27" s="531"/>
      <c r="BV27" s="529">
        <v>75718</v>
      </c>
      <c r="BW27" s="530"/>
      <c r="BX27" s="530"/>
      <c r="BY27" s="530"/>
      <c r="BZ27" s="530"/>
      <c r="CA27" s="530"/>
      <c r="CB27" s="530"/>
      <c r="CC27" s="531"/>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c r="A28" s="181"/>
      <c r="B28" s="578"/>
      <c r="C28" s="554"/>
      <c r="D28" s="555"/>
      <c r="E28" s="457" t="s">
        <v>173</v>
      </c>
      <c r="F28" s="437"/>
      <c r="G28" s="437"/>
      <c r="H28" s="437"/>
      <c r="I28" s="437"/>
      <c r="J28" s="437"/>
      <c r="K28" s="438"/>
      <c r="L28" s="458">
        <v>1</v>
      </c>
      <c r="M28" s="459"/>
      <c r="N28" s="459"/>
      <c r="O28" s="459"/>
      <c r="P28" s="501"/>
      <c r="Q28" s="458">
        <v>2320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1921282</v>
      </c>
      <c r="BO28" s="371"/>
      <c r="BP28" s="371"/>
      <c r="BQ28" s="371"/>
      <c r="BR28" s="371"/>
      <c r="BS28" s="371"/>
      <c r="BT28" s="371"/>
      <c r="BU28" s="372"/>
      <c r="BV28" s="370">
        <v>1597559</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c r="A29" s="181"/>
      <c r="B29" s="578"/>
      <c r="C29" s="554"/>
      <c r="D29" s="555"/>
      <c r="E29" s="457" t="s">
        <v>176</v>
      </c>
      <c r="F29" s="437"/>
      <c r="G29" s="437"/>
      <c r="H29" s="437"/>
      <c r="I29" s="437"/>
      <c r="J29" s="437"/>
      <c r="K29" s="438"/>
      <c r="L29" s="458">
        <v>8</v>
      </c>
      <c r="M29" s="459"/>
      <c r="N29" s="459"/>
      <c r="O29" s="459"/>
      <c r="P29" s="501"/>
      <c r="Q29" s="458">
        <v>2110</v>
      </c>
      <c r="R29" s="459"/>
      <c r="S29" s="459"/>
      <c r="T29" s="459"/>
      <c r="U29" s="459"/>
      <c r="V29" s="501"/>
      <c r="W29" s="556"/>
      <c r="X29" s="557"/>
      <c r="Y29" s="558"/>
      <c r="Z29" s="457" t="s">
        <v>177</v>
      </c>
      <c r="AA29" s="437"/>
      <c r="AB29" s="437"/>
      <c r="AC29" s="437"/>
      <c r="AD29" s="437"/>
      <c r="AE29" s="437"/>
      <c r="AF29" s="437"/>
      <c r="AG29" s="438"/>
      <c r="AH29" s="458">
        <v>62</v>
      </c>
      <c r="AI29" s="459"/>
      <c r="AJ29" s="459"/>
      <c r="AK29" s="459"/>
      <c r="AL29" s="501"/>
      <c r="AM29" s="458">
        <v>175832</v>
      </c>
      <c r="AN29" s="459"/>
      <c r="AO29" s="459"/>
      <c r="AP29" s="459"/>
      <c r="AQ29" s="459"/>
      <c r="AR29" s="501"/>
      <c r="AS29" s="458">
        <v>2836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72642</v>
      </c>
      <c r="BO29" s="408"/>
      <c r="BP29" s="408"/>
      <c r="BQ29" s="408"/>
      <c r="BR29" s="408"/>
      <c r="BS29" s="408"/>
      <c r="BT29" s="408"/>
      <c r="BU29" s="409"/>
      <c r="BV29" s="407">
        <v>63828</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94.4</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732705</v>
      </c>
      <c r="BO30" s="530"/>
      <c r="BP30" s="530"/>
      <c r="BQ30" s="530"/>
      <c r="BR30" s="530"/>
      <c r="BS30" s="530"/>
      <c r="BT30" s="530"/>
      <c r="BU30" s="531"/>
      <c r="BV30" s="529">
        <v>515912</v>
      </c>
      <c r="BW30" s="530"/>
      <c r="BX30" s="530"/>
      <c r="BY30" s="530"/>
      <c r="BZ30" s="530"/>
      <c r="CA30" s="530"/>
      <c r="CB30" s="530"/>
      <c r="CC30" s="53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c r="A31" s="181"/>
      <c r="B31" s="203"/>
      <c r="DI31" s="204"/>
    </row>
    <row r="32" spans="1:113" ht="13.5" customHeight="1">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相良村国民健康保険特別会計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f>IF(BG34="","",MAX(C34:D43,U34:V43,AM34:AN43)+1)</f>
        <v>5</v>
      </c>
      <c r="BF34" s="597"/>
      <c r="BG34" s="598" t="str">
        <f>IF('各会計、関係団体の財政状況及び健全化判断比率'!B31="","",'各会計、関係団体の財政状況及び健全化判断比率'!B31)</f>
        <v>相良村簡易水道特別会計</v>
      </c>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熊本県市町村総合事務組合</v>
      </c>
      <c r="BZ34" s="598"/>
      <c r="CA34" s="598"/>
      <c r="CB34" s="598"/>
      <c r="CC34" s="598"/>
      <c r="CD34" s="598"/>
      <c r="CE34" s="598"/>
      <c r="CF34" s="598"/>
      <c r="CG34" s="598"/>
      <c r="CH34" s="598"/>
      <c r="CI34" s="598"/>
      <c r="CJ34" s="598"/>
      <c r="CK34" s="598"/>
      <c r="CL34" s="598"/>
      <c r="CM34" s="598"/>
      <c r="CN34" s="181"/>
      <c r="CO34" s="597">
        <f>IF(CQ34="","",MAX(C34:D43,U34:V43,AM34:AN43,BE34:BF43,BW34:BX43)+1)</f>
        <v>14</v>
      </c>
      <c r="CP34" s="597"/>
      <c r="CQ34" s="598" t="str">
        <f>IF('各会計、関係団体の財政状況及び健全化判断比率'!BS7="","",'各会計、関係団体の財政状況及び健全化判断比率'!BS7)</f>
        <v>株式会社　さがら</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相良村介護保険特別会計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f t="shared" ref="BE35:BE43" si="1">IF(BG35="","",BE34+1)</f>
        <v>6</v>
      </c>
      <c r="BF35" s="597"/>
      <c r="BG35" s="598" t="str">
        <f>IF('各会計、関係団体の財政状況及び健全化判断比率'!B32="","",'各会計、関係団体の財政状況及び健全化判断比率'!B32)</f>
        <v>相良村農業集落排水特別会計</v>
      </c>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人吉下球磨消防組合</v>
      </c>
      <c r="BZ35" s="598"/>
      <c r="CA35" s="598"/>
      <c r="CB35" s="598"/>
      <c r="CC35" s="598"/>
      <c r="CD35" s="598"/>
      <c r="CE35" s="598"/>
      <c r="CF35" s="598"/>
      <c r="CG35" s="598"/>
      <c r="CH35" s="598"/>
      <c r="CI35" s="598"/>
      <c r="CJ35" s="598"/>
      <c r="CK35" s="598"/>
      <c r="CL35" s="598"/>
      <c r="CM35" s="598"/>
      <c r="CN35" s="181"/>
      <c r="CO35" s="597">
        <f t="shared" ref="CO35:CO43" si="3">IF(CQ35="","",CO34+1)</f>
        <v>15</v>
      </c>
      <c r="CP35" s="597"/>
      <c r="CQ35" s="598" t="str">
        <f>IF('各会計、関係団体の財政状況及び健全化判断比率'!BS8="","",'各会計、関係団体の財政状況及び健全化判断比率'!BS8)</f>
        <v>くま川鉄道　株式会社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相良村後期高齢者医療特別会計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人吉球磨広域行政組合（一般会計）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10</v>
      </c>
      <c r="BX37" s="597"/>
      <c r="BY37" s="598" t="str">
        <f>IF('各会計、関係団体の財政状況及び健全化判断比率'!B71="","",'各会計、関係団体の財政状況及び健全化判断比率'!B71)</f>
        <v>人吉球磨広域行政組合（人吉球磨ふるさと市町村圏特別会計）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11</v>
      </c>
      <c r="BX38" s="597"/>
      <c r="BY38" s="598" t="str">
        <f>IF('各会計、関係団体の財政状況及び健全化判断比率'!B72="","",'各会計、関係団体の財政状況及び健全化判断比率'!B72)</f>
        <v>人吉球磨広域行政組合（特別養護老人ホーム会計）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12</v>
      </c>
      <c r="BX39" s="597"/>
      <c r="BY39" s="598" t="str">
        <f>IF('各会計、関係団体の財政状況及び健全化判断比率'!B73="","",'各会計、関係団体の財政状況及び健全化判断比率'!B73)</f>
        <v>熊本県後期高齢者医療広域連合（一般会計）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13</v>
      </c>
      <c r="BX40" s="597"/>
      <c r="BY40" s="598" t="str">
        <f>IF('各会計、関係団体の財政状況及び健全化判断比率'!B74="","",'各会計、関係団体の財政状況及び健全化判断比率'!B74)</f>
        <v>熊本県後期高齢者医療広域連合（後期高齢者医療特別会計）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row r="46" spans="1:113">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row r="55" spans="5:113"/>
    <row r="56" spans="5:113"/>
  </sheetData>
  <sheetProtection algorithmName="SHA-512" hashValue="FXLcuFWgLlbPdChAJcn0yaq1GRRBRREcoC8wcDcJamWTjVBzihpJDskOlLwVY7dJsZYCfF3KO3zXCn9N9QGGcw==" saltValue="arH/g2WM8ecArCsq8Cu0i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2" zoomScaleSheetLayoutView="100" workbookViewId="0"/>
  </sheetViews>
  <sheetFormatPr defaultColWidth="0" defaultRowHeight="13.5" customHeight="1" zeroHeight="1"/>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c r="A34" s="22"/>
      <c r="B34" s="31"/>
      <c r="C34" s="1151" t="s">
        <v>530</v>
      </c>
      <c r="D34" s="1151"/>
      <c r="E34" s="1152"/>
      <c r="F34" s="32">
        <v>2.2999999999999998</v>
      </c>
      <c r="G34" s="33">
        <v>2.0299999999999998</v>
      </c>
      <c r="H34" s="33">
        <v>2.04</v>
      </c>
      <c r="I34" s="33">
        <v>3.08</v>
      </c>
      <c r="J34" s="34">
        <v>2.4300000000000002</v>
      </c>
      <c r="K34" s="22"/>
      <c r="L34" s="22"/>
      <c r="M34" s="22"/>
      <c r="N34" s="22"/>
      <c r="O34" s="22"/>
      <c r="P34" s="22"/>
    </row>
    <row r="35" spans="1:16" ht="39" customHeight="1">
      <c r="A35" s="22"/>
      <c r="B35" s="35"/>
      <c r="C35" s="1145" t="s">
        <v>531</v>
      </c>
      <c r="D35" s="1146"/>
      <c r="E35" s="1147"/>
      <c r="F35" s="36">
        <v>5.12</v>
      </c>
      <c r="G35" s="37">
        <v>6.25</v>
      </c>
      <c r="H35" s="37">
        <v>0.1</v>
      </c>
      <c r="I35" s="37">
        <v>11.96</v>
      </c>
      <c r="J35" s="38">
        <v>2.42</v>
      </c>
      <c r="K35" s="22"/>
      <c r="L35" s="22"/>
      <c r="M35" s="22"/>
      <c r="N35" s="22"/>
      <c r="O35" s="22"/>
      <c r="P35" s="22"/>
    </row>
    <row r="36" spans="1:16" ht="39" customHeight="1">
      <c r="A36" s="22"/>
      <c r="B36" s="35"/>
      <c r="C36" s="1145" t="s">
        <v>532</v>
      </c>
      <c r="D36" s="1146"/>
      <c r="E36" s="1147"/>
      <c r="F36" s="36">
        <v>2.08</v>
      </c>
      <c r="G36" s="37">
        <v>1.58</v>
      </c>
      <c r="H36" s="37">
        <v>1.17</v>
      </c>
      <c r="I36" s="37">
        <v>0.96</v>
      </c>
      <c r="J36" s="38">
        <v>0.74</v>
      </c>
      <c r="K36" s="22"/>
      <c r="L36" s="22"/>
      <c r="M36" s="22"/>
      <c r="N36" s="22"/>
      <c r="O36" s="22"/>
      <c r="P36" s="22"/>
    </row>
    <row r="37" spans="1:16" ht="39" customHeight="1">
      <c r="A37" s="22"/>
      <c r="B37" s="35"/>
      <c r="C37" s="1145" t="s">
        <v>533</v>
      </c>
      <c r="D37" s="1146"/>
      <c r="E37" s="1147"/>
      <c r="F37" s="36">
        <v>0.21</v>
      </c>
      <c r="G37" s="37">
        <v>0.02</v>
      </c>
      <c r="H37" s="37">
        <v>0.1</v>
      </c>
      <c r="I37" s="37">
        <v>0.37</v>
      </c>
      <c r="J37" s="38">
        <v>0.12</v>
      </c>
      <c r="K37" s="22"/>
      <c r="L37" s="22"/>
      <c r="M37" s="22"/>
      <c r="N37" s="22"/>
      <c r="O37" s="22"/>
      <c r="P37" s="22"/>
    </row>
    <row r="38" spans="1:16" ht="39" customHeight="1">
      <c r="A38" s="22"/>
      <c r="B38" s="35"/>
      <c r="C38" s="1145" t="s">
        <v>534</v>
      </c>
      <c r="D38" s="1146"/>
      <c r="E38" s="1147"/>
      <c r="F38" s="36">
        <v>0.16</v>
      </c>
      <c r="G38" s="37">
        <v>0.17</v>
      </c>
      <c r="H38" s="37">
        <v>0.08</v>
      </c>
      <c r="I38" s="37">
        <v>0.26</v>
      </c>
      <c r="J38" s="38">
        <v>0.09</v>
      </c>
      <c r="K38" s="22"/>
      <c r="L38" s="22"/>
      <c r="M38" s="22"/>
      <c r="N38" s="22"/>
      <c r="O38" s="22"/>
      <c r="P38" s="22"/>
    </row>
    <row r="39" spans="1:16" ht="39" customHeight="1">
      <c r="A39" s="22"/>
      <c r="B39" s="35"/>
      <c r="C39" s="1145" t="s">
        <v>535</v>
      </c>
      <c r="D39" s="1146"/>
      <c r="E39" s="1147"/>
      <c r="F39" s="36">
        <v>0.03</v>
      </c>
      <c r="G39" s="37">
        <v>0.03</v>
      </c>
      <c r="H39" s="37">
        <v>0.02</v>
      </c>
      <c r="I39" s="37">
        <v>0.02</v>
      </c>
      <c r="J39" s="38">
        <v>0.02</v>
      </c>
      <c r="K39" s="22"/>
      <c r="L39" s="22"/>
      <c r="M39" s="22"/>
      <c r="N39" s="22"/>
      <c r="O39" s="22"/>
      <c r="P39" s="22"/>
    </row>
    <row r="40" spans="1:16" ht="39" customHeight="1">
      <c r="A40" s="22"/>
      <c r="B40" s="35"/>
      <c r="C40" s="1145"/>
      <c r="D40" s="1146"/>
      <c r="E40" s="1147"/>
      <c r="F40" s="36"/>
      <c r="G40" s="37"/>
      <c r="H40" s="37"/>
      <c r="I40" s="37"/>
      <c r="J40" s="38"/>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536</v>
      </c>
      <c r="D42" s="1146"/>
      <c r="E42" s="1147"/>
      <c r="F42" s="36" t="s">
        <v>485</v>
      </c>
      <c r="G42" s="37" t="s">
        <v>485</v>
      </c>
      <c r="H42" s="37" t="s">
        <v>485</v>
      </c>
      <c r="I42" s="37" t="s">
        <v>485</v>
      </c>
      <c r="J42" s="38" t="s">
        <v>485</v>
      </c>
      <c r="K42" s="22"/>
      <c r="L42" s="22"/>
      <c r="M42" s="22"/>
      <c r="N42" s="22"/>
      <c r="O42" s="22"/>
      <c r="P42" s="22"/>
    </row>
    <row r="43" spans="1:16" ht="39" customHeight="1" thickBot="1">
      <c r="A43" s="22"/>
      <c r="B43" s="40"/>
      <c r="C43" s="1148" t="s">
        <v>537</v>
      </c>
      <c r="D43" s="1149"/>
      <c r="E43" s="1150"/>
      <c r="F43" s="41" t="s">
        <v>485</v>
      </c>
      <c r="G43" s="42" t="s">
        <v>485</v>
      </c>
      <c r="H43" s="42" t="s">
        <v>485</v>
      </c>
      <c r="I43" s="42" t="s">
        <v>485</v>
      </c>
      <c r="J43" s="43" t="s">
        <v>485</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6.5">
      <c r="A45" s="22"/>
      <c r="B45" s="22"/>
      <c r="C45" s="22"/>
      <c r="D45" s="22"/>
      <c r="E45" s="22"/>
      <c r="F45" s="22"/>
      <c r="G45" s="22"/>
      <c r="H45" s="22"/>
      <c r="I45" s="22"/>
      <c r="J45" s="22"/>
      <c r="K45" s="22"/>
      <c r="L45" s="22"/>
      <c r="M45" s="22"/>
      <c r="N45" s="22"/>
      <c r="O45" s="22"/>
      <c r="P45" s="22"/>
    </row>
  </sheetData>
  <sheetProtection algorithmName="SHA-512" hashValue="/WP+sqRMWc5wHxY1mKooXNsuzeCYV5cW0WmR/yweDK9/fwhfs/+7wolc2U5mzCBE9Th9RPWU1zcm/7sCpkPcog==" saltValue="Kyz/x/oJm9cUMZF/LMX6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34" zoomScaleSheetLayoutView="55" workbookViewId="0"/>
  </sheetViews>
  <sheetFormatPr defaultColWidth="0" defaultRowHeight="12.65" customHeight="1" zeroHeight="1"/>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c r="A45" s="48"/>
      <c r="B45" s="1153" t="s">
        <v>9</v>
      </c>
      <c r="C45" s="1154"/>
      <c r="D45" s="58"/>
      <c r="E45" s="1159" t="s">
        <v>10</v>
      </c>
      <c r="F45" s="1159"/>
      <c r="G45" s="1159"/>
      <c r="H45" s="1159"/>
      <c r="I45" s="1159"/>
      <c r="J45" s="1160"/>
      <c r="K45" s="59">
        <v>267</v>
      </c>
      <c r="L45" s="60">
        <v>269</v>
      </c>
      <c r="M45" s="60">
        <v>337</v>
      </c>
      <c r="N45" s="60">
        <v>350</v>
      </c>
      <c r="O45" s="61">
        <v>368</v>
      </c>
      <c r="P45" s="48"/>
      <c r="Q45" s="48"/>
      <c r="R45" s="48"/>
      <c r="S45" s="48"/>
      <c r="T45" s="48"/>
      <c r="U45" s="48"/>
    </row>
    <row r="46" spans="1:21" ht="30.75" customHeight="1">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c r="A48" s="48"/>
      <c r="B48" s="1155"/>
      <c r="C48" s="1156"/>
      <c r="D48" s="62"/>
      <c r="E48" s="1161" t="s">
        <v>13</v>
      </c>
      <c r="F48" s="1161"/>
      <c r="G48" s="1161"/>
      <c r="H48" s="1161"/>
      <c r="I48" s="1161"/>
      <c r="J48" s="1162"/>
      <c r="K48" s="63">
        <v>123</v>
      </c>
      <c r="L48" s="64">
        <v>127</v>
      </c>
      <c r="M48" s="64">
        <v>132</v>
      </c>
      <c r="N48" s="64">
        <v>134</v>
      </c>
      <c r="O48" s="65">
        <v>140</v>
      </c>
      <c r="P48" s="48"/>
      <c r="Q48" s="48"/>
      <c r="R48" s="48"/>
      <c r="S48" s="48"/>
      <c r="T48" s="48"/>
      <c r="U48" s="48"/>
    </row>
    <row r="49" spans="1:21" ht="30.75" customHeight="1">
      <c r="A49" s="48"/>
      <c r="B49" s="1155"/>
      <c r="C49" s="1156"/>
      <c r="D49" s="62"/>
      <c r="E49" s="1161" t="s">
        <v>14</v>
      </c>
      <c r="F49" s="1161"/>
      <c r="G49" s="1161"/>
      <c r="H49" s="1161"/>
      <c r="I49" s="1161"/>
      <c r="J49" s="1162"/>
      <c r="K49" s="63">
        <v>29</v>
      </c>
      <c r="L49" s="64">
        <v>27</v>
      </c>
      <c r="M49" s="64">
        <v>31</v>
      </c>
      <c r="N49" s="64">
        <v>13</v>
      </c>
      <c r="O49" s="65">
        <v>9</v>
      </c>
      <c r="P49" s="48"/>
      <c r="Q49" s="48"/>
      <c r="R49" s="48"/>
      <c r="S49" s="48"/>
      <c r="T49" s="48"/>
      <c r="U49" s="48"/>
    </row>
    <row r="50" spans="1:21" ht="30.75" customHeight="1">
      <c r="A50" s="48"/>
      <c r="B50" s="1155"/>
      <c r="C50" s="1156"/>
      <c r="D50" s="62"/>
      <c r="E50" s="1161" t="s">
        <v>15</v>
      </c>
      <c r="F50" s="1161"/>
      <c r="G50" s="1161"/>
      <c r="H50" s="1161"/>
      <c r="I50" s="1161"/>
      <c r="J50" s="1162"/>
      <c r="K50" s="63" t="s">
        <v>485</v>
      </c>
      <c r="L50" s="64">
        <v>0</v>
      </c>
      <c r="M50" s="64">
        <v>0</v>
      </c>
      <c r="N50" s="64">
        <v>0</v>
      </c>
      <c r="O50" s="65">
        <v>0</v>
      </c>
      <c r="P50" s="48"/>
      <c r="Q50" s="48"/>
      <c r="R50" s="48"/>
      <c r="S50" s="48"/>
      <c r="T50" s="48"/>
      <c r="U50" s="48"/>
    </row>
    <row r="51" spans="1:21" ht="30.75" customHeight="1">
      <c r="A51" s="48"/>
      <c r="B51" s="1157"/>
      <c r="C51" s="1158"/>
      <c r="D51" s="66"/>
      <c r="E51" s="1161" t="s">
        <v>16</v>
      </c>
      <c r="F51" s="1161"/>
      <c r="G51" s="1161"/>
      <c r="H51" s="1161"/>
      <c r="I51" s="1161"/>
      <c r="J51" s="1162"/>
      <c r="K51" s="63" t="s">
        <v>485</v>
      </c>
      <c r="L51" s="64">
        <v>0</v>
      </c>
      <c r="M51" s="64">
        <v>0</v>
      </c>
      <c r="N51" s="64">
        <v>0</v>
      </c>
      <c r="O51" s="65" t="s">
        <v>485</v>
      </c>
      <c r="P51" s="48"/>
      <c r="Q51" s="48"/>
      <c r="R51" s="48"/>
      <c r="S51" s="48"/>
      <c r="T51" s="48"/>
      <c r="U51" s="48"/>
    </row>
    <row r="52" spans="1:21" ht="30.75" customHeight="1">
      <c r="A52" s="48"/>
      <c r="B52" s="1163" t="s">
        <v>17</v>
      </c>
      <c r="C52" s="1164"/>
      <c r="D52" s="66"/>
      <c r="E52" s="1161" t="s">
        <v>18</v>
      </c>
      <c r="F52" s="1161"/>
      <c r="G52" s="1161"/>
      <c r="H52" s="1161"/>
      <c r="I52" s="1161"/>
      <c r="J52" s="1162"/>
      <c r="K52" s="63">
        <v>274</v>
      </c>
      <c r="L52" s="64">
        <v>269</v>
      </c>
      <c r="M52" s="64">
        <v>311</v>
      </c>
      <c r="N52" s="64">
        <v>315</v>
      </c>
      <c r="O52" s="65">
        <v>327</v>
      </c>
      <c r="P52" s="48"/>
      <c r="Q52" s="48"/>
      <c r="R52" s="48"/>
      <c r="S52" s="48"/>
      <c r="T52" s="48"/>
      <c r="U52" s="48"/>
    </row>
    <row r="53" spans="1:21" ht="30.75" customHeight="1" thickBot="1">
      <c r="A53" s="48"/>
      <c r="B53" s="1165" t="s">
        <v>19</v>
      </c>
      <c r="C53" s="1166"/>
      <c r="D53" s="67"/>
      <c r="E53" s="1167" t="s">
        <v>20</v>
      </c>
      <c r="F53" s="1167"/>
      <c r="G53" s="1167"/>
      <c r="H53" s="1167"/>
      <c r="I53" s="1167"/>
      <c r="J53" s="1168"/>
      <c r="K53" s="68">
        <v>145</v>
      </c>
      <c r="L53" s="69">
        <v>154</v>
      </c>
      <c r="M53" s="69">
        <v>189</v>
      </c>
      <c r="N53" s="69">
        <v>182</v>
      </c>
      <c r="O53" s="70">
        <v>190</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c r="B58" s="1169" t="s">
        <v>24</v>
      </c>
      <c r="C58" s="1170"/>
      <c r="D58" s="1175" t="s">
        <v>25</v>
      </c>
      <c r="E58" s="1176"/>
      <c r="F58" s="1176"/>
      <c r="G58" s="1176"/>
      <c r="H58" s="1176"/>
      <c r="I58" s="1176"/>
      <c r="J58" s="1177"/>
      <c r="K58" s="83"/>
      <c r="L58" s="84"/>
      <c r="M58" s="84"/>
      <c r="N58" s="84"/>
      <c r="O58" s="85"/>
    </row>
    <row r="59" spans="1:21" ht="31.5" customHeight="1">
      <c r="B59" s="1171"/>
      <c r="C59" s="1172"/>
      <c r="D59" s="1178" t="s">
        <v>26</v>
      </c>
      <c r="E59" s="1179"/>
      <c r="F59" s="1179"/>
      <c r="G59" s="1179"/>
      <c r="H59" s="1179"/>
      <c r="I59" s="1179"/>
      <c r="J59" s="1180"/>
      <c r="K59" s="86"/>
      <c r="L59" s="87"/>
      <c r="M59" s="87"/>
      <c r="N59" s="87"/>
      <c r="O59" s="88"/>
    </row>
    <row r="60" spans="1:21" ht="31.5" customHeight="1" thickBot="1">
      <c r="B60" s="1173"/>
      <c r="C60" s="1174"/>
      <c r="D60" s="1181" t="s">
        <v>27</v>
      </c>
      <c r="E60" s="1182"/>
      <c r="F60" s="1182"/>
      <c r="G60" s="1182"/>
      <c r="H60" s="1182"/>
      <c r="I60" s="1182"/>
      <c r="J60" s="1183"/>
      <c r="K60" s="89"/>
      <c r="L60" s="90"/>
      <c r="M60" s="90"/>
      <c r="N60" s="90"/>
      <c r="O60" s="91"/>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zxiTbKeRX/tuMxGhCUiCauxDg0v2xSbmOTfVTHAiht00+0VFGtMfqANZixyvN0HCuWI9iEpaH3dswJ7+NEbWQ==" saltValue="QMhv7578J7yvjkIi/LLc0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31" zoomScaleSheetLayoutView="100" workbookViewId="0"/>
  </sheetViews>
  <sheetFormatPr defaultColWidth="0" defaultRowHeight="13.5" customHeight="1" zeroHeight="1"/>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524</v>
      </c>
      <c r="J40" s="103" t="s">
        <v>525</v>
      </c>
      <c r="K40" s="103" t="s">
        <v>526</v>
      </c>
      <c r="L40" s="103" t="s">
        <v>527</v>
      </c>
      <c r="M40" s="104" t="s">
        <v>528</v>
      </c>
    </row>
    <row r="41" spans="2:13" ht="27.75" customHeight="1">
      <c r="B41" s="1184" t="s">
        <v>30</v>
      </c>
      <c r="C41" s="1185"/>
      <c r="D41" s="105"/>
      <c r="E41" s="1190" t="s">
        <v>31</v>
      </c>
      <c r="F41" s="1190"/>
      <c r="G41" s="1190"/>
      <c r="H41" s="1191"/>
      <c r="I41" s="355">
        <v>3123</v>
      </c>
      <c r="J41" s="356">
        <v>3220</v>
      </c>
      <c r="K41" s="356">
        <v>3399</v>
      </c>
      <c r="L41" s="356">
        <v>3617</v>
      </c>
      <c r="M41" s="357">
        <v>3559</v>
      </c>
    </row>
    <row r="42" spans="2:13" ht="27.75" customHeight="1">
      <c r="B42" s="1186"/>
      <c r="C42" s="1187"/>
      <c r="D42" s="106"/>
      <c r="E42" s="1192" t="s">
        <v>32</v>
      </c>
      <c r="F42" s="1192"/>
      <c r="G42" s="1192"/>
      <c r="H42" s="1193"/>
      <c r="I42" s="358" t="s">
        <v>485</v>
      </c>
      <c r="J42" s="359">
        <v>3</v>
      </c>
      <c r="K42" s="359">
        <v>3</v>
      </c>
      <c r="L42" s="359">
        <v>3</v>
      </c>
      <c r="M42" s="360">
        <v>3</v>
      </c>
    </row>
    <row r="43" spans="2:13" ht="27.75" customHeight="1">
      <c r="B43" s="1186"/>
      <c r="C43" s="1187"/>
      <c r="D43" s="106"/>
      <c r="E43" s="1192" t="s">
        <v>33</v>
      </c>
      <c r="F43" s="1192"/>
      <c r="G43" s="1192"/>
      <c r="H43" s="1193"/>
      <c r="I43" s="358">
        <v>1216</v>
      </c>
      <c r="J43" s="359">
        <v>1163</v>
      </c>
      <c r="K43" s="359">
        <v>1067</v>
      </c>
      <c r="L43" s="359">
        <v>1002</v>
      </c>
      <c r="M43" s="360">
        <v>904</v>
      </c>
    </row>
    <row r="44" spans="2:13" ht="27.75" customHeight="1">
      <c r="B44" s="1186"/>
      <c r="C44" s="1187"/>
      <c r="D44" s="106"/>
      <c r="E44" s="1192" t="s">
        <v>34</v>
      </c>
      <c r="F44" s="1192"/>
      <c r="G44" s="1192"/>
      <c r="H44" s="1193"/>
      <c r="I44" s="358">
        <v>81</v>
      </c>
      <c r="J44" s="359">
        <v>80</v>
      </c>
      <c r="K44" s="359">
        <v>55</v>
      </c>
      <c r="L44" s="359">
        <v>65</v>
      </c>
      <c r="M44" s="360">
        <v>83</v>
      </c>
    </row>
    <row r="45" spans="2:13" ht="27.75" customHeight="1">
      <c r="B45" s="1186"/>
      <c r="C45" s="1187"/>
      <c r="D45" s="106"/>
      <c r="E45" s="1192" t="s">
        <v>35</v>
      </c>
      <c r="F45" s="1192"/>
      <c r="G45" s="1192"/>
      <c r="H45" s="1193"/>
      <c r="I45" s="358">
        <v>540</v>
      </c>
      <c r="J45" s="359">
        <v>518</v>
      </c>
      <c r="K45" s="359">
        <v>481</v>
      </c>
      <c r="L45" s="359">
        <v>502</v>
      </c>
      <c r="M45" s="360">
        <v>507</v>
      </c>
    </row>
    <row r="46" spans="2:13" ht="27.75" customHeight="1">
      <c r="B46" s="1186"/>
      <c r="C46" s="1187"/>
      <c r="D46" s="107"/>
      <c r="E46" s="1192" t="s">
        <v>36</v>
      </c>
      <c r="F46" s="1192"/>
      <c r="G46" s="1192"/>
      <c r="H46" s="1193"/>
      <c r="I46" s="358" t="s">
        <v>485</v>
      </c>
      <c r="J46" s="359" t="s">
        <v>485</v>
      </c>
      <c r="K46" s="359" t="s">
        <v>485</v>
      </c>
      <c r="L46" s="359" t="s">
        <v>485</v>
      </c>
      <c r="M46" s="360" t="s">
        <v>485</v>
      </c>
    </row>
    <row r="47" spans="2:13" ht="27.75" customHeight="1">
      <c r="B47" s="1186"/>
      <c r="C47" s="1187"/>
      <c r="D47" s="108"/>
      <c r="E47" s="1194" t="s">
        <v>37</v>
      </c>
      <c r="F47" s="1195"/>
      <c r="G47" s="1195"/>
      <c r="H47" s="1196"/>
      <c r="I47" s="358" t="s">
        <v>485</v>
      </c>
      <c r="J47" s="359" t="s">
        <v>485</v>
      </c>
      <c r="K47" s="359" t="s">
        <v>485</v>
      </c>
      <c r="L47" s="359" t="s">
        <v>485</v>
      </c>
      <c r="M47" s="360" t="s">
        <v>485</v>
      </c>
    </row>
    <row r="48" spans="2:13" ht="27.75" customHeight="1">
      <c r="B48" s="1186"/>
      <c r="C48" s="1187"/>
      <c r="D48" s="106"/>
      <c r="E48" s="1192" t="s">
        <v>38</v>
      </c>
      <c r="F48" s="1192"/>
      <c r="G48" s="1192"/>
      <c r="H48" s="1193"/>
      <c r="I48" s="358" t="s">
        <v>485</v>
      </c>
      <c r="J48" s="359" t="s">
        <v>485</v>
      </c>
      <c r="K48" s="359" t="s">
        <v>485</v>
      </c>
      <c r="L48" s="359" t="s">
        <v>485</v>
      </c>
      <c r="M48" s="360" t="s">
        <v>485</v>
      </c>
    </row>
    <row r="49" spans="2:13" ht="27.75" customHeight="1">
      <c r="B49" s="1188"/>
      <c r="C49" s="1189"/>
      <c r="D49" s="106"/>
      <c r="E49" s="1192" t="s">
        <v>39</v>
      </c>
      <c r="F49" s="1192"/>
      <c r="G49" s="1192"/>
      <c r="H49" s="1193"/>
      <c r="I49" s="358" t="s">
        <v>485</v>
      </c>
      <c r="J49" s="359" t="s">
        <v>485</v>
      </c>
      <c r="K49" s="359" t="s">
        <v>485</v>
      </c>
      <c r="L49" s="359" t="s">
        <v>485</v>
      </c>
      <c r="M49" s="360" t="s">
        <v>485</v>
      </c>
    </row>
    <row r="50" spans="2:13" ht="27.75" customHeight="1">
      <c r="B50" s="1197" t="s">
        <v>40</v>
      </c>
      <c r="C50" s="1198"/>
      <c r="D50" s="109"/>
      <c r="E50" s="1192" t="s">
        <v>41</v>
      </c>
      <c r="F50" s="1192"/>
      <c r="G50" s="1192"/>
      <c r="H50" s="1193"/>
      <c r="I50" s="358">
        <v>1746</v>
      </c>
      <c r="J50" s="359">
        <v>1919</v>
      </c>
      <c r="K50" s="359">
        <v>2342</v>
      </c>
      <c r="L50" s="359">
        <v>2385</v>
      </c>
      <c r="M50" s="360">
        <v>2960</v>
      </c>
    </row>
    <row r="51" spans="2:13" ht="27.75" customHeight="1">
      <c r="B51" s="1186"/>
      <c r="C51" s="1187"/>
      <c r="D51" s="106"/>
      <c r="E51" s="1192" t="s">
        <v>42</v>
      </c>
      <c r="F51" s="1192"/>
      <c r="G51" s="1192"/>
      <c r="H51" s="1193"/>
      <c r="I51" s="358">
        <v>131</v>
      </c>
      <c r="J51" s="359">
        <v>120</v>
      </c>
      <c r="K51" s="359">
        <v>103</v>
      </c>
      <c r="L51" s="359">
        <v>97</v>
      </c>
      <c r="M51" s="360">
        <v>78</v>
      </c>
    </row>
    <row r="52" spans="2:13" ht="27.75" customHeight="1">
      <c r="B52" s="1188"/>
      <c r="C52" s="1189"/>
      <c r="D52" s="106"/>
      <c r="E52" s="1192" t="s">
        <v>43</v>
      </c>
      <c r="F52" s="1192"/>
      <c r="G52" s="1192"/>
      <c r="H52" s="1193"/>
      <c r="I52" s="358">
        <v>2753</v>
      </c>
      <c r="J52" s="359">
        <v>2892</v>
      </c>
      <c r="K52" s="359">
        <v>2996</v>
      </c>
      <c r="L52" s="359">
        <v>3130</v>
      </c>
      <c r="M52" s="360">
        <v>3107</v>
      </c>
    </row>
    <row r="53" spans="2:13" ht="27.75" customHeight="1" thickBot="1">
      <c r="B53" s="1199" t="s">
        <v>19</v>
      </c>
      <c r="C53" s="1200"/>
      <c r="D53" s="110"/>
      <c r="E53" s="1201" t="s">
        <v>44</v>
      </c>
      <c r="F53" s="1201"/>
      <c r="G53" s="1201"/>
      <c r="H53" s="1202"/>
      <c r="I53" s="361">
        <v>331</v>
      </c>
      <c r="J53" s="362">
        <v>53</v>
      </c>
      <c r="K53" s="362">
        <v>-437</v>
      </c>
      <c r="L53" s="362">
        <v>-424</v>
      </c>
      <c r="M53" s="363">
        <v>-1088</v>
      </c>
    </row>
    <row r="54" spans="2:13" ht="27.75" customHeight="1">
      <c r="B54" s="111"/>
      <c r="C54" s="112"/>
      <c r="D54" s="112"/>
      <c r="E54" s="113"/>
      <c r="F54" s="113"/>
      <c r="G54" s="113"/>
      <c r="H54" s="113"/>
      <c r="I54" s="114"/>
      <c r="J54" s="114"/>
      <c r="K54" s="114"/>
      <c r="L54" s="114"/>
      <c r="M54" s="114"/>
    </row>
    <row r="55" spans="2:13" ht="13"/>
  </sheetData>
  <sheetProtection algorithmName="SHA-512" hashValue="zGZqouBZncjWRzf7Hh05TUUN4VXgpVYI2XEdIxm2RBKlAOKHW9aWAFnm/9AHXgtEX9N6bLCwIoyKon7LBJfaAw==" saltValue="LTUzyz0ymPWKDNAe9ZLqA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9" zoomScale="70" zoomScaleNormal="70" zoomScaleSheetLayoutView="100" workbookViewId="0"/>
  </sheetViews>
  <sheetFormatPr defaultColWidth="0" defaultRowHeight="13.5" customHeight="1" zeroHeight="1"/>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526</v>
      </c>
      <c r="G54" s="119" t="s">
        <v>527</v>
      </c>
      <c r="H54" s="120" t="s">
        <v>528</v>
      </c>
    </row>
    <row r="55" spans="2:8" ht="52.5" customHeight="1">
      <c r="B55" s="121"/>
      <c r="C55" s="1211" t="s">
        <v>46</v>
      </c>
      <c r="D55" s="1211"/>
      <c r="E55" s="1212"/>
      <c r="F55" s="122">
        <v>1616</v>
      </c>
      <c r="G55" s="122">
        <v>1598</v>
      </c>
      <c r="H55" s="123">
        <v>1921</v>
      </c>
    </row>
    <row r="56" spans="2:8" ht="52.5" customHeight="1">
      <c r="B56" s="124"/>
      <c r="C56" s="1213" t="s">
        <v>47</v>
      </c>
      <c r="D56" s="1213"/>
      <c r="E56" s="1214"/>
      <c r="F56" s="125">
        <v>52</v>
      </c>
      <c r="G56" s="125">
        <v>64</v>
      </c>
      <c r="H56" s="126">
        <v>73</v>
      </c>
    </row>
    <row r="57" spans="2:8" ht="53.25" customHeight="1">
      <c r="B57" s="124"/>
      <c r="C57" s="1215" t="s">
        <v>48</v>
      </c>
      <c r="D57" s="1215"/>
      <c r="E57" s="1216"/>
      <c r="F57" s="127">
        <v>477</v>
      </c>
      <c r="G57" s="127">
        <v>516</v>
      </c>
      <c r="H57" s="128">
        <v>733</v>
      </c>
    </row>
    <row r="58" spans="2:8" ht="45.75" customHeight="1">
      <c r="B58" s="129"/>
      <c r="C58" s="1203" t="s">
        <v>543</v>
      </c>
      <c r="D58" s="1204"/>
      <c r="E58" s="1205"/>
      <c r="F58" s="130">
        <v>161</v>
      </c>
      <c r="G58" s="130">
        <v>200</v>
      </c>
      <c r="H58" s="131">
        <v>243</v>
      </c>
    </row>
    <row r="59" spans="2:8" ht="45.75" customHeight="1">
      <c r="B59" s="129"/>
      <c r="C59" s="1203" t="s">
        <v>544</v>
      </c>
      <c r="D59" s="1204"/>
      <c r="E59" s="1205"/>
      <c r="F59" s="130">
        <v>30</v>
      </c>
      <c r="G59" s="130">
        <v>30</v>
      </c>
      <c r="H59" s="131">
        <v>200</v>
      </c>
    </row>
    <row r="60" spans="2:8" ht="45.75" customHeight="1">
      <c r="B60" s="129"/>
      <c r="C60" s="1203" t="s">
        <v>545</v>
      </c>
      <c r="D60" s="1204"/>
      <c r="E60" s="1205"/>
      <c r="F60" s="130">
        <v>51</v>
      </c>
      <c r="G60" s="130">
        <v>51</v>
      </c>
      <c r="H60" s="131">
        <v>51</v>
      </c>
    </row>
    <row r="61" spans="2:8" ht="45.75" customHeight="1">
      <c r="B61" s="129"/>
      <c r="C61" s="1203" t="s">
        <v>546</v>
      </c>
      <c r="D61" s="1204"/>
      <c r="E61" s="1205"/>
      <c r="F61" s="130">
        <v>44</v>
      </c>
      <c r="G61" s="130">
        <v>44</v>
      </c>
      <c r="H61" s="131">
        <v>44</v>
      </c>
    </row>
    <row r="62" spans="2:8" ht="45.75" customHeight="1" thickBot="1">
      <c r="B62" s="132"/>
      <c r="C62" s="1206" t="s">
        <v>547</v>
      </c>
      <c r="D62" s="1207"/>
      <c r="E62" s="1208"/>
      <c r="F62" s="133">
        <v>0</v>
      </c>
      <c r="G62" s="133">
        <v>0</v>
      </c>
      <c r="H62" s="134">
        <v>11</v>
      </c>
    </row>
    <row r="63" spans="2:8" ht="52.5" customHeight="1" thickBot="1">
      <c r="B63" s="135"/>
      <c r="C63" s="1209" t="s">
        <v>49</v>
      </c>
      <c r="D63" s="1209"/>
      <c r="E63" s="1210"/>
      <c r="F63" s="136">
        <v>2145</v>
      </c>
      <c r="G63" s="136">
        <v>2177</v>
      </c>
      <c r="H63" s="137">
        <v>2727</v>
      </c>
    </row>
    <row r="64" spans="2:8" ht="13"/>
  </sheetData>
  <sheetProtection algorithmName="SHA-512" hashValue="vr3MzlbsMsEmFkJFQd6+3Xpin76ocvUPUf4CJbFqnUnuEmFQrUR6kX7q4vQ+JnURIcPmfwbb1S0kie2GR/5vNA==" saltValue="qNdesCZqPAWtbd42OW4Bk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cols>
    <col min="1" max="1" width="45.90625" style="144" customWidth="1"/>
    <col min="2" max="8" width="13.36328125" style="144" customWidth="1"/>
    <col min="9" max="16384" width="11.08984375" style="144"/>
  </cols>
  <sheetData>
    <row r="1" spans="1:8">
      <c r="A1" s="138"/>
      <c r="B1" s="139"/>
      <c r="C1" s="140"/>
      <c r="D1" s="141"/>
      <c r="E1" s="142"/>
      <c r="F1" s="142"/>
      <c r="G1" s="142"/>
      <c r="H1" s="143"/>
    </row>
    <row r="2" spans="1:8">
      <c r="A2" s="145"/>
      <c r="B2" s="146"/>
      <c r="C2" s="147"/>
      <c r="D2" s="148" t="s">
        <v>50</v>
      </c>
      <c r="E2" s="149"/>
      <c r="F2" s="150" t="s">
        <v>523</v>
      </c>
      <c r="G2" s="151"/>
      <c r="H2" s="152"/>
    </row>
    <row r="3" spans="1:8">
      <c r="A3" s="148" t="s">
        <v>516</v>
      </c>
      <c r="B3" s="153"/>
      <c r="C3" s="154"/>
      <c r="D3" s="155">
        <v>68447</v>
      </c>
      <c r="E3" s="156"/>
      <c r="F3" s="157">
        <v>268375</v>
      </c>
      <c r="G3" s="158"/>
      <c r="H3" s="159"/>
    </row>
    <row r="4" spans="1:8">
      <c r="A4" s="160"/>
      <c r="B4" s="161"/>
      <c r="C4" s="162"/>
      <c r="D4" s="163">
        <v>41283</v>
      </c>
      <c r="E4" s="164"/>
      <c r="F4" s="165">
        <v>119602</v>
      </c>
      <c r="G4" s="166"/>
      <c r="H4" s="167"/>
    </row>
    <row r="5" spans="1:8">
      <c r="A5" s="148" t="s">
        <v>518</v>
      </c>
      <c r="B5" s="153"/>
      <c r="C5" s="154"/>
      <c r="D5" s="155">
        <v>71065</v>
      </c>
      <c r="E5" s="156"/>
      <c r="F5" s="157">
        <v>301035</v>
      </c>
      <c r="G5" s="158"/>
      <c r="H5" s="159"/>
    </row>
    <row r="6" spans="1:8">
      <c r="A6" s="160"/>
      <c r="B6" s="161"/>
      <c r="C6" s="162"/>
      <c r="D6" s="163">
        <v>28147</v>
      </c>
      <c r="E6" s="164"/>
      <c r="F6" s="165">
        <v>154376</v>
      </c>
      <c r="G6" s="166"/>
      <c r="H6" s="167"/>
    </row>
    <row r="7" spans="1:8">
      <c r="A7" s="148" t="s">
        <v>519</v>
      </c>
      <c r="B7" s="153"/>
      <c r="C7" s="154"/>
      <c r="D7" s="155">
        <v>122264</v>
      </c>
      <c r="E7" s="156"/>
      <c r="F7" s="157">
        <v>277467</v>
      </c>
      <c r="G7" s="158"/>
      <c r="H7" s="159"/>
    </row>
    <row r="8" spans="1:8">
      <c r="A8" s="160"/>
      <c r="B8" s="161"/>
      <c r="C8" s="162"/>
      <c r="D8" s="163">
        <v>71249</v>
      </c>
      <c r="E8" s="164"/>
      <c r="F8" s="165">
        <v>128378</v>
      </c>
      <c r="G8" s="166"/>
      <c r="H8" s="167"/>
    </row>
    <row r="9" spans="1:8">
      <c r="A9" s="148" t="s">
        <v>520</v>
      </c>
      <c r="B9" s="153"/>
      <c r="C9" s="154"/>
      <c r="D9" s="155">
        <v>222547</v>
      </c>
      <c r="E9" s="156"/>
      <c r="F9" s="157">
        <v>282256</v>
      </c>
      <c r="G9" s="158"/>
      <c r="H9" s="159"/>
    </row>
    <row r="10" spans="1:8">
      <c r="A10" s="160"/>
      <c r="B10" s="161"/>
      <c r="C10" s="162"/>
      <c r="D10" s="163">
        <v>74489</v>
      </c>
      <c r="E10" s="164"/>
      <c r="F10" s="165">
        <v>145453</v>
      </c>
      <c r="G10" s="166"/>
      <c r="H10" s="167"/>
    </row>
    <row r="11" spans="1:8">
      <c r="A11" s="148" t="s">
        <v>521</v>
      </c>
      <c r="B11" s="153"/>
      <c r="C11" s="154"/>
      <c r="D11" s="155">
        <v>148843</v>
      </c>
      <c r="E11" s="156"/>
      <c r="F11" s="157">
        <v>295341</v>
      </c>
      <c r="G11" s="158"/>
      <c r="H11" s="159"/>
    </row>
    <row r="12" spans="1:8">
      <c r="A12" s="160"/>
      <c r="B12" s="161"/>
      <c r="C12" s="168"/>
      <c r="D12" s="163">
        <v>55692</v>
      </c>
      <c r="E12" s="164"/>
      <c r="F12" s="165">
        <v>137402</v>
      </c>
      <c r="G12" s="166"/>
      <c r="H12" s="167"/>
    </row>
    <row r="13" spans="1:8">
      <c r="A13" s="148"/>
      <c r="B13" s="153"/>
      <c r="C13" s="169"/>
      <c r="D13" s="170">
        <v>126633</v>
      </c>
      <c r="E13" s="171"/>
      <c r="F13" s="172">
        <v>284895</v>
      </c>
      <c r="G13" s="173"/>
      <c r="H13" s="159"/>
    </row>
    <row r="14" spans="1:8">
      <c r="A14" s="160"/>
      <c r="B14" s="161"/>
      <c r="C14" s="162"/>
      <c r="D14" s="163">
        <v>54172</v>
      </c>
      <c r="E14" s="164"/>
      <c r="F14" s="165">
        <v>137042</v>
      </c>
      <c r="G14" s="166"/>
      <c r="H14" s="167"/>
    </row>
    <row r="17" spans="1:11">
      <c r="A17" s="144" t="s">
        <v>51</v>
      </c>
    </row>
    <row r="18" spans="1:11">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c r="A19" s="174" t="s">
        <v>52</v>
      </c>
      <c r="B19" s="174">
        <f>ROUND(VALUE(SUBSTITUTE(実質収支比率等に係る経年分析!F$48,"▲","-")),2)</f>
        <v>5.12</v>
      </c>
      <c r="C19" s="174">
        <f>ROUND(VALUE(SUBSTITUTE(実質収支比率等に係る経年分析!G$48,"▲","-")),2)</f>
        <v>6.25</v>
      </c>
      <c r="D19" s="174">
        <f>ROUND(VALUE(SUBSTITUTE(実質収支比率等に係る経年分析!H$48,"▲","-")),2)</f>
        <v>0.11</v>
      </c>
      <c r="E19" s="174">
        <f>ROUND(VALUE(SUBSTITUTE(実質収支比率等に係る経年分析!I$48,"▲","-")),2)</f>
        <v>11.67</v>
      </c>
      <c r="F19" s="174">
        <f>ROUND(VALUE(SUBSTITUTE(実質収支比率等に係る経年分析!J$48,"▲","-")),2)</f>
        <v>1.86</v>
      </c>
    </row>
    <row r="20" spans="1:11">
      <c r="A20" s="174" t="s">
        <v>53</v>
      </c>
      <c r="B20" s="174">
        <f>ROUND(VALUE(SUBSTITUTE(実質収支比率等に係る経年分析!F$47,"▲","-")),2)</f>
        <v>56.51</v>
      </c>
      <c r="C20" s="174">
        <f>ROUND(VALUE(SUBSTITUTE(実質収支比率等に係る経年分析!G$47,"▲","-")),2)</f>
        <v>59.74</v>
      </c>
      <c r="D20" s="174">
        <f>ROUND(VALUE(SUBSTITUTE(実質収支比率等に係る経年分析!H$47,"▲","-")),2)</f>
        <v>65.88</v>
      </c>
      <c r="E20" s="174">
        <f>ROUND(VALUE(SUBSTITUTE(実質収支比率等に係る経年分析!I$47,"▲","-")),2)</f>
        <v>66.260000000000005</v>
      </c>
      <c r="F20" s="174">
        <f>ROUND(VALUE(SUBSTITUTE(実質収支比率等に係る経年分析!J$47,"▲","-")),2)</f>
        <v>78.430000000000007</v>
      </c>
    </row>
    <row r="21" spans="1:11">
      <c r="A21" s="174" t="s">
        <v>54</v>
      </c>
      <c r="B21" s="174">
        <f>IF(ISNUMBER(VALUE(SUBSTITUTE(実質収支比率等に係る経年分析!F$49,"▲","-"))),ROUND(VALUE(SUBSTITUTE(実質収支比率等に係る経年分析!F$49,"▲","-")),2),NA())</f>
        <v>-1.55</v>
      </c>
      <c r="C21" s="174">
        <f>IF(ISNUMBER(VALUE(SUBSTITUTE(実質収支比率等に係る経年分析!G$49,"▲","-"))),ROUND(VALUE(SUBSTITUTE(実質収支比率等に係る経年分析!G$49,"▲","-")),2),NA())</f>
        <v>7.42</v>
      </c>
      <c r="D21" s="174">
        <f>IF(ISNUMBER(VALUE(SUBSTITUTE(実質収支比率等に係る経年分析!H$49,"▲","-"))),ROUND(VALUE(SUBSTITUTE(実質収支比率等に係る経年分析!H$49,"▲","-")),2),NA())</f>
        <v>7.01</v>
      </c>
      <c r="E21" s="174">
        <f>IF(ISNUMBER(VALUE(SUBSTITUTE(実質収支比率等に係る経年分析!I$49,"▲","-"))),ROUND(VALUE(SUBSTITUTE(実質収支比率等に係る経年分析!I$49,"▲","-")),2),NA())</f>
        <v>10.79</v>
      </c>
      <c r="F21" s="174">
        <f>IF(ISNUMBER(VALUE(SUBSTITUTE(実質収支比率等に係る経年分析!J$49,"▲","-"))),ROUND(VALUE(SUBSTITUTE(実質収支比率等に係る経年分析!J$49,"▲","-")),2),NA())</f>
        <v>3.59</v>
      </c>
    </row>
    <row r="24" spans="1:11">
      <c r="A24" s="144" t="s">
        <v>55</v>
      </c>
    </row>
    <row r="25" spans="1:11">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c r="A26" s="175"/>
      <c r="B26" s="175" t="s">
        <v>56</v>
      </c>
      <c r="C26" s="175" t="s">
        <v>57</v>
      </c>
      <c r="D26" s="175" t="s">
        <v>56</v>
      </c>
      <c r="E26" s="175" t="s">
        <v>57</v>
      </c>
      <c r="F26" s="175" t="s">
        <v>56</v>
      </c>
      <c r="G26" s="175" t="s">
        <v>57</v>
      </c>
      <c r="H26" s="175" t="s">
        <v>56</v>
      </c>
      <c r="I26" s="175" t="s">
        <v>57</v>
      </c>
      <c r="J26" s="175" t="s">
        <v>56</v>
      </c>
      <c r="K26" s="175" t="s">
        <v>57</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c r="A31" s="175" t="str">
        <f>IF(連結実質赤字比率に係る赤字・黒字の構成分析!C$39="",NA(),連結実質赤字比率に係る赤字・黒字の構成分析!C$39)</f>
        <v>相良村後期高齢者医療特別会計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0.02</v>
      </c>
    </row>
    <row r="32" spans="1:11">
      <c r="A32" s="175" t="str">
        <f>IF(連結実質赤字比率に係る赤字・黒字の構成分析!C$38="",NA(),連結実質赤字比率に係る赤字・黒字の構成分析!C$38)</f>
        <v>相良村簡易水道特別会計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0.09</v>
      </c>
    </row>
    <row r="33" spans="1:16">
      <c r="A33" s="175" t="str">
        <f>IF(連結実質赤字比率に係る赤字・黒字の構成分析!C$37="",NA(),連結実質赤字比率に係る赤字・黒字の構成分析!C$37)</f>
        <v>相良村農業集落排水特別会計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0.12</v>
      </c>
    </row>
    <row r="34" spans="1:16">
      <c r="A34" s="175" t="str">
        <f>IF(連結実質赤字比率に係る赤字・黒字の構成分析!C$36="",NA(),連結実質赤字比率に係る赤字・黒字の構成分析!C$36)</f>
        <v>相良村国民健康保険特別会計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2.08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1.58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1.17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0.96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0.74</v>
      </c>
    </row>
    <row r="35" spans="1:16">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5.12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6.25</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11.96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2.42</v>
      </c>
    </row>
    <row r="36" spans="1:16">
      <c r="A36" s="175" t="str">
        <f>IF(連結実質赤字比率に係る赤字・黒字の構成分析!C$34="",NA(),連結実質赤字比率に係る赤字・黒字の構成分析!C$34)</f>
        <v>相良村介護保険特別会計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2.2999999999999998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2.0299999999999998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2.04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3.08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2.4300000000000002</v>
      </c>
    </row>
    <row r="39" spans="1:16">
      <c r="A39" s="144" t="s">
        <v>58</v>
      </c>
    </row>
    <row r="40" spans="1:16">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c r="A42" s="176" t="s">
        <v>61</v>
      </c>
      <c r="B42" s="176"/>
      <c r="C42" s="176"/>
      <c r="D42" s="176">
        <f>'実質公債費比率（分子）の構造'!K$52</f>
        <v>274</v>
      </c>
      <c r="E42" s="176"/>
      <c r="F42" s="176"/>
      <c r="G42" s="176">
        <f>'実質公債費比率（分子）の構造'!L$52</f>
        <v>269</v>
      </c>
      <c r="H42" s="176"/>
      <c r="I42" s="176"/>
      <c r="J42" s="176">
        <f>'実質公債費比率（分子）の構造'!M$52</f>
        <v>311</v>
      </c>
      <c r="K42" s="176"/>
      <c r="L42" s="176"/>
      <c r="M42" s="176">
        <f>'実質公債費比率（分子）の構造'!N$52</f>
        <v>315</v>
      </c>
      <c r="N42" s="176"/>
      <c r="O42" s="176"/>
      <c r="P42" s="176">
        <f>'実質公債費比率（分子）の構造'!O$52</f>
        <v>327</v>
      </c>
    </row>
    <row r="43" spans="1:16">
      <c r="A43" s="176" t="s">
        <v>16</v>
      </c>
      <c r="B43" s="176" t="str">
        <f>'実質公債費比率（分子）の構造'!K$51</f>
        <v>-</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t="str">
        <f>'実質公債費比率（分子）の構造'!O$51</f>
        <v>-</v>
      </c>
      <c r="O43" s="176"/>
      <c r="P43" s="176"/>
    </row>
    <row r="44" spans="1:16">
      <c r="A44" s="176" t="s">
        <v>62</v>
      </c>
      <c r="B44" s="176" t="str">
        <f>'実質公債費比率（分子）の構造'!K$50</f>
        <v>-</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c r="A45" s="176" t="s">
        <v>63</v>
      </c>
      <c r="B45" s="176">
        <f>'実質公債費比率（分子）の構造'!K$49</f>
        <v>29</v>
      </c>
      <c r="C45" s="176"/>
      <c r="D45" s="176"/>
      <c r="E45" s="176">
        <f>'実質公債費比率（分子）の構造'!L$49</f>
        <v>27</v>
      </c>
      <c r="F45" s="176"/>
      <c r="G45" s="176"/>
      <c r="H45" s="176">
        <f>'実質公債費比率（分子）の構造'!M$49</f>
        <v>31</v>
      </c>
      <c r="I45" s="176"/>
      <c r="J45" s="176"/>
      <c r="K45" s="176">
        <f>'実質公債費比率（分子）の構造'!N$49</f>
        <v>13</v>
      </c>
      <c r="L45" s="176"/>
      <c r="M45" s="176"/>
      <c r="N45" s="176">
        <f>'実質公債費比率（分子）の構造'!O$49</f>
        <v>9</v>
      </c>
      <c r="O45" s="176"/>
      <c r="P45" s="176"/>
    </row>
    <row r="46" spans="1:16">
      <c r="A46" s="176" t="s">
        <v>64</v>
      </c>
      <c r="B46" s="176">
        <f>'実質公債費比率（分子）の構造'!K$48</f>
        <v>123</v>
      </c>
      <c r="C46" s="176"/>
      <c r="D46" s="176"/>
      <c r="E46" s="176">
        <f>'実質公債費比率（分子）の構造'!L$48</f>
        <v>127</v>
      </c>
      <c r="F46" s="176"/>
      <c r="G46" s="176"/>
      <c r="H46" s="176">
        <f>'実質公債費比率（分子）の構造'!M$48</f>
        <v>132</v>
      </c>
      <c r="I46" s="176"/>
      <c r="J46" s="176"/>
      <c r="K46" s="176">
        <f>'実質公債費比率（分子）の構造'!N$48</f>
        <v>134</v>
      </c>
      <c r="L46" s="176"/>
      <c r="M46" s="176"/>
      <c r="N46" s="176">
        <f>'実質公債費比率（分子）の構造'!O$48</f>
        <v>140</v>
      </c>
      <c r="O46" s="176"/>
      <c r="P46" s="176"/>
    </row>
    <row r="47" spans="1:16">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66</v>
      </c>
      <c r="B49" s="176">
        <f>'実質公債費比率（分子）の構造'!K$45</f>
        <v>267</v>
      </c>
      <c r="C49" s="176"/>
      <c r="D49" s="176"/>
      <c r="E49" s="176">
        <f>'実質公債費比率（分子）の構造'!L$45</f>
        <v>269</v>
      </c>
      <c r="F49" s="176"/>
      <c r="G49" s="176"/>
      <c r="H49" s="176">
        <f>'実質公債費比率（分子）の構造'!M$45</f>
        <v>337</v>
      </c>
      <c r="I49" s="176"/>
      <c r="J49" s="176"/>
      <c r="K49" s="176">
        <f>'実質公債費比率（分子）の構造'!N$45</f>
        <v>350</v>
      </c>
      <c r="L49" s="176"/>
      <c r="M49" s="176"/>
      <c r="N49" s="176">
        <f>'実質公債費比率（分子）の構造'!O$45</f>
        <v>368</v>
      </c>
      <c r="O49" s="176"/>
      <c r="P49" s="176"/>
    </row>
    <row r="50" spans="1:16">
      <c r="A50" s="176" t="s">
        <v>67</v>
      </c>
      <c r="B50" s="176" t="e">
        <f>NA()</f>
        <v>#N/A</v>
      </c>
      <c r="C50" s="176">
        <f>IF(ISNUMBER('実質公債費比率（分子）の構造'!K$53),'実質公債費比率（分子）の構造'!K$53,NA())</f>
        <v>145</v>
      </c>
      <c r="D50" s="176" t="e">
        <f>NA()</f>
        <v>#N/A</v>
      </c>
      <c r="E50" s="176" t="e">
        <f>NA()</f>
        <v>#N/A</v>
      </c>
      <c r="F50" s="176">
        <f>IF(ISNUMBER('実質公債費比率（分子）の構造'!L$53),'実質公債費比率（分子）の構造'!L$53,NA())</f>
        <v>154</v>
      </c>
      <c r="G50" s="176" t="e">
        <f>NA()</f>
        <v>#N/A</v>
      </c>
      <c r="H50" s="176" t="e">
        <f>NA()</f>
        <v>#N/A</v>
      </c>
      <c r="I50" s="176">
        <f>IF(ISNUMBER('実質公債費比率（分子）の構造'!M$53),'実質公債費比率（分子）の構造'!M$53,NA())</f>
        <v>189</v>
      </c>
      <c r="J50" s="176" t="e">
        <f>NA()</f>
        <v>#N/A</v>
      </c>
      <c r="K50" s="176" t="e">
        <f>NA()</f>
        <v>#N/A</v>
      </c>
      <c r="L50" s="176">
        <f>IF(ISNUMBER('実質公債費比率（分子）の構造'!N$53),'実質公債費比率（分子）の構造'!N$53,NA())</f>
        <v>182</v>
      </c>
      <c r="M50" s="176" t="e">
        <f>NA()</f>
        <v>#N/A</v>
      </c>
      <c r="N50" s="176" t="e">
        <f>NA()</f>
        <v>#N/A</v>
      </c>
      <c r="O50" s="176">
        <f>IF(ISNUMBER('実質公債費比率（分子）の構造'!O$53),'実質公債費比率（分子）の構造'!O$53,NA())</f>
        <v>190</v>
      </c>
      <c r="P50" s="176" t="e">
        <f>NA()</f>
        <v>#N/A</v>
      </c>
    </row>
    <row r="53" spans="1:16">
      <c r="A53" s="144" t="s">
        <v>68</v>
      </c>
    </row>
    <row r="54" spans="1:16">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c r="A56" s="175" t="s">
        <v>43</v>
      </c>
      <c r="B56" s="175"/>
      <c r="C56" s="175"/>
      <c r="D56" s="175">
        <f>'将来負担比率（分子）の構造'!I$52</f>
        <v>2753</v>
      </c>
      <c r="E56" s="175"/>
      <c r="F56" s="175"/>
      <c r="G56" s="175">
        <f>'将来負担比率（分子）の構造'!J$52</f>
        <v>2892</v>
      </c>
      <c r="H56" s="175"/>
      <c r="I56" s="175"/>
      <c r="J56" s="175">
        <f>'将来負担比率（分子）の構造'!K$52</f>
        <v>2996</v>
      </c>
      <c r="K56" s="175"/>
      <c r="L56" s="175"/>
      <c r="M56" s="175">
        <f>'将来負担比率（分子）の構造'!L$52</f>
        <v>3130</v>
      </c>
      <c r="N56" s="175"/>
      <c r="O56" s="175"/>
      <c r="P56" s="175">
        <f>'将来負担比率（分子）の構造'!M$52</f>
        <v>3107</v>
      </c>
    </row>
    <row r="57" spans="1:16">
      <c r="A57" s="175" t="s">
        <v>42</v>
      </c>
      <c r="B57" s="175"/>
      <c r="C57" s="175"/>
      <c r="D57" s="175">
        <f>'将来負担比率（分子）の構造'!I$51</f>
        <v>131</v>
      </c>
      <c r="E57" s="175"/>
      <c r="F57" s="175"/>
      <c r="G57" s="175">
        <f>'将来負担比率（分子）の構造'!J$51</f>
        <v>120</v>
      </c>
      <c r="H57" s="175"/>
      <c r="I57" s="175"/>
      <c r="J57" s="175">
        <f>'将来負担比率（分子）の構造'!K$51</f>
        <v>103</v>
      </c>
      <c r="K57" s="175"/>
      <c r="L57" s="175"/>
      <c r="M57" s="175">
        <f>'将来負担比率（分子）の構造'!L$51</f>
        <v>97</v>
      </c>
      <c r="N57" s="175"/>
      <c r="O57" s="175"/>
      <c r="P57" s="175">
        <f>'将来負担比率（分子）の構造'!M$51</f>
        <v>78</v>
      </c>
    </row>
    <row r="58" spans="1:16">
      <c r="A58" s="175" t="s">
        <v>41</v>
      </c>
      <c r="B58" s="175"/>
      <c r="C58" s="175"/>
      <c r="D58" s="175">
        <f>'将来負担比率（分子）の構造'!I$50</f>
        <v>1746</v>
      </c>
      <c r="E58" s="175"/>
      <c r="F58" s="175"/>
      <c r="G58" s="175">
        <f>'将来負担比率（分子）の構造'!J$50</f>
        <v>1919</v>
      </c>
      <c r="H58" s="175"/>
      <c r="I58" s="175"/>
      <c r="J58" s="175">
        <f>'将来負担比率（分子）の構造'!K$50</f>
        <v>2342</v>
      </c>
      <c r="K58" s="175"/>
      <c r="L58" s="175"/>
      <c r="M58" s="175">
        <f>'将来負担比率（分子）の構造'!L$50</f>
        <v>2385</v>
      </c>
      <c r="N58" s="175"/>
      <c r="O58" s="175"/>
      <c r="P58" s="175">
        <f>'将来負担比率（分子）の構造'!M$50</f>
        <v>2960</v>
      </c>
    </row>
    <row r="59" spans="1:16">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c r="A62" s="175" t="s">
        <v>35</v>
      </c>
      <c r="B62" s="175">
        <f>'将来負担比率（分子）の構造'!I$45</f>
        <v>540</v>
      </c>
      <c r="C62" s="175"/>
      <c r="D62" s="175"/>
      <c r="E62" s="175">
        <f>'将来負担比率（分子）の構造'!J$45</f>
        <v>518</v>
      </c>
      <c r="F62" s="175"/>
      <c r="G62" s="175"/>
      <c r="H62" s="175">
        <f>'将来負担比率（分子）の構造'!K$45</f>
        <v>481</v>
      </c>
      <c r="I62" s="175"/>
      <c r="J62" s="175"/>
      <c r="K62" s="175">
        <f>'将来負担比率（分子）の構造'!L$45</f>
        <v>502</v>
      </c>
      <c r="L62" s="175"/>
      <c r="M62" s="175"/>
      <c r="N62" s="175">
        <f>'将来負担比率（分子）の構造'!M$45</f>
        <v>507</v>
      </c>
      <c r="O62" s="175"/>
      <c r="P62" s="175"/>
    </row>
    <row r="63" spans="1:16">
      <c r="A63" s="175" t="s">
        <v>34</v>
      </c>
      <c r="B63" s="175">
        <f>'将来負担比率（分子）の構造'!I$44</f>
        <v>81</v>
      </c>
      <c r="C63" s="175"/>
      <c r="D63" s="175"/>
      <c r="E63" s="175">
        <f>'将来負担比率（分子）の構造'!J$44</f>
        <v>80</v>
      </c>
      <c r="F63" s="175"/>
      <c r="G63" s="175"/>
      <c r="H63" s="175">
        <f>'将来負担比率（分子）の構造'!K$44</f>
        <v>55</v>
      </c>
      <c r="I63" s="175"/>
      <c r="J63" s="175"/>
      <c r="K63" s="175">
        <f>'将来負担比率（分子）の構造'!L$44</f>
        <v>65</v>
      </c>
      <c r="L63" s="175"/>
      <c r="M63" s="175"/>
      <c r="N63" s="175">
        <f>'将来負担比率（分子）の構造'!M$44</f>
        <v>83</v>
      </c>
      <c r="O63" s="175"/>
      <c r="P63" s="175"/>
    </row>
    <row r="64" spans="1:16">
      <c r="A64" s="175" t="s">
        <v>33</v>
      </c>
      <c r="B64" s="175">
        <f>'将来負担比率（分子）の構造'!I$43</f>
        <v>1216</v>
      </c>
      <c r="C64" s="175"/>
      <c r="D64" s="175"/>
      <c r="E64" s="175">
        <f>'将来負担比率（分子）の構造'!J$43</f>
        <v>1163</v>
      </c>
      <c r="F64" s="175"/>
      <c r="G64" s="175"/>
      <c r="H64" s="175">
        <f>'将来負担比率（分子）の構造'!K$43</f>
        <v>1067</v>
      </c>
      <c r="I64" s="175"/>
      <c r="J64" s="175"/>
      <c r="K64" s="175">
        <f>'将来負担比率（分子）の構造'!L$43</f>
        <v>1002</v>
      </c>
      <c r="L64" s="175"/>
      <c r="M64" s="175"/>
      <c r="N64" s="175">
        <f>'将来負担比率（分子）の構造'!M$43</f>
        <v>904</v>
      </c>
      <c r="O64" s="175"/>
      <c r="P64" s="175"/>
    </row>
    <row r="65" spans="1:16">
      <c r="A65" s="175" t="s">
        <v>32</v>
      </c>
      <c r="B65" s="175" t="str">
        <f>'将来負担比率（分子）の構造'!I$42</f>
        <v>-</v>
      </c>
      <c r="C65" s="175"/>
      <c r="D65" s="175"/>
      <c r="E65" s="175">
        <f>'将来負担比率（分子）の構造'!J$42</f>
        <v>3</v>
      </c>
      <c r="F65" s="175"/>
      <c r="G65" s="175"/>
      <c r="H65" s="175">
        <f>'将来負担比率（分子）の構造'!K$42</f>
        <v>3</v>
      </c>
      <c r="I65" s="175"/>
      <c r="J65" s="175"/>
      <c r="K65" s="175">
        <f>'将来負担比率（分子）の構造'!L$42</f>
        <v>3</v>
      </c>
      <c r="L65" s="175"/>
      <c r="M65" s="175"/>
      <c r="N65" s="175">
        <f>'将来負担比率（分子）の構造'!M$42</f>
        <v>3</v>
      </c>
      <c r="O65" s="175"/>
      <c r="P65" s="175"/>
    </row>
    <row r="66" spans="1:16">
      <c r="A66" s="175" t="s">
        <v>31</v>
      </c>
      <c r="B66" s="175">
        <f>'将来負担比率（分子）の構造'!I$41</f>
        <v>3123</v>
      </c>
      <c r="C66" s="175"/>
      <c r="D66" s="175"/>
      <c r="E66" s="175">
        <f>'将来負担比率（分子）の構造'!J$41</f>
        <v>3220</v>
      </c>
      <c r="F66" s="175"/>
      <c r="G66" s="175"/>
      <c r="H66" s="175">
        <f>'将来負担比率（分子）の構造'!K$41</f>
        <v>3399</v>
      </c>
      <c r="I66" s="175"/>
      <c r="J66" s="175"/>
      <c r="K66" s="175">
        <f>'将来負担比率（分子）の構造'!L$41</f>
        <v>3617</v>
      </c>
      <c r="L66" s="175"/>
      <c r="M66" s="175"/>
      <c r="N66" s="175">
        <f>'将来負担比率（分子）の構造'!M$41</f>
        <v>3559</v>
      </c>
      <c r="O66" s="175"/>
      <c r="P66" s="175"/>
    </row>
    <row r="67" spans="1:16">
      <c r="A67" s="175" t="s">
        <v>71</v>
      </c>
      <c r="B67" s="175" t="e">
        <f>NA()</f>
        <v>#N/A</v>
      </c>
      <c r="C67" s="175">
        <f>IF(ISNUMBER('将来負担比率（分子）の構造'!I$53), IF('将来負担比率（分子）の構造'!I$53 &lt; 0, 0, '将来負担比率（分子）の構造'!I$53), NA())</f>
        <v>331</v>
      </c>
      <c r="D67" s="175" t="e">
        <f>NA()</f>
        <v>#N/A</v>
      </c>
      <c r="E67" s="175" t="e">
        <f>NA()</f>
        <v>#N/A</v>
      </c>
      <c r="F67" s="175">
        <f>IF(ISNUMBER('将来負担比率（分子）の構造'!J$53), IF('将来負担比率（分子）の構造'!J$53 &lt; 0, 0, '将来負担比率（分子）の構造'!J$53), NA())</f>
        <v>53</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c r="A70" s="177" t="s">
        <v>72</v>
      </c>
      <c r="B70" s="177"/>
      <c r="C70" s="177"/>
      <c r="D70" s="177"/>
      <c r="E70" s="177"/>
      <c r="F70" s="177"/>
    </row>
    <row r="71" spans="1:16">
      <c r="A71" s="178"/>
      <c r="B71" s="178" t="str">
        <f>基金残高に係る経年分析!F54</f>
        <v>R03</v>
      </c>
      <c r="C71" s="178" t="str">
        <f>基金残高に係る経年分析!G54</f>
        <v>R04</v>
      </c>
      <c r="D71" s="178" t="str">
        <f>基金残高に係る経年分析!H54</f>
        <v>R05</v>
      </c>
    </row>
    <row r="72" spans="1:16">
      <c r="A72" s="178" t="s">
        <v>73</v>
      </c>
      <c r="B72" s="179">
        <f>基金残高に係る経年分析!F55</f>
        <v>1616</v>
      </c>
      <c r="C72" s="179">
        <f>基金残高に係る経年分析!G55</f>
        <v>1598</v>
      </c>
      <c r="D72" s="179">
        <f>基金残高に係る経年分析!H55</f>
        <v>1921</v>
      </c>
    </row>
    <row r="73" spans="1:16">
      <c r="A73" s="178" t="s">
        <v>74</v>
      </c>
      <c r="B73" s="179">
        <f>基金残高に係る経年分析!F56</f>
        <v>52</v>
      </c>
      <c r="C73" s="179">
        <f>基金残高に係る経年分析!G56</f>
        <v>64</v>
      </c>
      <c r="D73" s="179">
        <f>基金残高に係る経年分析!H56</f>
        <v>73</v>
      </c>
    </row>
    <row r="74" spans="1:16">
      <c r="A74" s="178" t="s">
        <v>75</v>
      </c>
      <c r="B74" s="179">
        <f>基金残高に係る経年分析!F57</f>
        <v>477</v>
      </c>
      <c r="C74" s="179">
        <f>基金残高に係る経年分析!G57</f>
        <v>516</v>
      </c>
      <c r="D74" s="179">
        <f>基金残高に係る経年分析!H57</f>
        <v>733</v>
      </c>
    </row>
  </sheetData>
  <sheetProtection algorithmName="SHA-512" hashValue="DPoU/A7Wr3JqSSgYZPh18lVa9Tvl5Hqlu7MgaeZ2cxUy7IYKIx64hm7WhGTFjLwtq5j3nu+mWfYNj9NAo5L83g==" saltValue="Jjw4Dd9c1F5RdLBwc5N77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c r="B5" s="609" t="s">
        <v>215</v>
      </c>
      <c r="C5" s="610"/>
      <c r="D5" s="610"/>
      <c r="E5" s="610"/>
      <c r="F5" s="610"/>
      <c r="G5" s="610"/>
      <c r="H5" s="610"/>
      <c r="I5" s="610"/>
      <c r="J5" s="610"/>
      <c r="K5" s="610"/>
      <c r="L5" s="610"/>
      <c r="M5" s="610"/>
      <c r="N5" s="610"/>
      <c r="O5" s="610"/>
      <c r="P5" s="610"/>
      <c r="Q5" s="611"/>
      <c r="R5" s="612">
        <v>402252</v>
      </c>
      <c r="S5" s="613"/>
      <c r="T5" s="613"/>
      <c r="U5" s="613"/>
      <c r="V5" s="613"/>
      <c r="W5" s="613"/>
      <c r="X5" s="613"/>
      <c r="Y5" s="614"/>
      <c r="Z5" s="615">
        <v>7.9</v>
      </c>
      <c r="AA5" s="615"/>
      <c r="AB5" s="615"/>
      <c r="AC5" s="615"/>
      <c r="AD5" s="616">
        <v>402252</v>
      </c>
      <c r="AE5" s="616"/>
      <c r="AF5" s="616"/>
      <c r="AG5" s="616"/>
      <c r="AH5" s="616"/>
      <c r="AI5" s="616"/>
      <c r="AJ5" s="616"/>
      <c r="AK5" s="616"/>
      <c r="AL5" s="617">
        <v>16.5</v>
      </c>
      <c r="AM5" s="618"/>
      <c r="AN5" s="618"/>
      <c r="AO5" s="619"/>
      <c r="AP5" s="609" t="s">
        <v>216</v>
      </c>
      <c r="AQ5" s="610"/>
      <c r="AR5" s="610"/>
      <c r="AS5" s="610"/>
      <c r="AT5" s="610"/>
      <c r="AU5" s="610"/>
      <c r="AV5" s="610"/>
      <c r="AW5" s="610"/>
      <c r="AX5" s="610"/>
      <c r="AY5" s="610"/>
      <c r="AZ5" s="610"/>
      <c r="BA5" s="610"/>
      <c r="BB5" s="610"/>
      <c r="BC5" s="610"/>
      <c r="BD5" s="610"/>
      <c r="BE5" s="610"/>
      <c r="BF5" s="611"/>
      <c r="BG5" s="623">
        <v>401046</v>
      </c>
      <c r="BH5" s="624"/>
      <c r="BI5" s="624"/>
      <c r="BJ5" s="624"/>
      <c r="BK5" s="624"/>
      <c r="BL5" s="624"/>
      <c r="BM5" s="624"/>
      <c r="BN5" s="625"/>
      <c r="BO5" s="626">
        <v>99.7</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c r="B6" s="620" t="s">
        <v>220</v>
      </c>
      <c r="C6" s="621"/>
      <c r="D6" s="621"/>
      <c r="E6" s="621"/>
      <c r="F6" s="621"/>
      <c r="G6" s="621"/>
      <c r="H6" s="621"/>
      <c r="I6" s="621"/>
      <c r="J6" s="621"/>
      <c r="K6" s="621"/>
      <c r="L6" s="621"/>
      <c r="M6" s="621"/>
      <c r="N6" s="621"/>
      <c r="O6" s="621"/>
      <c r="P6" s="621"/>
      <c r="Q6" s="622"/>
      <c r="R6" s="623">
        <v>51173</v>
      </c>
      <c r="S6" s="624"/>
      <c r="T6" s="624"/>
      <c r="U6" s="624"/>
      <c r="V6" s="624"/>
      <c r="W6" s="624"/>
      <c r="X6" s="624"/>
      <c r="Y6" s="625"/>
      <c r="Z6" s="626">
        <v>1</v>
      </c>
      <c r="AA6" s="626"/>
      <c r="AB6" s="626"/>
      <c r="AC6" s="626"/>
      <c r="AD6" s="627">
        <v>51173</v>
      </c>
      <c r="AE6" s="627"/>
      <c r="AF6" s="627"/>
      <c r="AG6" s="627"/>
      <c r="AH6" s="627"/>
      <c r="AI6" s="627"/>
      <c r="AJ6" s="627"/>
      <c r="AK6" s="627"/>
      <c r="AL6" s="628">
        <v>2.1</v>
      </c>
      <c r="AM6" s="629"/>
      <c r="AN6" s="629"/>
      <c r="AO6" s="630"/>
      <c r="AP6" s="620" t="s">
        <v>221</v>
      </c>
      <c r="AQ6" s="621"/>
      <c r="AR6" s="621"/>
      <c r="AS6" s="621"/>
      <c r="AT6" s="621"/>
      <c r="AU6" s="621"/>
      <c r="AV6" s="621"/>
      <c r="AW6" s="621"/>
      <c r="AX6" s="621"/>
      <c r="AY6" s="621"/>
      <c r="AZ6" s="621"/>
      <c r="BA6" s="621"/>
      <c r="BB6" s="621"/>
      <c r="BC6" s="621"/>
      <c r="BD6" s="621"/>
      <c r="BE6" s="621"/>
      <c r="BF6" s="622"/>
      <c r="BG6" s="623">
        <v>401046</v>
      </c>
      <c r="BH6" s="624"/>
      <c r="BI6" s="624"/>
      <c r="BJ6" s="624"/>
      <c r="BK6" s="624"/>
      <c r="BL6" s="624"/>
      <c r="BM6" s="624"/>
      <c r="BN6" s="625"/>
      <c r="BO6" s="626">
        <v>99.7</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55303</v>
      </c>
      <c r="CS6" s="624"/>
      <c r="CT6" s="624"/>
      <c r="CU6" s="624"/>
      <c r="CV6" s="624"/>
      <c r="CW6" s="624"/>
      <c r="CX6" s="624"/>
      <c r="CY6" s="625"/>
      <c r="CZ6" s="617">
        <v>1.1000000000000001</v>
      </c>
      <c r="DA6" s="618"/>
      <c r="DB6" s="618"/>
      <c r="DC6" s="634"/>
      <c r="DD6" s="632" t="s">
        <v>122</v>
      </c>
      <c r="DE6" s="624"/>
      <c r="DF6" s="624"/>
      <c r="DG6" s="624"/>
      <c r="DH6" s="624"/>
      <c r="DI6" s="624"/>
      <c r="DJ6" s="624"/>
      <c r="DK6" s="624"/>
      <c r="DL6" s="624"/>
      <c r="DM6" s="624"/>
      <c r="DN6" s="624"/>
      <c r="DO6" s="624"/>
      <c r="DP6" s="625"/>
      <c r="DQ6" s="632">
        <v>55303</v>
      </c>
      <c r="DR6" s="624"/>
      <c r="DS6" s="624"/>
      <c r="DT6" s="624"/>
      <c r="DU6" s="624"/>
      <c r="DV6" s="624"/>
      <c r="DW6" s="624"/>
      <c r="DX6" s="624"/>
      <c r="DY6" s="624"/>
      <c r="DZ6" s="624"/>
      <c r="EA6" s="624"/>
      <c r="EB6" s="624"/>
      <c r="EC6" s="633"/>
    </row>
    <row r="7" spans="2:143" ht="11.25" customHeight="1">
      <c r="B7" s="620" t="s">
        <v>223</v>
      </c>
      <c r="C7" s="621"/>
      <c r="D7" s="621"/>
      <c r="E7" s="621"/>
      <c r="F7" s="621"/>
      <c r="G7" s="621"/>
      <c r="H7" s="621"/>
      <c r="I7" s="621"/>
      <c r="J7" s="621"/>
      <c r="K7" s="621"/>
      <c r="L7" s="621"/>
      <c r="M7" s="621"/>
      <c r="N7" s="621"/>
      <c r="O7" s="621"/>
      <c r="P7" s="621"/>
      <c r="Q7" s="622"/>
      <c r="R7" s="623">
        <v>67</v>
      </c>
      <c r="S7" s="624"/>
      <c r="T7" s="624"/>
      <c r="U7" s="624"/>
      <c r="V7" s="624"/>
      <c r="W7" s="624"/>
      <c r="X7" s="624"/>
      <c r="Y7" s="625"/>
      <c r="Z7" s="626">
        <v>0</v>
      </c>
      <c r="AA7" s="626"/>
      <c r="AB7" s="626"/>
      <c r="AC7" s="626"/>
      <c r="AD7" s="627">
        <v>67</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147507</v>
      </c>
      <c r="BH7" s="624"/>
      <c r="BI7" s="624"/>
      <c r="BJ7" s="624"/>
      <c r="BK7" s="624"/>
      <c r="BL7" s="624"/>
      <c r="BM7" s="624"/>
      <c r="BN7" s="625"/>
      <c r="BO7" s="626">
        <v>36.700000000000003</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1220208</v>
      </c>
      <c r="CS7" s="624"/>
      <c r="CT7" s="624"/>
      <c r="CU7" s="624"/>
      <c r="CV7" s="624"/>
      <c r="CW7" s="624"/>
      <c r="CX7" s="624"/>
      <c r="CY7" s="625"/>
      <c r="CZ7" s="626">
        <v>25.2</v>
      </c>
      <c r="DA7" s="626"/>
      <c r="DB7" s="626"/>
      <c r="DC7" s="626"/>
      <c r="DD7" s="632">
        <v>181432</v>
      </c>
      <c r="DE7" s="624"/>
      <c r="DF7" s="624"/>
      <c r="DG7" s="624"/>
      <c r="DH7" s="624"/>
      <c r="DI7" s="624"/>
      <c r="DJ7" s="624"/>
      <c r="DK7" s="624"/>
      <c r="DL7" s="624"/>
      <c r="DM7" s="624"/>
      <c r="DN7" s="624"/>
      <c r="DO7" s="624"/>
      <c r="DP7" s="625"/>
      <c r="DQ7" s="632">
        <v>902751</v>
      </c>
      <c r="DR7" s="624"/>
      <c r="DS7" s="624"/>
      <c r="DT7" s="624"/>
      <c r="DU7" s="624"/>
      <c r="DV7" s="624"/>
      <c r="DW7" s="624"/>
      <c r="DX7" s="624"/>
      <c r="DY7" s="624"/>
      <c r="DZ7" s="624"/>
      <c r="EA7" s="624"/>
      <c r="EB7" s="624"/>
      <c r="EC7" s="633"/>
    </row>
    <row r="8" spans="2:143" ht="11.25" customHeight="1">
      <c r="B8" s="620" t="s">
        <v>226</v>
      </c>
      <c r="C8" s="621"/>
      <c r="D8" s="621"/>
      <c r="E8" s="621"/>
      <c r="F8" s="621"/>
      <c r="G8" s="621"/>
      <c r="H8" s="621"/>
      <c r="I8" s="621"/>
      <c r="J8" s="621"/>
      <c r="K8" s="621"/>
      <c r="L8" s="621"/>
      <c r="M8" s="621"/>
      <c r="N8" s="621"/>
      <c r="O8" s="621"/>
      <c r="P8" s="621"/>
      <c r="Q8" s="622"/>
      <c r="R8" s="623">
        <v>1028</v>
      </c>
      <c r="S8" s="624"/>
      <c r="T8" s="624"/>
      <c r="U8" s="624"/>
      <c r="V8" s="624"/>
      <c r="W8" s="624"/>
      <c r="X8" s="624"/>
      <c r="Y8" s="625"/>
      <c r="Z8" s="626">
        <v>0</v>
      </c>
      <c r="AA8" s="626"/>
      <c r="AB8" s="626"/>
      <c r="AC8" s="626"/>
      <c r="AD8" s="627">
        <v>1028</v>
      </c>
      <c r="AE8" s="627"/>
      <c r="AF8" s="627"/>
      <c r="AG8" s="627"/>
      <c r="AH8" s="627"/>
      <c r="AI8" s="627"/>
      <c r="AJ8" s="627"/>
      <c r="AK8" s="627"/>
      <c r="AL8" s="628">
        <v>0</v>
      </c>
      <c r="AM8" s="629"/>
      <c r="AN8" s="629"/>
      <c r="AO8" s="630"/>
      <c r="AP8" s="620" t="s">
        <v>227</v>
      </c>
      <c r="AQ8" s="621"/>
      <c r="AR8" s="621"/>
      <c r="AS8" s="621"/>
      <c r="AT8" s="621"/>
      <c r="AU8" s="621"/>
      <c r="AV8" s="621"/>
      <c r="AW8" s="621"/>
      <c r="AX8" s="621"/>
      <c r="AY8" s="621"/>
      <c r="AZ8" s="621"/>
      <c r="BA8" s="621"/>
      <c r="BB8" s="621"/>
      <c r="BC8" s="621"/>
      <c r="BD8" s="621"/>
      <c r="BE8" s="621"/>
      <c r="BF8" s="622"/>
      <c r="BG8" s="623">
        <v>6411</v>
      </c>
      <c r="BH8" s="624"/>
      <c r="BI8" s="624"/>
      <c r="BJ8" s="624"/>
      <c r="BK8" s="624"/>
      <c r="BL8" s="624"/>
      <c r="BM8" s="624"/>
      <c r="BN8" s="625"/>
      <c r="BO8" s="626">
        <v>1.6</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937231</v>
      </c>
      <c r="CS8" s="624"/>
      <c r="CT8" s="624"/>
      <c r="CU8" s="624"/>
      <c r="CV8" s="624"/>
      <c r="CW8" s="624"/>
      <c r="CX8" s="624"/>
      <c r="CY8" s="625"/>
      <c r="CZ8" s="626">
        <v>19.399999999999999</v>
      </c>
      <c r="DA8" s="626"/>
      <c r="DB8" s="626"/>
      <c r="DC8" s="626"/>
      <c r="DD8" s="632" t="s">
        <v>122</v>
      </c>
      <c r="DE8" s="624"/>
      <c r="DF8" s="624"/>
      <c r="DG8" s="624"/>
      <c r="DH8" s="624"/>
      <c r="DI8" s="624"/>
      <c r="DJ8" s="624"/>
      <c r="DK8" s="624"/>
      <c r="DL8" s="624"/>
      <c r="DM8" s="624"/>
      <c r="DN8" s="624"/>
      <c r="DO8" s="624"/>
      <c r="DP8" s="625"/>
      <c r="DQ8" s="632">
        <v>498311</v>
      </c>
      <c r="DR8" s="624"/>
      <c r="DS8" s="624"/>
      <c r="DT8" s="624"/>
      <c r="DU8" s="624"/>
      <c r="DV8" s="624"/>
      <c r="DW8" s="624"/>
      <c r="DX8" s="624"/>
      <c r="DY8" s="624"/>
      <c r="DZ8" s="624"/>
      <c r="EA8" s="624"/>
      <c r="EB8" s="624"/>
      <c r="EC8" s="633"/>
    </row>
    <row r="9" spans="2:143" ht="11.25" customHeight="1">
      <c r="B9" s="620" t="s">
        <v>229</v>
      </c>
      <c r="C9" s="621"/>
      <c r="D9" s="621"/>
      <c r="E9" s="621"/>
      <c r="F9" s="621"/>
      <c r="G9" s="621"/>
      <c r="H9" s="621"/>
      <c r="I9" s="621"/>
      <c r="J9" s="621"/>
      <c r="K9" s="621"/>
      <c r="L9" s="621"/>
      <c r="M9" s="621"/>
      <c r="N9" s="621"/>
      <c r="O9" s="621"/>
      <c r="P9" s="621"/>
      <c r="Q9" s="622"/>
      <c r="R9" s="623">
        <v>1054</v>
      </c>
      <c r="S9" s="624"/>
      <c r="T9" s="624"/>
      <c r="U9" s="624"/>
      <c r="V9" s="624"/>
      <c r="W9" s="624"/>
      <c r="X9" s="624"/>
      <c r="Y9" s="625"/>
      <c r="Z9" s="626">
        <v>0</v>
      </c>
      <c r="AA9" s="626"/>
      <c r="AB9" s="626"/>
      <c r="AC9" s="626"/>
      <c r="AD9" s="627">
        <v>1054</v>
      </c>
      <c r="AE9" s="627"/>
      <c r="AF9" s="627"/>
      <c r="AG9" s="627"/>
      <c r="AH9" s="627"/>
      <c r="AI9" s="627"/>
      <c r="AJ9" s="627"/>
      <c r="AK9" s="627"/>
      <c r="AL9" s="628">
        <v>0</v>
      </c>
      <c r="AM9" s="629"/>
      <c r="AN9" s="629"/>
      <c r="AO9" s="630"/>
      <c r="AP9" s="620" t="s">
        <v>230</v>
      </c>
      <c r="AQ9" s="621"/>
      <c r="AR9" s="621"/>
      <c r="AS9" s="621"/>
      <c r="AT9" s="621"/>
      <c r="AU9" s="621"/>
      <c r="AV9" s="621"/>
      <c r="AW9" s="621"/>
      <c r="AX9" s="621"/>
      <c r="AY9" s="621"/>
      <c r="AZ9" s="621"/>
      <c r="BA9" s="621"/>
      <c r="BB9" s="621"/>
      <c r="BC9" s="621"/>
      <c r="BD9" s="621"/>
      <c r="BE9" s="621"/>
      <c r="BF9" s="622"/>
      <c r="BG9" s="623">
        <v>115362</v>
      </c>
      <c r="BH9" s="624"/>
      <c r="BI9" s="624"/>
      <c r="BJ9" s="624"/>
      <c r="BK9" s="624"/>
      <c r="BL9" s="624"/>
      <c r="BM9" s="624"/>
      <c r="BN9" s="625"/>
      <c r="BO9" s="626">
        <v>28.7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258234</v>
      </c>
      <c r="CS9" s="624"/>
      <c r="CT9" s="624"/>
      <c r="CU9" s="624"/>
      <c r="CV9" s="624"/>
      <c r="CW9" s="624"/>
      <c r="CX9" s="624"/>
      <c r="CY9" s="625"/>
      <c r="CZ9" s="626">
        <v>5.3</v>
      </c>
      <c r="DA9" s="626"/>
      <c r="DB9" s="626"/>
      <c r="DC9" s="626"/>
      <c r="DD9" s="632">
        <v>1000</v>
      </c>
      <c r="DE9" s="624"/>
      <c r="DF9" s="624"/>
      <c r="DG9" s="624"/>
      <c r="DH9" s="624"/>
      <c r="DI9" s="624"/>
      <c r="DJ9" s="624"/>
      <c r="DK9" s="624"/>
      <c r="DL9" s="624"/>
      <c r="DM9" s="624"/>
      <c r="DN9" s="624"/>
      <c r="DO9" s="624"/>
      <c r="DP9" s="625"/>
      <c r="DQ9" s="632">
        <v>231072</v>
      </c>
      <c r="DR9" s="624"/>
      <c r="DS9" s="624"/>
      <c r="DT9" s="624"/>
      <c r="DU9" s="624"/>
      <c r="DV9" s="624"/>
      <c r="DW9" s="624"/>
      <c r="DX9" s="624"/>
      <c r="DY9" s="624"/>
      <c r="DZ9" s="624"/>
      <c r="EA9" s="624"/>
      <c r="EB9" s="624"/>
      <c r="EC9" s="633"/>
    </row>
    <row r="10" spans="2:143" ht="11.25" customHeight="1">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9954</v>
      </c>
      <c r="BH10" s="624"/>
      <c r="BI10" s="624"/>
      <c r="BJ10" s="624"/>
      <c r="BK10" s="624"/>
      <c r="BL10" s="624"/>
      <c r="BM10" s="624"/>
      <c r="BN10" s="625"/>
      <c r="BO10" s="626">
        <v>2.5</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c r="B11" s="620" t="s">
        <v>235</v>
      </c>
      <c r="C11" s="621"/>
      <c r="D11" s="621"/>
      <c r="E11" s="621"/>
      <c r="F11" s="621"/>
      <c r="G11" s="621"/>
      <c r="H11" s="621"/>
      <c r="I11" s="621"/>
      <c r="J11" s="621"/>
      <c r="K11" s="621"/>
      <c r="L11" s="621"/>
      <c r="M11" s="621"/>
      <c r="N11" s="621"/>
      <c r="O11" s="621"/>
      <c r="P11" s="621"/>
      <c r="Q11" s="622"/>
      <c r="R11" s="623">
        <v>97994</v>
      </c>
      <c r="S11" s="624"/>
      <c r="T11" s="624"/>
      <c r="U11" s="624"/>
      <c r="V11" s="624"/>
      <c r="W11" s="624"/>
      <c r="X11" s="624"/>
      <c r="Y11" s="625"/>
      <c r="Z11" s="628">
        <v>1.9</v>
      </c>
      <c r="AA11" s="629"/>
      <c r="AB11" s="629"/>
      <c r="AC11" s="635"/>
      <c r="AD11" s="632">
        <v>97994</v>
      </c>
      <c r="AE11" s="624"/>
      <c r="AF11" s="624"/>
      <c r="AG11" s="624"/>
      <c r="AH11" s="624"/>
      <c r="AI11" s="624"/>
      <c r="AJ11" s="624"/>
      <c r="AK11" s="625"/>
      <c r="AL11" s="628">
        <v>4</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15780</v>
      </c>
      <c r="BH11" s="624"/>
      <c r="BI11" s="624"/>
      <c r="BJ11" s="624"/>
      <c r="BK11" s="624"/>
      <c r="BL11" s="624"/>
      <c r="BM11" s="624"/>
      <c r="BN11" s="625"/>
      <c r="BO11" s="626">
        <v>3.9</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350714</v>
      </c>
      <c r="CS11" s="624"/>
      <c r="CT11" s="624"/>
      <c r="CU11" s="624"/>
      <c r="CV11" s="624"/>
      <c r="CW11" s="624"/>
      <c r="CX11" s="624"/>
      <c r="CY11" s="625"/>
      <c r="CZ11" s="626">
        <v>7.3</v>
      </c>
      <c r="DA11" s="626"/>
      <c r="DB11" s="626"/>
      <c r="DC11" s="626"/>
      <c r="DD11" s="632">
        <v>6431</v>
      </c>
      <c r="DE11" s="624"/>
      <c r="DF11" s="624"/>
      <c r="DG11" s="624"/>
      <c r="DH11" s="624"/>
      <c r="DI11" s="624"/>
      <c r="DJ11" s="624"/>
      <c r="DK11" s="624"/>
      <c r="DL11" s="624"/>
      <c r="DM11" s="624"/>
      <c r="DN11" s="624"/>
      <c r="DO11" s="624"/>
      <c r="DP11" s="625"/>
      <c r="DQ11" s="632">
        <v>293012</v>
      </c>
      <c r="DR11" s="624"/>
      <c r="DS11" s="624"/>
      <c r="DT11" s="624"/>
      <c r="DU11" s="624"/>
      <c r="DV11" s="624"/>
      <c r="DW11" s="624"/>
      <c r="DX11" s="624"/>
      <c r="DY11" s="624"/>
      <c r="DZ11" s="624"/>
      <c r="EA11" s="624"/>
      <c r="EB11" s="624"/>
      <c r="EC11" s="633"/>
    </row>
    <row r="12" spans="2:143" ht="11.25" customHeight="1">
      <c r="B12" s="620" t="s">
        <v>238</v>
      </c>
      <c r="C12" s="621"/>
      <c r="D12" s="621"/>
      <c r="E12" s="621"/>
      <c r="F12" s="621"/>
      <c r="G12" s="621"/>
      <c r="H12" s="621"/>
      <c r="I12" s="621"/>
      <c r="J12" s="621"/>
      <c r="K12" s="621"/>
      <c r="L12" s="621"/>
      <c r="M12" s="621"/>
      <c r="N12" s="621"/>
      <c r="O12" s="621"/>
      <c r="P12" s="621"/>
      <c r="Q12" s="622"/>
      <c r="R12" s="623">
        <v>5919</v>
      </c>
      <c r="S12" s="624"/>
      <c r="T12" s="624"/>
      <c r="U12" s="624"/>
      <c r="V12" s="624"/>
      <c r="W12" s="624"/>
      <c r="X12" s="624"/>
      <c r="Y12" s="625"/>
      <c r="Z12" s="626">
        <v>0.1</v>
      </c>
      <c r="AA12" s="626"/>
      <c r="AB12" s="626"/>
      <c r="AC12" s="626"/>
      <c r="AD12" s="627">
        <v>5919</v>
      </c>
      <c r="AE12" s="627"/>
      <c r="AF12" s="627"/>
      <c r="AG12" s="627"/>
      <c r="AH12" s="627"/>
      <c r="AI12" s="627"/>
      <c r="AJ12" s="627"/>
      <c r="AK12" s="627"/>
      <c r="AL12" s="628">
        <v>0.2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203052</v>
      </c>
      <c r="BH12" s="624"/>
      <c r="BI12" s="624"/>
      <c r="BJ12" s="624"/>
      <c r="BK12" s="624"/>
      <c r="BL12" s="624"/>
      <c r="BM12" s="624"/>
      <c r="BN12" s="625"/>
      <c r="BO12" s="626">
        <v>50.5</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89024</v>
      </c>
      <c r="CS12" s="624"/>
      <c r="CT12" s="624"/>
      <c r="CU12" s="624"/>
      <c r="CV12" s="624"/>
      <c r="CW12" s="624"/>
      <c r="CX12" s="624"/>
      <c r="CY12" s="625"/>
      <c r="CZ12" s="626">
        <v>1.8</v>
      </c>
      <c r="DA12" s="626"/>
      <c r="DB12" s="626"/>
      <c r="DC12" s="626"/>
      <c r="DD12" s="632" t="s">
        <v>122</v>
      </c>
      <c r="DE12" s="624"/>
      <c r="DF12" s="624"/>
      <c r="DG12" s="624"/>
      <c r="DH12" s="624"/>
      <c r="DI12" s="624"/>
      <c r="DJ12" s="624"/>
      <c r="DK12" s="624"/>
      <c r="DL12" s="624"/>
      <c r="DM12" s="624"/>
      <c r="DN12" s="624"/>
      <c r="DO12" s="624"/>
      <c r="DP12" s="625"/>
      <c r="DQ12" s="632">
        <v>66904</v>
      </c>
      <c r="DR12" s="624"/>
      <c r="DS12" s="624"/>
      <c r="DT12" s="624"/>
      <c r="DU12" s="624"/>
      <c r="DV12" s="624"/>
      <c r="DW12" s="624"/>
      <c r="DX12" s="624"/>
      <c r="DY12" s="624"/>
      <c r="DZ12" s="624"/>
      <c r="EA12" s="624"/>
      <c r="EB12" s="624"/>
      <c r="EC12" s="633"/>
    </row>
    <row r="13" spans="2:143" ht="11.25" customHeight="1">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201598</v>
      </c>
      <c r="BH13" s="624"/>
      <c r="BI13" s="624"/>
      <c r="BJ13" s="624"/>
      <c r="BK13" s="624"/>
      <c r="BL13" s="624"/>
      <c r="BM13" s="624"/>
      <c r="BN13" s="625"/>
      <c r="BO13" s="626">
        <v>50.1</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426739</v>
      </c>
      <c r="CS13" s="624"/>
      <c r="CT13" s="624"/>
      <c r="CU13" s="624"/>
      <c r="CV13" s="624"/>
      <c r="CW13" s="624"/>
      <c r="CX13" s="624"/>
      <c r="CY13" s="625"/>
      <c r="CZ13" s="626">
        <v>8.8000000000000007</v>
      </c>
      <c r="DA13" s="626"/>
      <c r="DB13" s="626"/>
      <c r="DC13" s="626"/>
      <c r="DD13" s="632">
        <v>348647</v>
      </c>
      <c r="DE13" s="624"/>
      <c r="DF13" s="624"/>
      <c r="DG13" s="624"/>
      <c r="DH13" s="624"/>
      <c r="DI13" s="624"/>
      <c r="DJ13" s="624"/>
      <c r="DK13" s="624"/>
      <c r="DL13" s="624"/>
      <c r="DM13" s="624"/>
      <c r="DN13" s="624"/>
      <c r="DO13" s="624"/>
      <c r="DP13" s="625"/>
      <c r="DQ13" s="632">
        <v>113423</v>
      </c>
      <c r="DR13" s="624"/>
      <c r="DS13" s="624"/>
      <c r="DT13" s="624"/>
      <c r="DU13" s="624"/>
      <c r="DV13" s="624"/>
      <c r="DW13" s="624"/>
      <c r="DX13" s="624"/>
      <c r="DY13" s="624"/>
      <c r="DZ13" s="624"/>
      <c r="EA13" s="624"/>
      <c r="EB13" s="624"/>
      <c r="EC13" s="633"/>
    </row>
    <row r="14" spans="2:143" ht="11.25" customHeight="1">
      <c r="B14" s="620" t="s">
        <v>244</v>
      </c>
      <c r="C14" s="621"/>
      <c r="D14" s="621"/>
      <c r="E14" s="621"/>
      <c r="F14" s="621"/>
      <c r="G14" s="621"/>
      <c r="H14" s="621"/>
      <c r="I14" s="621"/>
      <c r="J14" s="621"/>
      <c r="K14" s="621"/>
      <c r="L14" s="621"/>
      <c r="M14" s="621"/>
      <c r="N14" s="621"/>
      <c r="O14" s="621"/>
      <c r="P14" s="621"/>
      <c r="Q14" s="622"/>
      <c r="R14" s="623">
        <v>228</v>
      </c>
      <c r="S14" s="624"/>
      <c r="T14" s="624"/>
      <c r="U14" s="624"/>
      <c r="V14" s="624"/>
      <c r="W14" s="624"/>
      <c r="X14" s="624"/>
      <c r="Y14" s="625"/>
      <c r="Z14" s="626">
        <v>0</v>
      </c>
      <c r="AA14" s="626"/>
      <c r="AB14" s="626"/>
      <c r="AC14" s="626"/>
      <c r="AD14" s="627">
        <v>228</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22304</v>
      </c>
      <c r="BH14" s="624"/>
      <c r="BI14" s="624"/>
      <c r="BJ14" s="624"/>
      <c r="BK14" s="624"/>
      <c r="BL14" s="624"/>
      <c r="BM14" s="624"/>
      <c r="BN14" s="625"/>
      <c r="BO14" s="626">
        <v>5.5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196767</v>
      </c>
      <c r="CS14" s="624"/>
      <c r="CT14" s="624"/>
      <c r="CU14" s="624"/>
      <c r="CV14" s="624"/>
      <c r="CW14" s="624"/>
      <c r="CX14" s="624"/>
      <c r="CY14" s="625"/>
      <c r="CZ14" s="626">
        <v>4.0999999999999996</v>
      </c>
      <c r="DA14" s="626"/>
      <c r="DB14" s="626"/>
      <c r="DC14" s="626"/>
      <c r="DD14" s="632">
        <v>25888</v>
      </c>
      <c r="DE14" s="624"/>
      <c r="DF14" s="624"/>
      <c r="DG14" s="624"/>
      <c r="DH14" s="624"/>
      <c r="DI14" s="624"/>
      <c r="DJ14" s="624"/>
      <c r="DK14" s="624"/>
      <c r="DL14" s="624"/>
      <c r="DM14" s="624"/>
      <c r="DN14" s="624"/>
      <c r="DO14" s="624"/>
      <c r="DP14" s="625"/>
      <c r="DQ14" s="632">
        <v>163957</v>
      </c>
      <c r="DR14" s="624"/>
      <c r="DS14" s="624"/>
      <c r="DT14" s="624"/>
      <c r="DU14" s="624"/>
      <c r="DV14" s="624"/>
      <c r="DW14" s="624"/>
      <c r="DX14" s="624"/>
      <c r="DY14" s="624"/>
      <c r="DZ14" s="624"/>
      <c r="EA14" s="624"/>
      <c r="EB14" s="624"/>
      <c r="EC14" s="633"/>
    </row>
    <row r="15" spans="2:143" ht="11.25" customHeight="1">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28183</v>
      </c>
      <c r="BH15" s="624"/>
      <c r="BI15" s="624"/>
      <c r="BJ15" s="624"/>
      <c r="BK15" s="624"/>
      <c r="BL15" s="624"/>
      <c r="BM15" s="624"/>
      <c r="BN15" s="625"/>
      <c r="BO15" s="626">
        <v>7</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443080</v>
      </c>
      <c r="CS15" s="624"/>
      <c r="CT15" s="624"/>
      <c r="CU15" s="624"/>
      <c r="CV15" s="624"/>
      <c r="CW15" s="624"/>
      <c r="CX15" s="624"/>
      <c r="CY15" s="625"/>
      <c r="CZ15" s="626">
        <v>9.1999999999999993</v>
      </c>
      <c r="DA15" s="626"/>
      <c r="DB15" s="626"/>
      <c r="DC15" s="626"/>
      <c r="DD15" s="632">
        <v>34803</v>
      </c>
      <c r="DE15" s="624"/>
      <c r="DF15" s="624"/>
      <c r="DG15" s="624"/>
      <c r="DH15" s="624"/>
      <c r="DI15" s="624"/>
      <c r="DJ15" s="624"/>
      <c r="DK15" s="624"/>
      <c r="DL15" s="624"/>
      <c r="DM15" s="624"/>
      <c r="DN15" s="624"/>
      <c r="DO15" s="624"/>
      <c r="DP15" s="625"/>
      <c r="DQ15" s="632">
        <v>382110</v>
      </c>
      <c r="DR15" s="624"/>
      <c r="DS15" s="624"/>
      <c r="DT15" s="624"/>
      <c r="DU15" s="624"/>
      <c r="DV15" s="624"/>
      <c r="DW15" s="624"/>
      <c r="DX15" s="624"/>
      <c r="DY15" s="624"/>
      <c r="DZ15" s="624"/>
      <c r="EA15" s="624"/>
      <c r="EB15" s="624"/>
      <c r="EC15" s="633"/>
    </row>
    <row r="16" spans="2:143" ht="11.25" customHeight="1">
      <c r="B16" s="620" t="s">
        <v>250</v>
      </c>
      <c r="C16" s="621"/>
      <c r="D16" s="621"/>
      <c r="E16" s="621"/>
      <c r="F16" s="621"/>
      <c r="G16" s="621"/>
      <c r="H16" s="621"/>
      <c r="I16" s="621"/>
      <c r="J16" s="621"/>
      <c r="K16" s="621"/>
      <c r="L16" s="621"/>
      <c r="M16" s="621"/>
      <c r="N16" s="621"/>
      <c r="O16" s="621"/>
      <c r="P16" s="621"/>
      <c r="Q16" s="622"/>
      <c r="R16" s="623">
        <v>3803</v>
      </c>
      <c r="S16" s="624"/>
      <c r="T16" s="624"/>
      <c r="U16" s="624"/>
      <c r="V16" s="624"/>
      <c r="W16" s="624"/>
      <c r="X16" s="624"/>
      <c r="Y16" s="625"/>
      <c r="Z16" s="626">
        <v>0.1</v>
      </c>
      <c r="AA16" s="626"/>
      <c r="AB16" s="626"/>
      <c r="AC16" s="626"/>
      <c r="AD16" s="627">
        <v>3803</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489543</v>
      </c>
      <c r="CS16" s="624"/>
      <c r="CT16" s="624"/>
      <c r="CU16" s="624"/>
      <c r="CV16" s="624"/>
      <c r="CW16" s="624"/>
      <c r="CX16" s="624"/>
      <c r="CY16" s="625"/>
      <c r="CZ16" s="626">
        <v>10.1</v>
      </c>
      <c r="DA16" s="626"/>
      <c r="DB16" s="626"/>
      <c r="DC16" s="626"/>
      <c r="DD16" s="632" t="s">
        <v>122</v>
      </c>
      <c r="DE16" s="624"/>
      <c r="DF16" s="624"/>
      <c r="DG16" s="624"/>
      <c r="DH16" s="624"/>
      <c r="DI16" s="624"/>
      <c r="DJ16" s="624"/>
      <c r="DK16" s="624"/>
      <c r="DL16" s="624"/>
      <c r="DM16" s="624"/>
      <c r="DN16" s="624"/>
      <c r="DO16" s="624"/>
      <c r="DP16" s="625"/>
      <c r="DQ16" s="632">
        <v>12652</v>
      </c>
      <c r="DR16" s="624"/>
      <c r="DS16" s="624"/>
      <c r="DT16" s="624"/>
      <c r="DU16" s="624"/>
      <c r="DV16" s="624"/>
      <c r="DW16" s="624"/>
      <c r="DX16" s="624"/>
      <c r="DY16" s="624"/>
      <c r="DZ16" s="624"/>
      <c r="EA16" s="624"/>
      <c r="EB16" s="624"/>
      <c r="EC16" s="633"/>
    </row>
    <row r="17" spans="2:133" ht="11.25" customHeight="1">
      <c r="B17" s="620" t="s">
        <v>253</v>
      </c>
      <c r="C17" s="621"/>
      <c r="D17" s="621"/>
      <c r="E17" s="621"/>
      <c r="F17" s="621"/>
      <c r="G17" s="621"/>
      <c r="H17" s="621"/>
      <c r="I17" s="621"/>
      <c r="J17" s="621"/>
      <c r="K17" s="621"/>
      <c r="L17" s="621"/>
      <c r="M17" s="621"/>
      <c r="N17" s="621"/>
      <c r="O17" s="621"/>
      <c r="P17" s="621"/>
      <c r="Q17" s="622"/>
      <c r="R17" s="623">
        <v>6758</v>
      </c>
      <c r="S17" s="624"/>
      <c r="T17" s="624"/>
      <c r="U17" s="624"/>
      <c r="V17" s="624"/>
      <c r="W17" s="624"/>
      <c r="X17" s="624"/>
      <c r="Y17" s="625"/>
      <c r="Z17" s="626">
        <v>0.1</v>
      </c>
      <c r="AA17" s="626"/>
      <c r="AB17" s="626"/>
      <c r="AC17" s="626"/>
      <c r="AD17" s="627">
        <v>6758</v>
      </c>
      <c r="AE17" s="627"/>
      <c r="AF17" s="627"/>
      <c r="AG17" s="627"/>
      <c r="AH17" s="627"/>
      <c r="AI17" s="627"/>
      <c r="AJ17" s="627"/>
      <c r="AK17" s="627"/>
      <c r="AL17" s="628">
        <v>0.3</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367638</v>
      </c>
      <c r="CS17" s="624"/>
      <c r="CT17" s="624"/>
      <c r="CU17" s="624"/>
      <c r="CV17" s="624"/>
      <c r="CW17" s="624"/>
      <c r="CX17" s="624"/>
      <c r="CY17" s="625"/>
      <c r="CZ17" s="626">
        <v>7.6</v>
      </c>
      <c r="DA17" s="626"/>
      <c r="DB17" s="626"/>
      <c r="DC17" s="626"/>
      <c r="DD17" s="632" t="s">
        <v>122</v>
      </c>
      <c r="DE17" s="624"/>
      <c r="DF17" s="624"/>
      <c r="DG17" s="624"/>
      <c r="DH17" s="624"/>
      <c r="DI17" s="624"/>
      <c r="DJ17" s="624"/>
      <c r="DK17" s="624"/>
      <c r="DL17" s="624"/>
      <c r="DM17" s="624"/>
      <c r="DN17" s="624"/>
      <c r="DO17" s="624"/>
      <c r="DP17" s="625"/>
      <c r="DQ17" s="632">
        <v>350727</v>
      </c>
      <c r="DR17" s="624"/>
      <c r="DS17" s="624"/>
      <c r="DT17" s="624"/>
      <c r="DU17" s="624"/>
      <c r="DV17" s="624"/>
      <c r="DW17" s="624"/>
      <c r="DX17" s="624"/>
      <c r="DY17" s="624"/>
      <c r="DZ17" s="624"/>
      <c r="EA17" s="624"/>
      <c r="EB17" s="624"/>
      <c r="EC17" s="633"/>
    </row>
    <row r="18" spans="2:133" ht="11.25" customHeight="1">
      <c r="B18" s="620" t="s">
        <v>256</v>
      </c>
      <c r="C18" s="621"/>
      <c r="D18" s="621"/>
      <c r="E18" s="621"/>
      <c r="F18" s="621"/>
      <c r="G18" s="621"/>
      <c r="H18" s="621"/>
      <c r="I18" s="621"/>
      <c r="J18" s="621"/>
      <c r="K18" s="621"/>
      <c r="L18" s="621"/>
      <c r="M18" s="621"/>
      <c r="N18" s="621"/>
      <c r="O18" s="621"/>
      <c r="P18" s="621"/>
      <c r="Q18" s="622"/>
      <c r="R18" s="623">
        <v>2716</v>
      </c>
      <c r="S18" s="624"/>
      <c r="T18" s="624"/>
      <c r="U18" s="624"/>
      <c r="V18" s="624"/>
      <c r="W18" s="624"/>
      <c r="X18" s="624"/>
      <c r="Y18" s="625"/>
      <c r="Z18" s="626">
        <v>0.1</v>
      </c>
      <c r="AA18" s="626"/>
      <c r="AB18" s="626"/>
      <c r="AC18" s="626"/>
      <c r="AD18" s="627">
        <v>2716</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c r="B19" s="620" t="s">
        <v>259</v>
      </c>
      <c r="C19" s="621"/>
      <c r="D19" s="621"/>
      <c r="E19" s="621"/>
      <c r="F19" s="621"/>
      <c r="G19" s="621"/>
      <c r="H19" s="621"/>
      <c r="I19" s="621"/>
      <c r="J19" s="621"/>
      <c r="K19" s="621"/>
      <c r="L19" s="621"/>
      <c r="M19" s="621"/>
      <c r="N19" s="621"/>
      <c r="O19" s="621"/>
      <c r="P19" s="621"/>
      <c r="Q19" s="622"/>
      <c r="R19" s="623">
        <v>1942</v>
      </c>
      <c r="S19" s="624"/>
      <c r="T19" s="624"/>
      <c r="U19" s="624"/>
      <c r="V19" s="624"/>
      <c r="W19" s="624"/>
      <c r="X19" s="624"/>
      <c r="Y19" s="625"/>
      <c r="Z19" s="626">
        <v>0</v>
      </c>
      <c r="AA19" s="626"/>
      <c r="AB19" s="626"/>
      <c r="AC19" s="626"/>
      <c r="AD19" s="627">
        <v>1942</v>
      </c>
      <c r="AE19" s="627"/>
      <c r="AF19" s="627"/>
      <c r="AG19" s="627"/>
      <c r="AH19" s="627"/>
      <c r="AI19" s="627"/>
      <c r="AJ19" s="627"/>
      <c r="AK19" s="627"/>
      <c r="AL19" s="628">
        <v>0.1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1206</v>
      </c>
      <c r="BH19" s="624"/>
      <c r="BI19" s="624"/>
      <c r="BJ19" s="624"/>
      <c r="BK19" s="624"/>
      <c r="BL19" s="624"/>
      <c r="BM19" s="624"/>
      <c r="BN19" s="625"/>
      <c r="BO19" s="626">
        <v>0.3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c r="B20" s="636" t="s">
        <v>262</v>
      </c>
      <c r="C20" s="637"/>
      <c r="D20" s="637"/>
      <c r="E20" s="637"/>
      <c r="F20" s="637"/>
      <c r="G20" s="637"/>
      <c r="H20" s="637"/>
      <c r="I20" s="637"/>
      <c r="J20" s="637"/>
      <c r="K20" s="637"/>
      <c r="L20" s="637"/>
      <c r="M20" s="637"/>
      <c r="N20" s="637"/>
      <c r="O20" s="637"/>
      <c r="P20" s="637"/>
      <c r="Q20" s="638"/>
      <c r="R20" s="623">
        <v>774</v>
      </c>
      <c r="S20" s="624"/>
      <c r="T20" s="624"/>
      <c r="U20" s="624"/>
      <c r="V20" s="624"/>
      <c r="W20" s="624"/>
      <c r="X20" s="624"/>
      <c r="Y20" s="625"/>
      <c r="Z20" s="626">
        <v>0</v>
      </c>
      <c r="AA20" s="626"/>
      <c r="AB20" s="626"/>
      <c r="AC20" s="626"/>
      <c r="AD20" s="627">
        <v>774</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1206</v>
      </c>
      <c r="BH20" s="624"/>
      <c r="BI20" s="624"/>
      <c r="BJ20" s="624"/>
      <c r="BK20" s="624"/>
      <c r="BL20" s="624"/>
      <c r="BM20" s="624"/>
      <c r="BN20" s="625"/>
      <c r="BO20" s="626">
        <v>0.3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4834481</v>
      </c>
      <c r="CS20" s="624"/>
      <c r="CT20" s="624"/>
      <c r="CU20" s="624"/>
      <c r="CV20" s="624"/>
      <c r="CW20" s="624"/>
      <c r="CX20" s="624"/>
      <c r="CY20" s="625"/>
      <c r="CZ20" s="626">
        <v>100</v>
      </c>
      <c r="DA20" s="626"/>
      <c r="DB20" s="626"/>
      <c r="DC20" s="626"/>
      <c r="DD20" s="632">
        <v>598201</v>
      </c>
      <c r="DE20" s="624"/>
      <c r="DF20" s="624"/>
      <c r="DG20" s="624"/>
      <c r="DH20" s="624"/>
      <c r="DI20" s="624"/>
      <c r="DJ20" s="624"/>
      <c r="DK20" s="624"/>
      <c r="DL20" s="624"/>
      <c r="DM20" s="624"/>
      <c r="DN20" s="624"/>
      <c r="DO20" s="624"/>
      <c r="DP20" s="625"/>
      <c r="DQ20" s="632">
        <v>3070222</v>
      </c>
      <c r="DR20" s="624"/>
      <c r="DS20" s="624"/>
      <c r="DT20" s="624"/>
      <c r="DU20" s="624"/>
      <c r="DV20" s="624"/>
      <c r="DW20" s="624"/>
      <c r="DX20" s="624"/>
      <c r="DY20" s="624"/>
      <c r="DZ20" s="624"/>
      <c r="EA20" s="624"/>
      <c r="EB20" s="624"/>
      <c r="EC20" s="633"/>
    </row>
    <row r="21" spans="2:133" ht="11.25" customHeight="1">
      <c r="B21" s="620" t="s">
        <v>265</v>
      </c>
      <c r="C21" s="621"/>
      <c r="D21" s="621"/>
      <c r="E21" s="621"/>
      <c r="F21" s="621"/>
      <c r="G21" s="621"/>
      <c r="H21" s="621"/>
      <c r="I21" s="621"/>
      <c r="J21" s="621"/>
      <c r="K21" s="621"/>
      <c r="L21" s="621"/>
      <c r="M21" s="621"/>
      <c r="N21" s="621"/>
      <c r="O21" s="621"/>
      <c r="P21" s="621"/>
      <c r="Q21" s="622"/>
      <c r="R21" s="623">
        <v>2099917</v>
      </c>
      <c r="S21" s="624"/>
      <c r="T21" s="624"/>
      <c r="U21" s="624"/>
      <c r="V21" s="624"/>
      <c r="W21" s="624"/>
      <c r="X21" s="624"/>
      <c r="Y21" s="625"/>
      <c r="Z21" s="626">
        <v>41.2</v>
      </c>
      <c r="AA21" s="626"/>
      <c r="AB21" s="626"/>
      <c r="AC21" s="626"/>
      <c r="AD21" s="627">
        <v>1872139</v>
      </c>
      <c r="AE21" s="627"/>
      <c r="AF21" s="627"/>
      <c r="AG21" s="627"/>
      <c r="AH21" s="627"/>
      <c r="AI21" s="627"/>
      <c r="AJ21" s="627"/>
      <c r="AK21" s="627"/>
      <c r="AL21" s="628">
        <v>76.599999999999994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1206</v>
      </c>
      <c r="BH21" s="624"/>
      <c r="BI21" s="624"/>
      <c r="BJ21" s="624"/>
      <c r="BK21" s="624"/>
      <c r="BL21" s="624"/>
      <c r="BM21" s="624"/>
      <c r="BN21" s="625"/>
      <c r="BO21" s="626">
        <v>0.3</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c r="B22" s="620" t="s">
        <v>267</v>
      </c>
      <c r="C22" s="621"/>
      <c r="D22" s="621"/>
      <c r="E22" s="621"/>
      <c r="F22" s="621"/>
      <c r="G22" s="621"/>
      <c r="H22" s="621"/>
      <c r="I22" s="621"/>
      <c r="J22" s="621"/>
      <c r="K22" s="621"/>
      <c r="L22" s="621"/>
      <c r="M22" s="621"/>
      <c r="N22" s="621"/>
      <c r="O22" s="621"/>
      <c r="P22" s="621"/>
      <c r="Q22" s="622"/>
      <c r="R22" s="623">
        <v>1872139</v>
      </c>
      <c r="S22" s="624"/>
      <c r="T22" s="624"/>
      <c r="U22" s="624"/>
      <c r="V22" s="624"/>
      <c r="W22" s="624"/>
      <c r="X22" s="624"/>
      <c r="Y22" s="625"/>
      <c r="Z22" s="626">
        <v>36.700000000000003</v>
      </c>
      <c r="AA22" s="626"/>
      <c r="AB22" s="626"/>
      <c r="AC22" s="626"/>
      <c r="AD22" s="627">
        <v>1872139</v>
      </c>
      <c r="AE22" s="627"/>
      <c r="AF22" s="627"/>
      <c r="AG22" s="627"/>
      <c r="AH22" s="627"/>
      <c r="AI22" s="627"/>
      <c r="AJ22" s="627"/>
      <c r="AK22" s="627"/>
      <c r="AL22" s="628">
        <v>76.599999999999994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270</v>
      </c>
      <c r="C23" s="621"/>
      <c r="D23" s="621"/>
      <c r="E23" s="621"/>
      <c r="F23" s="621"/>
      <c r="G23" s="621"/>
      <c r="H23" s="621"/>
      <c r="I23" s="621"/>
      <c r="J23" s="621"/>
      <c r="K23" s="621"/>
      <c r="L23" s="621"/>
      <c r="M23" s="621"/>
      <c r="N23" s="621"/>
      <c r="O23" s="621"/>
      <c r="P23" s="621"/>
      <c r="Q23" s="622"/>
      <c r="R23" s="623">
        <v>227778</v>
      </c>
      <c r="S23" s="624"/>
      <c r="T23" s="624"/>
      <c r="U23" s="624"/>
      <c r="V23" s="624"/>
      <c r="W23" s="624"/>
      <c r="X23" s="624"/>
      <c r="Y23" s="625"/>
      <c r="Z23" s="626">
        <v>4.5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1436342</v>
      </c>
      <c r="CS24" s="613"/>
      <c r="CT24" s="613"/>
      <c r="CU24" s="613"/>
      <c r="CV24" s="613"/>
      <c r="CW24" s="613"/>
      <c r="CX24" s="613"/>
      <c r="CY24" s="614"/>
      <c r="CZ24" s="617">
        <v>29.7</v>
      </c>
      <c r="DA24" s="618"/>
      <c r="DB24" s="618"/>
      <c r="DC24" s="634"/>
      <c r="DD24" s="657">
        <v>1011030</v>
      </c>
      <c r="DE24" s="613"/>
      <c r="DF24" s="613"/>
      <c r="DG24" s="613"/>
      <c r="DH24" s="613"/>
      <c r="DI24" s="613"/>
      <c r="DJ24" s="613"/>
      <c r="DK24" s="614"/>
      <c r="DL24" s="657">
        <v>954584</v>
      </c>
      <c r="DM24" s="613"/>
      <c r="DN24" s="613"/>
      <c r="DO24" s="613"/>
      <c r="DP24" s="613"/>
      <c r="DQ24" s="613"/>
      <c r="DR24" s="613"/>
      <c r="DS24" s="613"/>
      <c r="DT24" s="613"/>
      <c r="DU24" s="613"/>
      <c r="DV24" s="614"/>
      <c r="DW24" s="617">
        <v>38.9</v>
      </c>
      <c r="DX24" s="618"/>
      <c r="DY24" s="618"/>
      <c r="DZ24" s="618"/>
      <c r="EA24" s="618"/>
      <c r="EB24" s="618"/>
      <c r="EC24" s="619"/>
    </row>
    <row r="25" spans="2:133" ht="11.25" customHeight="1">
      <c r="B25" s="620" t="s">
        <v>280</v>
      </c>
      <c r="C25" s="621"/>
      <c r="D25" s="621"/>
      <c r="E25" s="621"/>
      <c r="F25" s="621"/>
      <c r="G25" s="621"/>
      <c r="H25" s="621"/>
      <c r="I25" s="621"/>
      <c r="J25" s="621"/>
      <c r="K25" s="621"/>
      <c r="L25" s="621"/>
      <c r="M25" s="621"/>
      <c r="N25" s="621"/>
      <c r="O25" s="621"/>
      <c r="P25" s="621"/>
      <c r="Q25" s="622"/>
      <c r="R25" s="623">
        <v>2672909</v>
      </c>
      <c r="S25" s="624"/>
      <c r="T25" s="624"/>
      <c r="U25" s="624"/>
      <c r="V25" s="624"/>
      <c r="W25" s="624"/>
      <c r="X25" s="624"/>
      <c r="Y25" s="625"/>
      <c r="Z25" s="626">
        <v>52.5</v>
      </c>
      <c r="AA25" s="626"/>
      <c r="AB25" s="626"/>
      <c r="AC25" s="626"/>
      <c r="AD25" s="627">
        <v>2445131</v>
      </c>
      <c r="AE25" s="627"/>
      <c r="AF25" s="627"/>
      <c r="AG25" s="627"/>
      <c r="AH25" s="627"/>
      <c r="AI25" s="627"/>
      <c r="AJ25" s="627"/>
      <c r="AK25" s="627"/>
      <c r="AL25" s="628">
        <v>100</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492383</v>
      </c>
      <c r="CS25" s="653"/>
      <c r="CT25" s="653"/>
      <c r="CU25" s="653"/>
      <c r="CV25" s="653"/>
      <c r="CW25" s="653"/>
      <c r="CX25" s="653"/>
      <c r="CY25" s="654"/>
      <c r="CZ25" s="628">
        <v>10.199999999999999</v>
      </c>
      <c r="DA25" s="655"/>
      <c r="DB25" s="655"/>
      <c r="DC25" s="658"/>
      <c r="DD25" s="632">
        <v>455070</v>
      </c>
      <c r="DE25" s="653"/>
      <c r="DF25" s="653"/>
      <c r="DG25" s="653"/>
      <c r="DH25" s="653"/>
      <c r="DI25" s="653"/>
      <c r="DJ25" s="653"/>
      <c r="DK25" s="654"/>
      <c r="DL25" s="632">
        <v>446403</v>
      </c>
      <c r="DM25" s="653"/>
      <c r="DN25" s="653"/>
      <c r="DO25" s="653"/>
      <c r="DP25" s="653"/>
      <c r="DQ25" s="653"/>
      <c r="DR25" s="653"/>
      <c r="DS25" s="653"/>
      <c r="DT25" s="653"/>
      <c r="DU25" s="653"/>
      <c r="DV25" s="654"/>
      <c r="DW25" s="628">
        <v>18.2</v>
      </c>
      <c r="DX25" s="655"/>
      <c r="DY25" s="655"/>
      <c r="DZ25" s="655"/>
      <c r="EA25" s="655"/>
      <c r="EB25" s="655"/>
      <c r="EC25" s="656"/>
    </row>
    <row r="26" spans="2:133" ht="11.25" customHeight="1">
      <c r="B26" s="620" t="s">
        <v>283</v>
      </c>
      <c r="C26" s="621"/>
      <c r="D26" s="621"/>
      <c r="E26" s="621"/>
      <c r="F26" s="621"/>
      <c r="G26" s="621"/>
      <c r="H26" s="621"/>
      <c r="I26" s="621"/>
      <c r="J26" s="621"/>
      <c r="K26" s="621"/>
      <c r="L26" s="621"/>
      <c r="M26" s="621"/>
      <c r="N26" s="621"/>
      <c r="O26" s="621"/>
      <c r="P26" s="621"/>
      <c r="Q26" s="622"/>
      <c r="R26" s="623" t="s">
        <v>122</v>
      </c>
      <c r="S26" s="624"/>
      <c r="T26" s="624"/>
      <c r="U26" s="624"/>
      <c r="V26" s="624"/>
      <c r="W26" s="624"/>
      <c r="X26" s="624"/>
      <c r="Y26" s="625"/>
      <c r="Z26" s="626" t="s">
        <v>122</v>
      </c>
      <c r="AA26" s="626"/>
      <c r="AB26" s="626"/>
      <c r="AC26" s="626"/>
      <c r="AD26" s="627" t="s">
        <v>122</v>
      </c>
      <c r="AE26" s="627"/>
      <c r="AF26" s="627"/>
      <c r="AG26" s="627"/>
      <c r="AH26" s="627"/>
      <c r="AI26" s="627"/>
      <c r="AJ26" s="627"/>
      <c r="AK26" s="627"/>
      <c r="AL26" s="628" t="s">
        <v>122</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296120</v>
      </c>
      <c r="CS26" s="624"/>
      <c r="CT26" s="624"/>
      <c r="CU26" s="624"/>
      <c r="CV26" s="624"/>
      <c r="CW26" s="624"/>
      <c r="CX26" s="624"/>
      <c r="CY26" s="625"/>
      <c r="CZ26" s="628">
        <v>6.1</v>
      </c>
      <c r="DA26" s="655"/>
      <c r="DB26" s="655"/>
      <c r="DC26" s="658"/>
      <c r="DD26" s="632">
        <v>292664</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c r="B27" s="620" t="s">
        <v>286</v>
      </c>
      <c r="C27" s="621"/>
      <c r="D27" s="621"/>
      <c r="E27" s="621"/>
      <c r="F27" s="621"/>
      <c r="G27" s="621"/>
      <c r="H27" s="621"/>
      <c r="I27" s="621"/>
      <c r="J27" s="621"/>
      <c r="K27" s="621"/>
      <c r="L27" s="621"/>
      <c r="M27" s="621"/>
      <c r="N27" s="621"/>
      <c r="O27" s="621"/>
      <c r="P27" s="621"/>
      <c r="Q27" s="622"/>
      <c r="R27" s="623">
        <v>12957</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402252</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576321</v>
      </c>
      <c r="CS27" s="653"/>
      <c r="CT27" s="653"/>
      <c r="CU27" s="653"/>
      <c r="CV27" s="653"/>
      <c r="CW27" s="653"/>
      <c r="CX27" s="653"/>
      <c r="CY27" s="654"/>
      <c r="CZ27" s="628">
        <v>11.9</v>
      </c>
      <c r="DA27" s="655"/>
      <c r="DB27" s="655"/>
      <c r="DC27" s="658"/>
      <c r="DD27" s="632">
        <v>205233</v>
      </c>
      <c r="DE27" s="653"/>
      <c r="DF27" s="653"/>
      <c r="DG27" s="653"/>
      <c r="DH27" s="653"/>
      <c r="DI27" s="653"/>
      <c r="DJ27" s="653"/>
      <c r="DK27" s="654"/>
      <c r="DL27" s="632">
        <v>157454</v>
      </c>
      <c r="DM27" s="653"/>
      <c r="DN27" s="653"/>
      <c r="DO27" s="653"/>
      <c r="DP27" s="653"/>
      <c r="DQ27" s="653"/>
      <c r="DR27" s="653"/>
      <c r="DS27" s="653"/>
      <c r="DT27" s="653"/>
      <c r="DU27" s="653"/>
      <c r="DV27" s="654"/>
      <c r="DW27" s="628">
        <v>6.4</v>
      </c>
      <c r="DX27" s="655"/>
      <c r="DY27" s="655"/>
      <c r="DZ27" s="655"/>
      <c r="EA27" s="655"/>
      <c r="EB27" s="655"/>
      <c r="EC27" s="656"/>
    </row>
    <row r="28" spans="2:133" ht="11.25" customHeight="1">
      <c r="B28" s="620" t="s">
        <v>289</v>
      </c>
      <c r="C28" s="621"/>
      <c r="D28" s="621"/>
      <c r="E28" s="621"/>
      <c r="F28" s="621"/>
      <c r="G28" s="621"/>
      <c r="H28" s="621"/>
      <c r="I28" s="621"/>
      <c r="J28" s="621"/>
      <c r="K28" s="621"/>
      <c r="L28" s="621"/>
      <c r="M28" s="621"/>
      <c r="N28" s="621"/>
      <c r="O28" s="621"/>
      <c r="P28" s="621"/>
      <c r="Q28" s="622"/>
      <c r="R28" s="623">
        <v>42343</v>
      </c>
      <c r="S28" s="624"/>
      <c r="T28" s="624"/>
      <c r="U28" s="624"/>
      <c r="V28" s="624"/>
      <c r="W28" s="624"/>
      <c r="X28" s="624"/>
      <c r="Y28" s="625"/>
      <c r="Z28" s="626">
        <v>0.8</v>
      </c>
      <c r="AA28" s="626"/>
      <c r="AB28" s="626"/>
      <c r="AC28" s="626"/>
      <c r="AD28" s="627" t="s">
        <v>122</v>
      </c>
      <c r="AE28" s="627"/>
      <c r="AF28" s="627"/>
      <c r="AG28" s="627"/>
      <c r="AH28" s="627"/>
      <c r="AI28" s="627"/>
      <c r="AJ28" s="627"/>
      <c r="AK28" s="627"/>
      <c r="AL28" s="628" t="s">
        <v>122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367638</v>
      </c>
      <c r="CS28" s="624"/>
      <c r="CT28" s="624"/>
      <c r="CU28" s="624"/>
      <c r="CV28" s="624"/>
      <c r="CW28" s="624"/>
      <c r="CX28" s="624"/>
      <c r="CY28" s="625"/>
      <c r="CZ28" s="628">
        <v>7.6</v>
      </c>
      <c r="DA28" s="655"/>
      <c r="DB28" s="655"/>
      <c r="DC28" s="658"/>
      <c r="DD28" s="632">
        <v>350727</v>
      </c>
      <c r="DE28" s="624"/>
      <c r="DF28" s="624"/>
      <c r="DG28" s="624"/>
      <c r="DH28" s="624"/>
      <c r="DI28" s="624"/>
      <c r="DJ28" s="624"/>
      <c r="DK28" s="625"/>
      <c r="DL28" s="632">
        <v>350727</v>
      </c>
      <c r="DM28" s="624"/>
      <c r="DN28" s="624"/>
      <c r="DO28" s="624"/>
      <c r="DP28" s="624"/>
      <c r="DQ28" s="624"/>
      <c r="DR28" s="624"/>
      <c r="DS28" s="624"/>
      <c r="DT28" s="624"/>
      <c r="DU28" s="624"/>
      <c r="DV28" s="625"/>
      <c r="DW28" s="628">
        <v>14.3</v>
      </c>
      <c r="DX28" s="655"/>
      <c r="DY28" s="655"/>
      <c r="DZ28" s="655"/>
      <c r="EA28" s="655"/>
      <c r="EB28" s="655"/>
      <c r="EC28" s="656"/>
    </row>
    <row r="29" spans="2:133" ht="11.25" customHeight="1">
      <c r="B29" s="620" t="s">
        <v>291</v>
      </c>
      <c r="C29" s="621"/>
      <c r="D29" s="621"/>
      <c r="E29" s="621"/>
      <c r="F29" s="621"/>
      <c r="G29" s="621"/>
      <c r="H29" s="621"/>
      <c r="I29" s="621"/>
      <c r="J29" s="621"/>
      <c r="K29" s="621"/>
      <c r="L29" s="621"/>
      <c r="M29" s="621"/>
      <c r="N29" s="621"/>
      <c r="O29" s="621"/>
      <c r="P29" s="621"/>
      <c r="Q29" s="622"/>
      <c r="R29" s="623">
        <v>3019</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367638</v>
      </c>
      <c r="CS29" s="653"/>
      <c r="CT29" s="653"/>
      <c r="CU29" s="653"/>
      <c r="CV29" s="653"/>
      <c r="CW29" s="653"/>
      <c r="CX29" s="653"/>
      <c r="CY29" s="654"/>
      <c r="CZ29" s="628">
        <v>7.6</v>
      </c>
      <c r="DA29" s="655"/>
      <c r="DB29" s="655"/>
      <c r="DC29" s="658"/>
      <c r="DD29" s="632">
        <v>350727</v>
      </c>
      <c r="DE29" s="653"/>
      <c r="DF29" s="653"/>
      <c r="DG29" s="653"/>
      <c r="DH29" s="653"/>
      <c r="DI29" s="653"/>
      <c r="DJ29" s="653"/>
      <c r="DK29" s="654"/>
      <c r="DL29" s="632">
        <v>350727</v>
      </c>
      <c r="DM29" s="653"/>
      <c r="DN29" s="653"/>
      <c r="DO29" s="653"/>
      <c r="DP29" s="653"/>
      <c r="DQ29" s="653"/>
      <c r="DR29" s="653"/>
      <c r="DS29" s="653"/>
      <c r="DT29" s="653"/>
      <c r="DU29" s="653"/>
      <c r="DV29" s="654"/>
      <c r="DW29" s="628">
        <v>14.3</v>
      </c>
      <c r="DX29" s="655"/>
      <c r="DY29" s="655"/>
      <c r="DZ29" s="655"/>
      <c r="EA29" s="655"/>
      <c r="EB29" s="655"/>
      <c r="EC29" s="656"/>
    </row>
    <row r="30" spans="2:133" ht="11.25" customHeight="1">
      <c r="B30" s="620" t="s">
        <v>293</v>
      </c>
      <c r="C30" s="621"/>
      <c r="D30" s="621"/>
      <c r="E30" s="621"/>
      <c r="F30" s="621"/>
      <c r="G30" s="621"/>
      <c r="H30" s="621"/>
      <c r="I30" s="621"/>
      <c r="J30" s="621"/>
      <c r="K30" s="621"/>
      <c r="L30" s="621"/>
      <c r="M30" s="621"/>
      <c r="N30" s="621"/>
      <c r="O30" s="621"/>
      <c r="P30" s="621"/>
      <c r="Q30" s="622"/>
      <c r="R30" s="623">
        <v>1051329</v>
      </c>
      <c r="S30" s="624"/>
      <c r="T30" s="624"/>
      <c r="U30" s="624"/>
      <c r="V30" s="624"/>
      <c r="W30" s="624"/>
      <c r="X30" s="624"/>
      <c r="Y30" s="625"/>
      <c r="Z30" s="626">
        <v>20.6</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354119</v>
      </c>
      <c r="CS30" s="624"/>
      <c r="CT30" s="624"/>
      <c r="CU30" s="624"/>
      <c r="CV30" s="624"/>
      <c r="CW30" s="624"/>
      <c r="CX30" s="624"/>
      <c r="CY30" s="625"/>
      <c r="CZ30" s="628">
        <v>7.3</v>
      </c>
      <c r="DA30" s="655"/>
      <c r="DB30" s="655"/>
      <c r="DC30" s="658"/>
      <c r="DD30" s="632">
        <v>337208</v>
      </c>
      <c r="DE30" s="624"/>
      <c r="DF30" s="624"/>
      <c r="DG30" s="624"/>
      <c r="DH30" s="624"/>
      <c r="DI30" s="624"/>
      <c r="DJ30" s="624"/>
      <c r="DK30" s="625"/>
      <c r="DL30" s="632">
        <v>337208</v>
      </c>
      <c r="DM30" s="624"/>
      <c r="DN30" s="624"/>
      <c r="DO30" s="624"/>
      <c r="DP30" s="624"/>
      <c r="DQ30" s="624"/>
      <c r="DR30" s="624"/>
      <c r="DS30" s="624"/>
      <c r="DT30" s="624"/>
      <c r="DU30" s="624"/>
      <c r="DV30" s="625"/>
      <c r="DW30" s="628">
        <v>13.7</v>
      </c>
      <c r="DX30" s="655"/>
      <c r="DY30" s="655"/>
      <c r="DZ30" s="655"/>
      <c r="EA30" s="655"/>
      <c r="EB30" s="655"/>
      <c r="EC30" s="656"/>
    </row>
    <row r="31" spans="2:133" ht="11.25" customHeight="1">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18"/>
      <c r="AV31" s="218"/>
      <c r="AW31" s="218"/>
      <c r="AX31" s="609" t="s">
        <v>177</v>
      </c>
      <c r="AY31" s="610"/>
      <c r="AZ31" s="610"/>
      <c r="BA31" s="610"/>
      <c r="BB31" s="610"/>
      <c r="BC31" s="610"/>
      <c r="BD31" s="610"/>
      <c r="BE31" s="610"/>
      <c r="BF31" s="611"/>
      <c r="BG31" s="670">
        <v>99</v>
      </c>
      <c r="BH31" s="667"/>
      <c r="BI31" s="667"/>
      <c r="BJ31" s="667"/>
      <c r="BK31" s="667"/>
      <c r="BL31" s="667"/>
      <c r="BM31" s="618">
        <v>95.5</v>
      </c>
      <c r="BN31" s="667"/>
      <c r="BO31" s="667"/>
      <c r="BP31" s="667"/>
      <c r="BQ31" s="668"/>
      <c r="BR31" s="670">
        <v>99.3</v>
      </c>
      <c r="BS31" s="667"/>
      <c r="BT31" s="667"/>
      <c r="BU31" s="667"/>
      <c r="BV31" s="667"/>
      <c r="BW31" s="667"/>
      <c r="BX31" s="618">
        <v>94.6</v>
      </c>
      <c r="BY31" s="667"/>
      <c r="BZ31" s="667"/>
      <c r="CA31" s="667"/>
      <c r="CB31" s="668"/>
      <c r="CD31" s="663"/>
      <c r="CE31" s="664"/>
      <c r="CF31" s="620" t="s">
        <v>300</v>
      </c>
      <c r="CG31" s="621"/>
      <c r="CH31" s="621"/>
      <c r="CI31" s="621"/>
      <c r="CJ31" s="621"/>
      <c r="CK31" s="621"/>
      <c r="CL31" s="621"/>
      <c r="CM31" s="621"/>
      <c r="CN31" s="621"/>
      <c r="CO31" s="621"/>
      <c r="CP31" s="621"/>
      <c r="CQ31" s="622"/>
      <c r="CR31" s="623">
        <v>13519</v>
      </c>
      <c r="CS31" s="653"/>
      <c r="CT31" s="653"/>
      <c r="CU31" s="653"/>
      <c r="CV31" s="653"/>
      <c r="CW31" s="653"/>
      <c r="CX31" s="653"/>
      <c r="CY31" s="654"/>
      <c r="CZ31" s="628">
        <v>0.3</v>
      </c>
      <c r="DA31" s="655"/>
      <c r="DB31" s="655"/>
      <c r="DC31" s="658"/>
      <c r="DD31" s="632">
        <v>13519</v>
      </c>
      <c r="DE31" s="653"/>
      <c r="DF31" s="653"/>
      <c r="DG31" s="653"/>
      <c r="DH31" s="653"/>
      <c r="DI31" s="653"/>
      <c r="DJ31" s="653"/>
      <c r="DK31" s="654"/>
      <c r="DL31" s="632">
        <v>13519</v>
      </c>
      <c r="DM31" s="653"/>
      <c r="DN31" s="653"/>
      <c r="DO31" s="653"/>
      <c r="DP31" s="653"/>
      <c r="DQ31" s="653"/>
      <c r="DR31" s="653"/>
      <c r="DS31" s="653"/>
      <c r="DT31" s="653"/>
      <c r="DU31" s="653"/>
      <c r="DV31" s="654"/>
      <c r="DW31" s="628">
        <v>0.6</v>
      </c>
      <c r="DX31" s="655"/>
      <c r="DY31" s="655"/>
      <c r="DZ31" s="655"/>
      <c r="EA31" s="655"/>
      <c r="EB31" s="655"/>
      <c r="EC31" s="656"/>
    </row>
    <row r="32" spans="2:133" ht="11.25" customHeight="1">
      <c r="B32" s="620" t="s">
        <v>301</v>
      </c>
      <c r="C32" s="621"/>
      <c r="D32" s="621"/>
      <c r="E32" s="621"/>
      <c r="F32" s="621"/>
      <c r="G32" s="621"/>
      <c r="H32" s="621"/>
      <c r="I32" s="621"/>
      <c r="J32" s="621"/>
      <c r="K32" s="621"/>
      <c r="L32" s="621"/>
      <c r="M32" s="621"/>
      <c r="N32" s="621"/>
      <c r="O32" s="621"/>
      <c r="P32" s="621"/>
      <c r="Q32" s="622"/>
      <c r="R32" s="623">
        <v>271028</v>
      </c>
      <c r="S32" s="624"/>
      <c r="T32" s="624"/>
      <c r="U32" s="624"/>
      <c r="V32" s="624"/>
      <c r="W32" s="624"/>
      <c r="X32" s="624"/>
      <c r="Y32" s="625"/>
      <c r="Z32" s="626">
        <v>5.3</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302</v>
      </c>
      <c r="AX32" s="620" t="s">
        <v>303</v>
      </c>
      <c r="AY32" s="621"/>
      <c r="AZ32" s="621"/>
      <c r="BA32" s="621"/>
      <c r="BB32" s="621"/>
      <c r="BC32" s="621"/>
      <c r="BD32" s="621"/>
      <c r="BE32" s="621"/>
      <c r="BF32" s="622"/>
      <c r="BG32" s="680">
        <v>98.1</v>
      </c>
      <c r="BH32" s="653"/>
      <c r="BI32" s="653"/>
      <c r="BJ32" s="653"/>
      <c r="BK32" s="653"/>
      <c r="BL32" s="653"/>
      <c r="BM32" s="629">
        <v>95.3</v>
      </c>
      <c r="BN32" s="653"/>
      <c r="BO32" s="653"/>
      <c r="BP32" s="653"/>
      <c r="BQ32" s="669"/>
      <c r="BR32" s="680">
        <v>99.5</v>
      </c>
      <c r="BS32" s="653"/>
      <c r="BT32" s="653"/>
      <c r="BU32" s="653"/>
      <c r="BV32" s="653"/>
      <c r="BW32" s="653"/>
      <c r="BX32" s="629">
        <v>95.8</v>
      </c>
      <c r="BY32" s="653"/>
      <c r="BZ32" s="653"/>
      <c r="CA32" s="653"/>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5"/>
      <c r="DB32" s="655"/>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5"/>
      <c r="DY32" s="655"/>
      <c r="DZ32" s="655"/>
      <c r="EA32" s="655"/>
      <c r="EB32" s="655"/>
      <c r="EC32" s="656"/>
    </row>
    <row r="33" spans="2:133" ht="11.25" customHeight="1">
      <c r="B33" s="620" t="s">
        <v>305</v>
      </c>
      <c r="C33" s="621"/>
      <c r="D33" s="621"/>
      <c r="E33" s="621"/>
      <c r="F33" s="621"/>
      <c r="G33" s="621"/>
      <c r="H33" s="621"/>
      <c r="I33" s="621"/>
      <c r="J33" s="621"/>
      <c r="K33" s="621"/>
      <c r="L33" s="621"/>
      <c r="M33" s="621"/>
      <c r="N33" s="621"/>
      <c r="O33" s="621"/>
      <c r="P33" s="621"/>
      <c r="Q33" s="622"/>
      <c r="R33" s="623">
        <v>73199</v>
      </c>
      <c r="S33" s="624"/>
      <c r="T33" s="624"/>
      <c r="U33" s="624"/>
      <c r="V33" s="624"/>
      <c r="W33" s="624"/>
      <c r="X33" s="624"/>
      <c r="Y33" s="625"/>
      <c r="Z33" s="626">
        <v>1.4</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19"/>
      <c r="AV33" s="219"/>
      <c r="AW33" s="219"/>
      <c r="AX33" s="644" t="s">
        <v>306</v>
      </c>
      <c r="AY33" s="645"/>
      <c r="AZ33" s="645"/>
      <c r="BA33" s="645"/>
      <c r="BB33" s="645"/>
      <c r="BC33" s="645"/>
      <c r="BD33" s="645"/>
      <c r="BE33" s="645"/>
      <c r="BF33" s="646"/>
      <c r="BG33" s="681">
        <v>99.5</v>
      </c>
      <c r="BH33" s="682"/>
      <c r="BI33" s="682"/>
      <c r="BJ33" s="682"/>
      <c r="BK33" s="682"/>
      <c r="BL33" s="682"/>
      <c r="BM33" s="683">
        <v>94.7</v>
      </c>
      <c r="BN33" s="682"/>
      <c r="BO33" s="682"/>
      <c r="BP33" s="682"/>
      <c r="BQ33" s="684"/>
      <c r="BR33" s="681">
        <v>99.1</v>
      </c>
      <c r="BS33" s="682"/>
      <c r="BT33" s="682"/>
      <c r="BU33" s="682"/>
      <c r="BV33" s="682"/>
      <c r="BW33" s="682"/>
      <c r="BX33" s="683">
        <v>93</v>
      </c>
      <c r="BY33" s="682"/>
      <c r="BZ33" s="682"/>
      <c r="CA33" s="682"/>
      <c r="CB33" s="684"/>
      <c r="CD33" s="620" t="s">
        <v>307</v>
      </c>
      <c r="CE33" s="621"/>
      <c r="CF33" s="621"/>
      <c r="CG33" s="621"/>
      <c r="CH33" s="621"/>
      <c r="CI33" s="621"/>
      <c r="CJ33" s="621"/>
      <c r="CK33" s="621"/>
      <c r="CL33" s="621"/>
      <c r="CM33" s="621"/>
      <c r="CN33" s="621"/>
      <c r="CO33" s="621"/>
      <c r="CP33" s="621"/>
      <c r="CQ33" s="622"/>
      <c r="CR33" s="623">
        <v>2310395</v>
      </c>
      <c r="CS33" s="653"/>
      <c r="CT33" s="653"/>
      <c r="CU33" s="653"/>
      <c r="CV33" s="653"/>
      <c r="CW33" s="653"/>
      <c r="CX33" s="653"/>
      <c r="CY33" s="654"/>
      <c r="CZ33" s="628">
        <v>47.8</v>
      </c>
      <c r="DA33" s="655"/>
      <c r="DB33" s="655"/>
      <c r="DC33" s="658"/>
      <c r="DD33" s="632">
        <v>1986872</v>
      </c>
      <c r="DE33" s="653"/>
      <c r="DF33" s="653"/>
      <c r="DG33" s="653"/>
      <c r="DH33" s="653"/>
      <c r="DI33" s="653"/>
      <c r="DJ33" s="653"/>
      <c r="DK33" s="654"/>
      <c r="DL33" s="632">
        <v>1130284</v>
      </c>
      <c r="DM33" s="653"/>
      <c r="DN33" s="653"/>
      <c r="DO33" s="653"/>
      <c r="DP33" s="653"/>
      <c r="DQ33" s="653"/>
      <c r="DR33" s="653"/>
      <c r="DS33" s="653"/>
      <c r="DT33" s="653"/>
      <c r="DU33" s="653"/>
      <c r="DV33" s="654"/>
      <c r="DW33" s="628">
        <v>46</v>
      </c>
      <c r="DX33" s="655"/>
      <c r="DY33" s="655"/>
      <c r="DZ33" s="655"/>
      <c r="EA33" s="655"/>
      <c r="EB33" s="655"/>
      <c r="EC33" s="656"/>
    </row>
    <row r="34" spans="2:133" ht="11.25" customHeight="1">
      <c r="B34" s="620" t="s">
        <v>308</v>
      </c>
      <c r="C34" s="621"/>
      <c r="D34" s="621"/>
      <c r="E34" s="621"/>
      <c r="F34" s="621"/>
      <c r="G34" s="621"/>
      <c r="H34" s="621"/>
      <c r="I34" s="621"/>
      <c r="J34" s="621"/>
      <c r="K34" s="621"/>
      <c r="L34" s="621"/>
      <c r="M34" s="621"/>
      <c r="N34" s="621"/>
      <c r="O34" s="621"/>
      <c r="P34" s="621"/>
      <c r="Q34" s="622"/>
      <c r="R34" s="623">
        <v>103688</v>
      </c>
      <c r="S34" s="624"/>
      <c r="T34" s="624"/>
      <c r="U34" s="624"/>
      <c r="V34" s="624"/>
      <c r="W34" s="624"/>
      <c r="X34" s="624"/>
      <c r="Y34" s="625"/>
      <c r="Z34" s="626">
        <v>2</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675854</v>
      </c>
      <c r="CS34" s="624"/>
      <c r="CT34" s="624"/>
      <c r="CU34" s="624"/>
      <c r="CV34" s="624"/>
      <c r="CW34" s="624"/>
      <c r="CX34" s="624"/>
      <c r="CY34" s="625"/>
      <c r="CZ34" s="628">
        <v>14</v>
      </c>
      <c r="DA34" s="655"/>
      <c r="DB34" s="655"/>
      <c r="DC34" s="658"/>
      <c r="DD34" s="632">
        <v>542773</v>
      </c>
      <c r="DE34" s="624"/>
      <c r="DF34" s="624"/>
      <c r="DG34" s="624"/>
      <c r="DH34" s="624"/>
      <c r="DI34" s="624"/>
      <c r="DJ34" s="624"/>
      <c r="DK34" s="625"/>
      <c r="DL34" s="632">
        <v>386224</v>
      </c>
      <c r="DM34" s="624"/>
      <c r="DN34" s="624"/>
      <c r="DO34" s="624"/>
      <c r="DP34" s="624"/>
      <c r="DQ34" s="624"/>
      <c r="DR34" s="624"/>
      <c r="DS34" s="624"/>
      <c r="DT34" s="624"/>
      <c r="DU34" s="624"/>
      <c r="DV34" s="625"/>
      <c r="DW34" s="628">
        <v>15.7</v>
      </c>
      <c r="DX34" s="655"/>
      <c r="DY34" s="655"/>
      <c r="DZ34" s="655"/>
      <c r="EA34" s="655"/>
      <c r="EB34" s="655"/>
      <c r="EC34" s="656"/>
    </row>
    <row r="35" spans="2:133" ht="11.25" customHeight="1">
      <c r="B35" s="620" t="s">
        <v>310</v>
      </c>
      <c r="C35" s="621"/>
      <c r="D35" s="621"/>
      <c r="E35" s="621"/>
      <c r="F35" s="621"/>
      <c r="G35" s="621"/>
      <c r="H35" s="621"/>
      <c r="I35" s="621"/>
      <c r="J35" s="621"/>
      <c r="K35" s="621"/>
      <c r="L35" s="621"/>
      <c r="M35" s="621"/>
      <c r="N35" s="621"/>
      <c r="O35" s="621"/>
      <c r="P35" s="621"/>
      <c r="Q35" s="622"/>
      <c r="R35" s="623">
        <v>58273</v>
      </c>
      <c r="S35" s="624"/>
      <c r="T35" s="624"/>
      <c r="U35" s="624"/>
      <c r="V35" s="624"/>
      <c r="W35" s="624"/>
      <c r="X35" s="624"/>
      <c r="Y35" s="625"/>
      <c r="Z35" s="626">
        <v>1.1000000000000001</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46030</v>
      </c>
      <c r="CS35" s="653"/>
      <c r="CT35" s="653"/>
      <c r="CU35" s="653"/>
      <c r="CV35" s="653"/>
      <c r="CW35" s="653"/>
      <c r="CX35" s="653"/>
      <c r="CY35" s="654"/>
      <c r="CZ35" s="628">
        <v>1</v>
      </c>
      <c r="DA35" s="655"/>
      <c r="DB35" s="655"/>
      <c r="DC35" s="658"/>
      <c r="DD35" s="632">
        <v>43122</v>
      </c>
      <c r="DE35" s="653"/>
      <c r="DF35" s="653"/>
      <c r="DG35" s="653"/>
      <c r="DH35" s="653"/>
      <c r="DI35" s="653"/>
      <c r="DJ35" s="653"/>
      <c r="DK35" s="654"/>
      <c r="DL35" s="632">
        <v>18196</v>
      </c>
      <c r="DM35" s="653"/>
      <c r="DN35" s="653"/>
      <c r="DO35" s="653"/>
      <c r="DP35" s="653"/>
      <c r="DQ35" s="653"/>
      <c r="DR35" s="653"/>
      <c r="DS35" s="653"/>
      <c r="DT35" s="653"/>
      <c r="DU35" s="653"/>
      <c r="DV35" s="654"/>
      <c r="DW35" s="628">
        <v>0.7</v>
      </c>
      <c r="DX35" s="655"/>
      <c r="DY35" s="655"/>
      <c r="DZ35" s="655"/>
      <c r="EA35" s="655"/>
      <c r="EB35" s="655"/>
      <c r="EC35" s="656"/>
    </row>
    <row r="36" spans="2:133" ht="11.25" customHeight="1">
      <c r="B36" s="620" t="s">
        <v>314</v>
      </c>
      <c r="C36" s="621"/>
      <c r="D36" s="621"/>
      <c r="E36" s="621"/>
      <c r="F36" s="621"/>
      <c r="G36" s="621"/>
      <c r="H36" s="621"/>
      <c r="I36" s="621"/>
      <c r="J36" s="621"/>
      <c r="K36" s="621"/>
      <c r="L36" s="621"/>
      <c r="M36" s="621"/>
      <c r="N36" s="621"/>
      <c r="O36" s="621"/>
      <c r="P36" s="621"/>
      <c r="Q36" s="622"/>
      <c r="R36" s="623">
        <v>489126</v>
      </c>
      <c r="S36" s="624"/>
      <c r="T36" s="624"/>
      <c r="U36" s="624"/>
      <c r="V36" s="624"/>
      <c r="W36" s="624"/>
      <c r="X36" s="624"/>
      <c r="Y36" s="625"/>
      <c r="Z36" s="626">
        <v>9.6</v>
      </c>
      <c r="AA36" s="626"/>
      <c r="AB36" s="626"/>
      <c r="AC36" s="626"/>
      <c r="AD36" s="627" t="s">
        <v>122</v>
      </c>
      <c r="AE36" s="627"/>
      <c r="AF36" s="627"/>
      <c r="AG36" s="627"/>
      <c r="AH36" s="627"/>
      <c r="AI36" s="627"/>
      <c r="AJ36" s="627"/>
      <c r="AK36" s="627"/>
      <c r="AL36" s="628" t="s">
        <v>122</v>
      </c>
      <c r="AM36" s="629"/>
      <c r="AN36" s="629"/>
      <c r="AO36" s="630"/>
      <c r="AP36" s="222"/>
      <c r="AQ36" s="685" t="s">
        <v>315</v>
      </c>
      <c r="AR36" s="686"/>
      <c r="AS36" s="686"/>
      <c r="AT36" s="686"/>
      <c r="AU36" s="686"/>
      <c r="AV36" s="686"/>
      <c r="AW36" s="686"/>
      <c r="AX36" s="686"/>
      <c r="AY36" s="687"/>
      <c r="AZ36" s="612">
        <v>493449</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32770</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488139</v>
      </c>
      <c r="CS36" s="624"/>
      <c r="CT36" s="624"/>
      <c r="CU36" s="624"/>
      <c r="CV36" s="624"/>
      <c r="CW36" s="624"/>
      <c r="CX36" s="624"/>
      <c r="CY36" s="625"/>
      <c r="CZ36" s="628">
        <v>10.1</v>
      </c>
      <c r="DA36" s="655"/>
      <c r="DB36" s="655"/>
      <c r="DC36" s="658"/>
      <c r="DD36" s="632">
        <v>387956</v>
      </c>
      <c r="DE36" s="624"/>
      <c r="DF36" s="624"/>
      <c r="DG36" s="624"/>
      <c r="DH36" s="624"/>
      <c r="DI36" s="624"/>
      <c r="DJ36" s="624"/>
      <c r="DK36" s="625"/>
      <c r="DL36" s="632">
        <v>311130</v>
      </c>
      <c r="DM36" s="624"/>
      <c r="DN36" s="624"/>
      <c r="DO36" s="624"/>
      <c r="DP36" s="624"/>
      <c r="DQ36" s="624"/>
      <c r="DR36" s="624"/>
      <c r="DS36" s="624"/>
      <c r="DT36" s="624"/>
      <c r="DU36" s="624"/>
      <c r="DV36" s="625"/>
      <c r="DW36" s="628">
        <v>12.7</v>
      </c>
      <c r="DX36" s="655"/>
      <c r="DY36" s="655"/>
      <c r="DZ36" s="655"/>
      <c r="EA36" s="655"/>
      <c r="EB36" s="655"/>
      <c r="EC36" s="656"/>
    </row>
    <row r="37" spans="2:133" ht="11.25" customHeight="1">
      <c r="B37" s="620" t="s">
        <v>318</v>
      </c>
      <c r="C37" s="621"/>
      <c r="D37" s="621"/>
      <c r="E37" s="621"/>
      <c r="F37" s="621"/>
      <c r="G37" s="621"/>
      <c r="H37" s="621"/>
      <c r="I37" s="621"/>
      <c r="J37" s="621"/>
      <c r="K37" s="621"/>
      <c r="L37" s="621"/>
      <c r="M37" s="621"/>
      <c r="N37" s="621"/>
      <c r="O37" s="621"/>
      <c r="P37" s="621"/>
      <c r="Q37" s="622"/>
      <c r="R37" s="623">
        <v>21326</v>
      </c>
      <c r="S37" s="624"/>
      <c r="T37" s="624"/>
      <c r="U37" s="624"/>
      <c r="V37" s="624"/>
      <c r="W37" s="624"/>
      <c r="X37" s="624"/>
      <c r="Y37" s="625"/>
      <c r="Z37" s="626">
        <v>0.4</v>
      </c>
      <c r="AA37" s="626"/>
      <c r="AB37" s="626"/>
      <c r="AC37" s="626"/>
      <c r="AD37" s="627">
        <v>8</v>
      </c>
      <c r="AE37" s="627"/>
      <c r="AF37" s="627"/>
      <c r="AG37" s="627"/>
      <c r="AH37" s="627"/>
      <c r="AI37" s="627"/>
      <c r="AJ37" s="627"/>
      <c r="AK37" s="627"/>
      <c r="AL37" s="628">
        <v>0</v>
      </c>
      <c r="AM37" s="629"/>
      <c r="AN37" s="629"/>
      <c r="AO37" s="630"/>
      <c r="AQ37" s="689" t="s">
        <v>319</v>
      </c>
      <c r="AR37" s="690"/>
      <c r="AS37" s="690"/>
      <c r="AT37" s="690"/>
      <c r="AU37" s="690"/>
      <c r="AV37" s="690"/>
      <c r="AW37" s="690"/>
      <c r="AX37" s="690"/>
      <c r="AY37" s="691"/>
      <c r="AZ37" s="623">
        <v>127573</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32770</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204690</v>
      </c>
      <c r="CS37" s="653"/>
      <c r="CT37" s="653"/>
      <c r="CU37" s="653"/>
      <c r="CV37" s="653"/>
      <c r="CW37" s="653"/>
      <c r="CX37" s="653"/>
      <c r="CY37" s="654"/>
      <c r="CZ37" s="628">
        <v>4.2</v>
      </c>
      <c r="DA37" s="655"/>
      <c r="DB37" s="655"/>
      <c r="DC37" s="658"/>
      <c r="DD37" s="632">
        <v>204626</v>
      </c>
      <c r="DE37" s="653"/>
      <c r="DF37" s="653"/>
      <c r="DG37" s="653"/>
      <c r="DH37" s="653"/>
      <c r="DI37" s="653"/>
      <c r="DJ37" s="653"/>
      <c r="DK37" s="654"/>
      <c r="DL37" s="632">
        <v>172220</v>
      </c>
      <c r="DM37" s="653"/>
      <c r="DN37" s="653"/>
      <c r="DO37" s="653"/>
      <c r="DP37" s="653"/>
      <c r="DQ37" s="653"/>
      <c r="DR37" s="653"/>
      <c r="DS37" s="653"/>
      <c r="DT37" s="653"/>
      <c r="DU37" s="653"/>
      <c r="DV37" s="654"/>
      <c r="DW37" s="628">
        <v>7</v>
      </c>
      <c r="DX37" s="655"/>
      <c r="DY37" s="655"/>
      <c r="DZ37" s="655"/>
      <c r="EA37" s="655"/>
      <c r="EB37" s="655"/>
      <c r="EC37" s="656"/>
    </row>
    <row r="38" spans="2:133" ht="11.25" customHeight="1">
      <c r="B38" s="620" t="s">
        <v>322</v>
      </c>
      <c r="C38" s="621"/>
      <c r="D38" s="621"/>
      <c r="E38" s="621"/>
      <c r="F38" s="621"/>
      <c r="G38" s="621"/>
      <c r="H38" s="621"/>
      <c r="I38" s="621"/>
      <c r="J38" s="621"/>
      <c r="K38" s="621"/>
      <c r="L38" s="621"/>
      <c r="M38" s="621"/>
      <c r="N38" s="621"/>
      <c r="O38" s="621"/>
      <c r="P38" s="621"/>
      <c r="Q38" s="622"/>
      <c r="R38" s="623">
        <v>296142</v>
      </c>
      <c r="S38" s="624"/>
      <c r="T38" s="624"/>
      <c r="U38" s="624"/>
      <c r="V38" s="624"/>
      <c r="W38" s="624"/>
      <c r="X38" s="624"/>
      <c r="Y38" s="625"/>
      <c r="Z38" s="626">
        <v>5.8</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62482</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565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493449</v>
      </c>
      <c r="CS38" s="624"/>
      <c r="CT38" s="624"/>
      <c r="CU38" s="624"/>
      <c r="CV38" s="624"/>
      <c r="CW38" s="624"/>
      <c r="CX38" s="624"/>
      <c r="CY38" s="625"/>
      <c r="CZ38" s="628">
        <v>10.199999999999999</v>
      </c>
      <c r="DA38" s="655"/>
      <c r="DB38" s="655"/>
      <c r="DC38" s="658"/>
      <c r="DD38" s="632">
        <v>418404</v>
      </c>
      <c r="DE38" s="624"/>
      <c r="DF38" s="624"/>
      <c r="DG38" s="624"/>
      <c r="DH38" s="624"/>
      <c r="DI38" s="624"/>
      <c r="DJ38" s="624"/>
      <c r="DK38" s="625"/>
      <c r="DL38" s="632">
        <v>414734</v>
      </c>
      <c r="DM38" s="624"/>
      <c r="DN38" s="624"/>
      <c r="DO38" s="624"/>
      <c r="DP38" s="624"/>
      <c r="DQ38" s="624"/>
      <c r="DR38" s="624"/>
      <c r="DS38" s="624"/>
      <c r="DT38" s="624"/>
      <c r="DU38" s="624"/>
      <c r="DV38" s="625"/>
      <c r="DW38" s="628">
        <v>16.899999999999999</v>
      </c>
      <c r="DX38" s="655"/>
      <c r="DY38" s="655"/>
      <c r="DZ38" s="655"/>
      <c r="EA38" s="655"/>
      <c r="EB38" s="655"/>
      <c r="EC38" s="656"/>
    </row>
    <row r="39" spans="2:133" ht="11.25" customHeight="1">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t="s">
        <v>122</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910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606923</v>
      </c>
      <c r="CS39" s="653"/>
      <c r="CT39" s="653"/>
      <c r="CU39" s="653"/>
      <c r="CV39" s="653"/>
      <c r="CW39" s="653"/>
      <c r="CX39" s="653"/>
      <c r="CY39" s="654"/>
      <c r="CZ39" s="628">
        <v>12.6</v>
      </c>
      <c r="DA39" s="655"/>
      <c r="DB39" s="655"/>
      <c r="DC39" s="658"/>
      <c r="DD39" s="632">
        <v>594617</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c r="B40" s="620" t="s">
        <v>330</v>
      </c>
      <c r="C40" s="621"/>
      <c r="D40" s="621"/>
      <c r="E40" s="621"/>
      <c r="F40" s="621"/>
      <c r="G40" s="621"/>
      <c r="H40" s="621"/>
      <c r="I40" s="621"/>
      <c r="J40" s="621"/>
      <c r="K40" s="621"/>
      <c r="L40" s="621"/>
      <c r="M40" s="621"/>
      <c r="N40" s="621"/>
      <c r="O40" s="621"/>
      <c r="P40" s="621"/>
      <c r="Q40" s="622"/>
      <c r="R40" s="623">
        <v>9742</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3"/>
      <c r="BE40" s="653"/>
      <c r="BF40" s="669"/>
      <c r="BG40" s="673" t="s">
        <v>332</v>
      </c>
      <c r="BH40" s="674"/>
      <c r="BI40" s="674"/>
      <c r="BJ40" s="674"/>
      <c r="BK40" s="674"/>
      <c r="BL40" s="223"/>
      <c r="BM40" s="621" t="s">
        <v>333</v>
      </c>
      <c r="BN40" s="621"/>
      <c r="BO40" s="621"/>
      <c r="BP40" s="621"/>
      <c r="BQ40" s="621"/>
      <c r="BR40" s="621"/>
      <c r="BS40" s="621"/>
      <c r="BT40" s="621"/>
      <c r="BU40" s="622"/>
      <c r="BV40" s="623">
        <v>103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5"/>
      <c r="DB40" s="655"/>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c r="B41" s="644" t="s">
        <v>335</v>
      </c>
      <c r="C41" s="645"/>
      <c r="D41" s="645"/>
      <c r="E41" s="645"/>
      <c r="F41" s="645"/>
      <c r="G41" s="645"/>
      <c r="H41" s="645"/>
      <c r="I41" s="645"/>
      <c r="J41" s="645"/>
      <c r="K41" s="645"/>
      <c r="L41" s="645"/>
      <c r="M41" s="645"/>
      <c r="N41" s="645"/>
      <c r="O41" s="645"/>
      <c r="P41" s="645"/>
      <c r="Q41" s="646"/>
      <c r="R41" s="698">
        <v>5095339</v>
      </c>
      <c r="S41" s="699"/>
      <c r="T41" s="699"/>
      <c r="U41" s="699"/>
      <c r="V41" s="699"/>
      <c r="W41" s="699"/>
      <c r="X41" s="699"/>
      <c r="Y41" s="700"/>
      <c r="Z41" s="701">
        <v>100</v>
      </c>
      <c r="AA41" s="701"/>
      <c r="AB41" s="701"/>
      <c r="AC41" s="701"/>
      <c r="AD41" s="702">
        <v>2445139</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51072</v>
      </c>
      <c r="BA41" s="624"/>
      <c r="BB41" s="624"/>
      <c r="BC41" s="624"/>
      <c r="BD41" s="653"/>
      <c r="BE41" s="653"/>
      <c r="BF41" s="669"/>
      <c r="BG41" s="673"/>
      <c r="BH41" s="674"/>
      <c r="BI41" s="674"/>
      <c r="BJ41" s="674"/>
      <c r="BK41" s="674"/>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c r="AQ42" s="705" t="s">
        <v>339</v>
      </c>
      <c r="AR42" s="706"/>
      <c r="AS42" s="706"/>
      <c r="AT42" s="706"/>
      <c r="AU42" s="706"/>
      <c r="AV42" s="706"/>
      <c r="AW42" s="706"/>
      <c r="AX42" s="706"/>
      <c r="AY42" s="707"/>
      <c r="AZ42" s="698">
        <v>252322</v>
      </c>
      <c r="BA42" s="699"/>
      <c r="BB42" s="699"/>
      <c r="BC42" s="699"/>
      <c r="BD42" s="682"/>
      <c r="BE42" s="682"/>
      <c r="BF42" s="684"/>
      <c r="BG42" s="675"/>
      <c r="BH42" s="676"/>
      <c r="BI42" s="676"/>
      <c r="BJ42" s="676"/>
      <c r="BK42" s="676"/>
      <c r="BL42" s="224"/>
      <c r="BM42" s="645" t="s">
        <v>340</v>
      </c>
      <c r="BN42" s="645"/>
      <c r="BO42" s="645"/>
      <c r="BP42" s="645"/>
      <c r="BQ42" s="645"/>
      <c r="BR42" s="645"/>
      <c r="BS42" s="645"/>
      <c r="BT42" s="645"/>
      <c r="BU42" s="646"/>
      <c r="BV42" s="698">
        <v>379</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1087744</v>
      </c>
      <c r="CS42" s="653"/>
      <c r="CT42" s="653"/>
      <c r="CU42" s="653"/>
      <c r="CV42" s="653"/>
      <c r="CW42" s="653"/>
      <c r="CX42" s="653"/>
      <c r="CY42" s="654"/>
      <c r="CZ42" s="628">
        <v>22.5</v>
      </c>
      <c r="DA42" s="655"/>
      <c r="DB42" s="655"/>
      <c r="DC42" s="658"/>
      <c r="DD42" s="632">
        <v>72320</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c r="B43" s="214" t="s">
        <v>342</v>
      </c>
      <c r="CD43" s="620" t="s">
        <v>343</v>
      </c>
      <c r="CE43" s="621"/>
      <c r="CF43" s="621"/>
      <c r="CG43" s="621"/>
      <c r="CH43" s="621"/>
      <c r="CI43" s="621"/>
      <c r="CJ43" s="621"/>
      <c r="CK43" s="621"/>
      <c r="CL43" s="621"/>
      <c r="CM43" s="621"/>
      <c r="CN43" s="621"/>
      <c r="CO43" s="621"/>
      <c r="CP43" s="621"/>
      <c r="CQ43" s="622"/>
      <c r="CR43" s="623">
        <v>22207</v>
      </c>
      <c r="CS43" s="653"/>
      <c r="CT43" s="653"/>
      <c r="CU43" s="653"/>
      <c r="CV43" s="653"/>
      <c r="CW43" s="653"/>
      <c r="CX43" s="653"/>
      <c r="CY43" s="654"/>
      <c r="CZ43" s="628">
        <v>0.5</v>
      </c>
      <c r="DA43" s="655"/>
      <c r="DB43" s="655"/>
      <c r="DC43" s="658"/>
      <c r="DD43" s="632">
        <v>22207</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598201</v>
      </c>
      <c r="CS44" s="624"/>
      <c r="CT44" s="624"/>
      <c r="CU44" s="624"/>
      <c r="CV44" s="624"/>
      <c r="CW44" s="624"/>
      <c r="CX44" s="624"/>
      <c r="CY44" s="625"/>
      <c r="CZ44" s="628">
        <v>12.4</v>
      </c>
      <c r="DA44" s="629"/>
      <c r="DB44" s="629"/>
      <c r="DC44" s="635"/>
      <c r="DD44" s="632">
        <v>59668</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363592</v>
      </c>
      <c r="CS45" s="653"/>
      <c r="CT45" s="653"/>
      <c r="CU45" s="653"/>
      <c r="CV45" s="653"/>
      <c r="CW45" s="653"/>
      <c r="CX45" s="653"/>
      <c r="CY45" s="654"/>
      <c r="CZ45" s="628">
        <v>7.5</v>
      </c>
      <c r="DA45" s="655"/>
      <c r="DB45" s="655"/>
      <c r="DC45" s="658"/>
      <c r="DD45" s="632">
        <v>15033</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c r="B46" s="225"/>
      <c r="CD46" s="663"/>
      <c r="CE46" s="664"/>
      <c r="CF46" s="620" t="s">
        <v>348</v>
      </c>
      <c r="CG46" s="621"/>
      <c r="CH46" s="621"/>
      <c r="CI46" s="621"/>
      <c r="CJ46" s="621"/>
      <c r="CK46" s="621"/>
      <c r="CL46" s="621"/>
      <c r="CM46" s="621"/>
      <c r="CN46" s="621"/>
      <c r="CO46" s="621"/>
      <c r="CP46" s="621"/>
      <c r="CQ46" s="622"/>
      <c r="CR46" s="623">
        <v>223828</v>
      </c>
      <c r="CS46" s="624"/>
      <c r="CT46" s="624"/>
      <c r="CU46" s="624"/>
      <c r="CV46" s="624"/>
      <c r="CW46" s="624"/>
      <c r="CX46" s="624"/>
      <c r="CY46" s="625"/>
      <c r="CZ46" s="628">
        <v>4.5999999999999996</v>
      </c>
      <c r="DA46" s="629"/>
      <c r="DB46" s="629"/>
      <c r="DC46" s="635"/>
      <c r="DD46" s="632">
        <v>35415</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c r="B47" s="225"/>
      <c r="CD47" s="663"/>
      <c r="CE47" s="664"/>
      <c r="CF47" s="620" t="s">
        <v>349</v>
      </c>
      <c r="CG47" s="621"/>
      <c r="CH47" s="621"/>
      <c r="CI47" s="621"/>
      <c r="CJ47" s="621"/>
      <c r="CK47" s="621"/>
      <c r="CL47" s="621"/>
      <c r="CM47" s="621"/>
      <c r="CN47" s="621"/>
      <c r="CO47" s="621"/>
      <c r="CP47" s="621"/>
      <c r="CQ47" s="622"/>
      <c r="CR47" s="623">
        <v>489543</v>
      </c>
      <c r="CS47" s="653"/>
      <c r="CT47" s="653"/>
      <c r="CU47" s="653"/>
      <c r="CV47" s="653"/>
      <c r="CW47" s="653"/>
      <c r="CX47" s="653"/>
      <c r="CY47" s="654"/>
      <c r="CZ47" s="628">
        <v>10.1</v>
      </c>
      <c r="DA47" s="655"/>
      <c r="DB47" s="655"/>
      <c r="DC47" s="658"/>
      <c r="DD47" s="632">
        <v>12652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ht="11">
      <c r="B48" s="225"/>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c r="B49" s="225"/>
      <c r="CD49" s="644" t="s">
        <v>351</v>
      </c>
      <c r="CE49" s="645"/>
      <c r="CF49" s="645"/>
      <c r="CG49" s="645"/>
      <c r="CH49" s="645"/>
      <c r="CI49" s="645"/>
      <c r="CJ49" s="645"/>
      <c r="CK49" s="645"/>
      <c r="CL49" s="645"/>
      <c r="CM49" s="645"/>
      <c r="CN49" s="645"/>
      <c r="CO49" s="645"/>
      <c r="CP49" s="645"/>
      <c r="CQ49" s="646"/>
      <c r="CR49" s="698">
        <v>4834481</v>
      </c>
      <c r="CS49" s="682"/>
      <c r="CT49" s="682"/>
      <c r="CU49" s="682"/>
      <c r="CV49" s="682"/>
      <c r="CW49" s="682"/>
      <c r="CX49" s="682"/>
      <c r="CY49" s="711"/>
      <c r="CZ49" s="703">
        <v>100</v>
      </c>
      <c r="DA49" s="712"/>
      <c r="DB49" s="712"/>
      <c r="DC49" s="713"/>
      <c r="DD49" s="714">
        <v>3070222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C988yv7SUbQ6Rmr3BLTsQbxzRhaQyYdaLFt0/Vo9Mz67c+9hatzOv8PZniLLIg5xGIjadbFYbkRrfye9zay7cg==" saltValue="hKxErvCCKi+5fxzJU81TD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 zeroHeight="1"/>
  <cols>
    <col min="1" max="130" width="2.7265625" style="231" customWidth="1"/>
    <col min="131" max="131" width="1.6328125" style="231" customWidth="1"/>
    <col min="132" max="16384" width="9" style="231" hidden="1"/>
  </cols>
  <sheetData>
    <row r="1" spans="1:131" ht="11.25" customHeight="1" thickBot="1">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c r="A7" s="236">
        <v>1</v>
      </c>
      <c r="B7" s="749" t="s">
        <v>374</v>
      </c>
      <c r="C7" s="750"/>
      <c r="D7" s="750"/>
      <c r="E7" s="750"/>
      <c r="F7" s="750"/>
      <c r="G7" s="750"/>
      <c r="H7" s="750"/>
      <c r="I7" s="750"/>
      <c r="J7" s="750"/>
      <c r="K7" s="750"/>
      <c r="L7" s="750"/>
      <c r="M7" s="750"/>
      <c r="N7" s="750"/>
      <c r="O7" s="750"/>
      <c r="P7" s="751"/>
      <c r="Q7" s="752">
        <v>5112</v>
      </c>
      <c r="R7" s="753"/>
      <c r="S7" s="753"/>
      <c r="T7" s="753"/>
      <c r="U7" s="753"/>
      <c r="V7" s="753">
        <v>4837</v>
      </c>
      <c r="W7" s="753"/>
      <c r="X7" s="753"/>
      <c r="Y7" s="753"/>
      <c r="Z7" s="753"/>
      <c r="AA7" s="753">
        <v>275</v>
      </c>
      <c r="AB7" s="753"/>
      <c r="AC7" s="753"/>
      <c r="AD7" s="753"/>
      <c r="AE7" s="754"/>
      <c r="AF7" s="755">
        <v>59</v>
      </c>
      <c r="AG7" s="756"/>
      <c r="AH7" s="756"/>
      <c r="AI7" s="756"/>
      <c r="AJ7" s="757"/>
      <c r="AK7" s="758" t="s">
        <v>555</v>
      </c>
      <c r="AL7" s="759"/>
      <c r="AM7" s="759"/>
      <c r="AN7" s="759"/>
      <c r="AO7" s="759"/>
      <c r="AP7" s="759">
        <v>3559</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557</v>
      </c>
      <c r="BT7" s="747"/>
      <c r="BU7" s="747"/>
      <c r="BV7" s="747"/>
      <c r="BW7" s="747"/>
      <c r="BX7" s="747"/>
      <c r="BY7" s="747"/>
      <c r="BZ7" s="747"/>
      <c r="CA7" s="747"/>
      <c r="CB7" s="747"/>
      <c r="CC7" s="747"/>
      <c r="CD7" s="747"/>
      <c r="CE7" s="747"/>
      <c r="CF7" s="747"/>
      <c r="CG7" s="762"/>
      <c r="CH7" s="743">
        <v>5</v>
      </c>
      <c r="CI7" s="744"/>
      <c r="CJ7" s="744"/>
      <c r="CK7" s="744"/>
      <c r="CL7" s="745"/>
      <c r="CM7" s="743">
        <v>42</v>
      </c>
      <c r="CN7" s="744"/>
      <c r="CO7" s="744"/>
      <c r="CP7" s="744"/>
      <c r="CQ7" s="745"/>
      <c r="CR7" s="743">
        <v>39</v>
      </c>
      <c r="CS7" s="744"/>
      <c r="CT7" s="744"/>
      <c r="CU7" s="744"/>
      <c r="CV7" s="745"/>
      <c r="CW7" s="743">
        <v>1</v>
      </c>
      <c r="CX7" s="744"/>
      <c r="CY7" s="744"/>
      <c r="CZ7" s="744"/>
      <c r="DA7" s="745"/>
      <c r="DB7" s="743" t="s">
        <v>555</v>
      </c>
      <c r="DC7" s="744"/>
      <c r="DD7" s="744"/>
      <c r="DE7" s="744"/>
      <c r="DF7" s="745"/>
      <c r="DG7" s="743" t="s">
        <v>555</v>
      </c>
      <c r="DH7" s="744"/>
      <c r="DI7" s="744"/>
      <c r="DJ7" s="744"/>
      <c r="DK7" s="745"/>
      <c r="DL7" s="743" t="s">
        <v>555</v>
      </c>
      <c r="DM7" s="744"/>
      <c r="DN7" s="744"/>
      <c r="DO7" s="744"/>
      <c r="DP7" s="745"/>
      <c r="DQ7" s="743" t="s">
        <v>555</v>
      </c>
      <c r="DR7" s="744"/>
      <c r="DS7" s="744"/>
      <c r="DT7" s="744"/>
      <c r="DU7" s="745"/>
      <c r="DV7" s="746"/>
      <c r="DW7" s="747"/>
      <c r="DX7" s="747"/>
      <c r="DY7" s="747"/>
      <c r="DZ7" s="748"/>
      <c r="EA7" s="234"/>
    </row>
    <row r="8" spans="1:131" s="235" customFormat="1" ht="26.25" customHeight="1">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558</v>
      </c>
      <c r="BT8" s="774"/>
      <c r="BU8" s="774"/>
      <c r="BV8" s="774"/>
      <c r="BW8" s="774"/>
      <c r="BX8" s="774"/>
      <c r="BY8" s="774"/>
      <c r="BZ8" s="774"/>
      <c r="CA8" s="774"/>
      <c r="CB8" s="774"/>
      <c r="CC8" s="774"/>
      <c r="CD8" s="774"/>
      <c r="CE8" s="774"/>
      <c r="CF8" s="774"/>
      <c r="CG8" s="775"/>
      <c r="CH8" s="776">
        <v>-115</v>
      </c>
      <c r="CI8" s="777"/>
      <c r="CJ8" s="777"/>
      <c r="CK8" s="777"/>
      <c r="CL8" s="778"/>
      <c r="CM8" s="776">
        <v>79</v>
      </c>
      <c r="CN8" s="777"/>
      <c r="CO8" s="777"/>
      <c r="CP8" s="777"/>
      <c r="CQ8" s="778"/>
      <c r="CR8" s="776">
        <v>2</v>
      </c>
      <c r="CS8" s="777"/>
      <c r="CT8" s="777"/>
      <c r="CU8" s="777"/>
      <c r="CV8" s="778"/>
      <c r="CW8" s="776">
        <v>27</v>
      </c>
      <c r="CX8" s="777"/>
      <c r="CY8" s="777"/>
      <c r="CZ8" s="777"/>
      <c r="DA8" s="778"/>
      <c r="DB8" s="776" t="s">
        <v>555</v>
      </c>
      <c r="DC8" s="777"/>
      <c r="DD8" s="777"/>
      <c r="DE8" s="777"/>
      <c r="DF8" s="778"/>
      <c r="DG8" s="776" t="s">
        <v>555</v>
      </c>
      <c r="DH8" s="777"/>
      <c r="DI8" s="777"/>
      <c r="DJ8" s="777"/>
      <c r="DK8" s="778"/>
      <c r="DL8" s="776" t="s">
        <v>555</v>
      </c>
      <c r="DM8" s="777"/>
      <c r="DN8" s="777"/>
      <c r="DO8" s="777"/>
      <c r="DP8" s="778"/>
      <c r="DQ8" s="776" t="s">
        <v>555</v>
      </c>
      <c r="DR8" s="777"/>
      <c r="DS8" s="777"/>
      <c r="DT8" s="777"/>
      <c r="DU8" s="778"/>
      <c r="DV8" s="773"/>
      <c r="DW8" s="774"/>
      <c r="DX8" s="774"/>
      <c r="DY8" s="774"/>
      <c r="DZ8" s="779"/>
      <c r="EA8" s="234"/>
    </row>
    <row r="9" spans="1:131" s="235" customFormat="1" ht="26.25" customHeight="1">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c r="A23" s="240" t="s">
        <v>376</v>
      </c>
      <c r="B23" s="789" t="s">
        <v>377</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59</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c r="A28" s="242">
        <v>1</v>
      </c>
      <c r="B28" s="749" t="s">
        <v>388</v>
      </c>
      <c r="C28" s="750"/>
      <c r="D28" s="750"/>
      <c r="E28" s="750"/>
      <c r="F28" s="750"/>
      <c r="G28" s="750"/>
      <c r="H28" s="750"/>
      <c r="I28" s="750"/>
      <c r="J28" s="750"/>
      <c r="K28" s="750"/>
      <c r="L28" s="750"/>
      <c r="M28" s="750"/>
      <c r="N28" s="750"/>
      <c r="O28" s="750"/>
      <c r="P28" s="751"/>
      <c r="Q28" s="822">
        <v>525</v>
      </c>
      <c r="R28" s="823"/>
      <c r="S28" s="823"/>
      <c r="T28" s="823"/>
      <c r="U28" s="823"/>
      <c r="V28" s="823">
        <v>507</v>
      </c>
      <c r="W28" s="823"/>
      <c r="X28" s="823"/>
      <c r="Y28" s="823"/>
      <c r="Z28" s="823"/>
      <c r="AA28" s="823">
        <v>18</v>
      </c>
      <c r="AB28" s="823"/>
      <c r="AC28" s="823"/>
      <c r="AD28" s="823"/>
      <c r="AE28" s="824"/>
      <c r="AF28" s="825">
        <v>18</v>
      </c>
      <c r="AG28" s="823"/>
      <c r="AH28" s="823"/>
      <c r="AI28" s="823"/>
      <c r="AJ28" s="826"/>
      <c r="AK28" s="827"/>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c r="A29" s="242">
        <v>2</v>
      </c>
      <c r="B29" s="780" t="s">
        <v>389</v>
      </c>
      <c r="C29" s="781"/>
      <c r="D29" s="781"/>
      <c r="E29" s="781"/>
      <c r="F29" s="781"/>
      <c r="G29" s="781"/>
      <c r="H29" s="781"/>
      <c r="I29" s="781"/>
      <c r="J29" s="781"/>
      <c r="K29" s="781"/>
      <c r="L29" s="781"/>
      <c r="M29" s="781"/>
      <c r="N29" s="781"/>
      <c r="O29" s="781"/>
      <c r="P29" s="782"/>
      <c r="Q29" s="783">
        <v>773</v>
      </c>
      <c r="R29" s="784"/>
      <c r="S29" s="784"/>
      <c r="T29" s="784"/>
      <c r="U29" s="784"/>
      <c r="V29" s="784">
        <v>713</v>
      </c>
      <c r="W29" s="784"/>
      <c r="X29" s="784"/>
      <c r="Y29" s="784"/>
      <c r="Z29" s="784"/>
      <c r="AA29" s="784">
        <v>60</v>
      </c>
      <c r="AB29" s="784"/>
      <c r="AC29" s="784"/>
      <c r="AD29" s="784"/>
      <c r="AE29" s="785"/>
      <c r="AF29" s="786">
        <v>60</v>
      </c>
      <c r="AG29" s="787"/>
      <c r="AH29" s="787"/>
      <c r="AI29" s="787"/>
      <c r="AJ29" s="788"/>
      <c r="AK29" s="834"/>
      <c r="AL29" s="830"/>
      <c r="AM29" s="830"/>
      <c r="AN29" s="830"/>
      <c r="AO29" s="830"/>
      <c r="AP29" s="830"/>
      <c r="AQ29" s="830"/>
      <c r="AR29" s="830"/>
      <c r="AS29" s="830"/>
      <c r="AT29" s="830"/>
      <c r="AU29" s="830"/>
      <c r="AV29" s="830"/>
      <c r="AW29" s="830"/>
      <c r="AX29" s="830"/>
      <c r="AY29" s="830"/>
      <c r="AZ29" s="831"/>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c r="A30" s="242">
        <v>3</v>
      </c>
      <c r="B30" s="780" t="s">
        <v>390</v>
      </c>
      <c r="C30" s="781"/>
      <c r="D30" s="781"/>
      <c r="E30" s="781"/>
      <c r="F30" s="781"/>
      <c r="G30" s="781"/>
      <c r="H30" s="781"/>
      <c r="I30" s="781"/>
      <c r="J30" s="781"/>
      <c r="K30" s="781"/>
      <c r="L30" s="781"/>
      <c r="M30" s="781"/>
      <c r="N30" s="781"/>
      <c r="O30" s="781"/>
      <c r="P30" s="782"/>
      <c r="Q30" s="783">
        <v>75</v>
      </c>
      <c r="R30" s="784"/>
      <c r="S30" s="784"/>
      <c r="T30" s="784"/>
      <c r="U30" s="784"/>
      <c r="V30" s="784">
        <v>74</v>
      </c>
      <c r="W30" s="784"/>
      <c r="X30" s="784"/>
      <c r="Y30" s="784"/>
      <c r="Z30" s="784"/>
      <c r="AA30" s="784">
        <v>1</v>
      </c>
      <c r="AB30" s="784"/>
      <c r="AC30" s="784"/>
      <c r="AD30" s="784"/>
      <c r="AE30" s="785"/>
      <c r="AF30" s="786">
        <v>1</v>
      </c>
      <c r="AG30" s="787"/>
      <c r="AH30" s="787"/>
      <c r="AI30" s="787"/>
      <c r="AJ30" s="788"/>
      <c r="AK30" s="834"/>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c r="A31" s="242">
        <v>4</v>
      </c>
      <c r="B31" s="780" t="s">
        <v>391</v>
      </c>
      <c r="C31" s="781"/>
      <c r="D31" s="781"/>
      <c r="E31" s="781"/>
      <c r="F31" s="781"/>
      <c r="G31" s="781"/>
      <c r="H31" s="781"/>
      <c r="I31" s="781"/>
      <c r="J31" s="781"/>
      <c r="K31" s="781"/>
      <c r="L31" s="781"/>
      <c r="M31" s="781"/>
      <c r="N31" s="781"/>
      <c r="O31" s="781"/>
      <c r="P31" s="782"/>
      <c r="Q31" s="783">
        <v>141</v>
      </c>
      <c r="R31" s="784"/>
      <c r="S31" s="784"/>
      <c r="T31" s="784"/>
      <c r="U31" s="784"/>
      <c r="V31" s="784">
        <v>139</v>
      </c>
      <c r="W31" s="784"/>
      <c r="X31" s="784"/>
      <c r="Y31" s="784"/>
      <c r="Z31" s="784"/>
      <c r="AA31" s="784">
        <v>2</v>
      </c>
      <c r="AB31" s="784"/>
      <c r="AC31" s="784"/>
      <c r="AD31" s="784"/>
      <c r="AE31" s="785"/>
      <c r="AF31" s="786">
        <v>2</v>
      </c>
      <c r="AG31" s="787"/>
      <c r="AH31" s="787"/>
      <c r="AI31" s="787"/>
      <c r="AJ31" s="788"/>
      <c r="AK31" s="834"/>
      <c r="AL31" s="830"/>
      <c r="AM31" s="830"/>
      <c r="AN31" s="830"/>
      <c r="AO31" s="830"/>
      <c r="AP31" s="830">
        <v>339</v>
      </c>
      <c r="AQ31" s="830"/>
      <c r="AR31" s="830"/>
      <c r="AS31" s="830"/>
      <c r="AT31" s="830"/>
      <c r="AU31" s="830">
        <v>230</v>
      </c>
      <c r="AV31" s="830"/>
      <c r="AW31" s="830"/>
      <c r="AX31" s="830"/>
      <c r="AY31" s="830"/>
      <c r="AZ31" s="831"/>
      <c r="BA31" s="831"/>
      <c r="BB31" s="831"/>
      <c r="BC31" s="831"/>
      <c r="BD31" s="831"/>
      <c r="BE31" s="832" t="s">
        <v>392</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c r="A32" s="242">
        <v>5</v>
      </c>
      <c r="B32" s="780" t="s">
        <v>393</v>
      </c>
      <c r="C32" s="781"/>
      <c r="D32" s="781"/>
      <c r="E32" s="781"/>
      <c r="F32" s="781"/>
      <c r="G32" s="781"/>
      <c r="H32" s="781"/>
      <c r="I32" s="781"/>
      <c r="J32" s="781"/>
      <c r="K32" s="781"/>
      <c r="L32" s="781"/>
      <c r="M32" s="781"/>
      <c r="N32" s="781"/>
      <c r="O32" s="781"/>
      <c r="P32" s="782"/>
      <c r="Q32" s="783">
        <v>199</v>
      </c>
      <c r="R32" s="784"/>
      <c r="S32" s="784"/>
      <c r="T32" s="784"/>
      <c r="U32" s="784"/>
      <c r="V32" s="784">
        <v>196</v>
      </c>
      <c r="W32" s="784"/>
      <c r="X32" s="784"/>
      <c r="Y32" s="784"/>
      <c r="Z32" s="784"/>
      <c r="AA32" s="784">
        <v>3</v>
      </c>
      <c r="AB32" s="784"/>
      <c r="AC32" s="784"/>
      <c r="AD32" s="784"/>
      <c r="AE32" s="785"/>
      <c r="AF32" s="786">
        <v>3</v>
      </c>
      <c r="AG32" s="787"/>
      <c r="AH32" s="787"/>
      <c r="AI32" s="787"/>
      <c r="AJ32" s="788"/>
      <c r="AK32" s="834"/>
      <c r="AL32" s="830"/>
      <c r="AM32" s="830"/>
      <c r="AN32" s="830"/>
      <c r="AO32" s="830"/>
      <c r="AP32" s="830">
        <v>674</v>
      </c>
      <c r="AQ32" s="830"/>
      <c r="AR32" s="830"/>
      <c r="AS32" s="830"/>
      <c r="AT32" s="830"/>
      <c r="AU32" s="830">
        <v>674</v>
      </c>
      <c r="AV32" s="830"/>
      <c r="AW32" s="830"/>
      <c r="AX32" s="830"/>
      <c r="AY32" s="830"/>
      <c r="AZ32" s="831"/>
      <c r="BA32" s="831"/>
      <c r="BB32" s="831"/>
      <c r="BC32" s="831"/>
      <c r="BD32" s="831"/>
      <c r="BE32" s="832" t="s">
        <v>392</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c r="A63" s="240"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84</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c r="A68" s="236">
        <v>1</v>
      </c>
      <c r="B68" s="869" t="s">
        <v>548</v>
      </c>
      <c r="C68" s="870"/>
      <c r="D68" s="870"/>
      <c r="E68" s="870"/>
      <c r="F68" s="870"/>
      <c r="G68" s="870"/>
      <c r="H68" s="870"/>
      <c r="I68" s="870"/>
      <c r="J68" s="870"/>
      <c r="K68" s="870"/>
      <c r="L68" s="870"/>
      <c r="M68" s="870"/>
      <c r="N68" s="870"/>
      <c r="O68" s="870"/>
      <c r="P68" s="871"/>
      <c r="Q68" s="872">
        <v>5250</v>
      </c>
      <c r="R68" s="866"/>
      <c r="S68" s="866"/>
      <c r="T68" s="866"/>
      <c r="U68" s="866"/>
      <c r="V68" s="866">
        <v>5104</v>
      </c>
      <c r="W68" s="866"/>
      <c r="X68" s="866"/>
      <c r="Y68" s="866"/>
      <c r="Z68" s="866"/>
      <c r="AA68" s="866">
        <v>146</v>
      </c>
      <c r="AB68" s="866"/>
      <c r="AC68" s="866"/>
      <c r="AD68" s="866"/>
      <c r="AE68" s="866"/>
      <c r="AF68" s="866">
        <v>146</v>
      </c>
      <c r="AG68" s="866"/>
      <c r="AH68" s="866"/>
      <c r="AI68" s="866"/>
      <c r="AJ68" s="866"/>
      <c r="AK68" s="866">
        <v>2418</v>
      </c>
      <c r="AL68" s="866"/>
      <c r="AM68" s="866"/>
      <c r="AN68" s="866"/>
      <c r="AO68" s="866"/>
      <c r="AP68" s="866">
        <v>0</v>
      </c>
      <c r="AQ68" s="866"/>
      <c r="AR68" s="866"/>
      <c r="AS68" s="866"/>
      <c r="AT68" s="866"/>
      <c r="AU68" s="866" t="s">
        <v>555</v>
      </c>
      <c r="AV68" s="866"/>
      <c r="AW68" s="866"/>
      <c r="AX68" s="866"/>
      <c r="AY68" s="866"/>
      <c r="AZ68" s="867" t="s">
        <v>556</v>
      </c>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c r="A69" s="238">
        <v>2</v>
      </c>
      <c r="B69" s="873" t="s">
        <v>549</v>
      </c>
      <c r="C69" s="874"/>
      <c r="D69" s="874"/>
      <c r="E69" s="874"/>
      <c r="F69" s="874"/>
      <c r="G69" s="874"/>
      <c r="H69" s="874"/>
      <c r="I69" s="874"/>
      <c r="J69" s="874"/>
      <c r="K69" s="874"/>
      <c r="L69" s="874"/>
      <c r="M69" s="874"/>
      <c r="N69" s="874"/>
      <c r="O69" s="874"/>
      <c r="P69" s="875"/>
      <c r="Q69" s="876">
        <v>1146</v>
      </c>
      <c r="R69" s="830"/>
      <c r="S69" s="830"/>
      <c r="T69" s="830"/>
      <c r="U69" s="830"/>
      <c r="V69" s="830">
        <v>1123</v>
      </c>
      <c r="W69" s="830"/>
      <c r="X69" s="830"/>
      <c r="Y69" s="830"/>
      <c r="Z69" s="830"/>
      <c r="AA69" s="830">
        <v>23</v>
      </c>
      <c r="AB69" s="830"/>
      <c r="AC69" s="830"/>
      <c r="AD69" s="830"/>
      <c r="AE69" s="830"/>
      <c r="AF69" s="830">
        <v>23</v>
      </c>
      <c r="AG69" s="830"/>
      <c r="AH69" s="830"/>
      <c r="AI69" s="830"/>
      <c r="AJ69" s="830"/>
      <c r="AK69" s="830" t="s">
        <v>555</v>
      </c>
      <c r="AL69" s="830"/>
      <c r="AM69" s="830"/>
      <c r="AN69" s="830"/>
      <c r="AO69" s="830"/>
      <c r="AP69" s="830">
        <v>657</v>
      </c>
      <c r="AQ69" s="830"/>
      <c r="AR69" s="830"/>
      <c r="AS69" s="830"/>
      <c r="AT69" s="830"/>
      <c r="AU69" s="830" t="s">
        <v>555</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c r="A70" s="238">
        <v>3</v>
      </c>
      <c r="B70" s="873" t="s">
        <v>550</v>
      </c>
      <c r="C70" s="874"/>
      <c r="D70" s="874"/>
      <c r="E70" s="874"/>
      <c r="F70" s="874"/>
      <c r="G70" s="874"/>
      <c r="H70" s="874"/>
      <c r="I70" s="874"/>
      <c r="J70" s="874"/>
      <c r="K70" s="874"/>
      <c r="L70" s="874"/>
      <c r="M70" s="874"/>
      <c r="N70" s="874"/>
      <c r="O70" s="874"/>
      <c r="P70" s="875"/>
      <c r="Q70" s="876">
        <v>2421</v>
      </c>
      <c r="R70" s="830"/>
      <c r="S70" s="830"/>
      <c r="T70" s="830"/>
      <c r="U70" s="830"/>
      <c r="V70" s="830">
        <v>2180</v>
      </c>
      <c r="W70" s="830"/>
      <c r="X70" s="830"/>
      <c r="Y70" s="830"/>
      <c r="Z70" s="830"/>
      <c r="AA70" s="830">
        <v>241</v>
      </c>
      <c r="AB70" s="830"/>
      <c r="AC70" s="830"/>
      <c r="AD70" s="830"/>
      <c r="AE70" s="830"/>
      <c r="AF70" s="830">
        <v>205</v>
      </c>
      <c r="AG70" s="830"/>
      <c r="AH70" s="830"/>
      <c r="AI70" s="830"/>
      <c r="AJ70" s="830"/>
      <c r="AK70" s="830">
        <v>0</v>
      </c>
      <c r="AL70" s="830"/>
      <c r="AM70" s="830"/>
      <c r="AN70" s="830"/>
      <c r="AO70" s="830"/>
      <c r="AP70" s="830">
        <v>959</v>
      </c>
      <c r="AQ70" s="830"/>
      <c r="AR70" s="830"/>
      <c r="AS70" s="830"/>
      <c r="AT70" s="830"/>
      <c r="AU70" s="830" t="s">
        <v>555</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c r="A71" s="238">
        <v>4</v>
      </c>
      <c r="B71" s="873" t="s">
        <v>551</v>
      </c>
      <c r="C71" s="874"/>
      <c r="D71" s="874"/>
      <c r="E71" s="874"/>
      <c r="F71" s="874"/>
      <c r="G71" s="874"/>
      <c r="H71" s="874"/>
      <c r="I71" s="874"/>
      <c r="J71" s="874"/>
      <c r="K71" s="874"/>
      <c r="L71" s="874"/>
      <c r="M71" s="874"/>
      <c r="N71" s="874"/>
      <c r="O71" s="874"/>
      <c r="P71" s="875"/>
      <c r="Q71" s="876" t="s">
        <v>555</v>
      </c>
      <c r="R71" s="830"/>
      <c r="S71" s="830"/>
      <c r="T71" s="830"/>
      <c r="U71" s="830"/>
      <c r="V71" s="830" t="s">
        <v>555</v>
      </c>
      <c r="W71" s="830"/>
      <c r="X71" s="830"/>
      <c r="Y71" s="830"/>
      <c r="Z71" s="830"/>
      <c r="AA71" s="830" t="s">
        <v>555</v>
      </c>
      <c r="AB71" s="830"/>
      <c r="AC71" s="830"/>
      <c r="AD71" s="830"/>
      <c r="AE71" s="830"/>
      <c r="AF71" s="830" t="s">
        <v>555</v>
      </c>
      <c r="AG71" s="830"/>
      <c r="AH71" s="830"/>
      <c r="AI71" s="830"/>
      <c r="AJ71" s="830"/>
      <c r="AK71" s="830" t="s">
        <v>555</v>
      </c>
      <c r="AL71" s="830"/>
      <c r="AM71" s="830"/>
      <c r="AN71" s="830"/>
      <c r="AO71" s="830"/>
      <c r="AP71" s="830" t="s">
        <v>555</v>
      </c>
      <c r="AQ71" s="830"/>
      <c r="AR71" s="830"/>
      <c r="AS71" s="830"/>
      <c r="AT71" s="830"/>
      <c r="AU71" s="830" t="s">
        <v>555</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c r="A72" s="238">
        <v>5</v>
      </c>
      <c r="B72" s="873" t="s">
        <v>552</v>
      </c>
      <c r="C72" s="874"/>
      <c r="D72" s="874"/>
      <c r="E72" s="874"/>
      <c r="F72" s="874"/>
      <c r="G72" s="874"/>
      <c r="H72" s="874"/>
      <c r="I72" s="874"/>
      <c r="J72" s="874"/>
      <c r="K72" s="874"/>
      <c r="L72" s="874"/>
      <c r="M72" s="874"/>
      <c r="N72" s="874"/>
      <c r="O72" s="874"/>
      <c r="P72" s="875"/>
      <c r="Q72" s="876" t="s">
        <v>555</v>
      </c>
      <c r="R72" s="830"/>
      <c r="S72" s="830"/>
      <c r="T72" s="830"/>
      <c r="U72" s="830"/>
      <c r="V72" s="830" t="s">
        <v>555</v>
      </c>
      <c r="W72" s="830"/>
      <c r="X72" s="830"/>
      <c r="Y72" s="830"/>
      <c r="Z72" s="830"/>
      <c r="AA72" s="830" t="s">
        <v>555</v>
      </c>
      <c r="AB72" s="830"/>
      <c r="AC72" s="830"/>
      <c r="AD72" s="830"/>
      <c r="AE72" s="830"/>
      <c r="AF72" s="830" t="s">
        <v>555</v>
      </c>
      <c r="AG72" s="830"/>
      <c r="AH72" s="830"/>
      <c r="AI72" s="830"/>
      <c r="AJ72" s="830"/>
      <c r="AK72" s="830" t="s">
        <v>555</v>
      </c>
      <c r="AL72" s="830"/>
      <c r="AM72" s="830"/>
      <c r="AN72" s="830"/>
      <c r="AO72" s="830"/>
      <c r="AP72" s="830" t="s">
        <v>555</v>
      </c>
      <c r="AQ72" s="830"/>
      <c r="AR72" s="830"/>
      <c r="AS72" s="830"/>
      <c r="AT72" s="830"/>
      <c r="AU72" s="830" t="s">
        <v>555</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c r="A73" s="238">
        <v>6</v>
      </c>
      <c r="B73" s="873" t="s">
        <v>553</v>
      </c>
      <c r="C73" s="874"/>
      <c r="D73" s="874"/>
      <c r="E73" s="874"/>
      <c r="F73" s="874"/>
      <c r="G73" s="874"/>
      <c r="H73" s="874"/>
      <c r="I73" s="874"/>
      <c r="J73" s="874"/>
      <c r="K73" s="874"/>
      <c r="L73" s="874"/>
      <c r="M73" s="874"/>
      <c r="N73" s="874"/>
      <c r="O73" s="874"/>
      <c r="P73" s="875"/>
      <c r="Q73" s="876">
        <v>270</v>
      </c>
      <c r="R73" s="830"/>
      <c r="S73" s="830"/>
      <c r="T73" s="830"/>
      <c r="U73" s="830"/>
      <c r="V73" s="830">
        <v>247</v>
      </c>
      <c r="W73" s="830"/>
      <c r="X73" s="830"/>
      <c r="Y73" s="830"/>
      <c r="Z73" s="830"/>
      <c r="AA73" s="830">
        <v>23</v>
      </c>
      <c r="AB73" s="830"/>
      <c r="AC73" s="830"/>
      <c r="AD73" s="830"/>
      <c r="AE73" s="830"/>
      <c r="AF73" s="830">
        <v>23</v>
      </c>
      <c r="AG73" s="830"/>
      <c r="AH73" s="830"/>
      <c r="AI73" s="830"/>
      <c r="AJ73" s="830"/>
      <c r="AK73" s="830" t="s">
        <v>555</v>
      </c>
      <c r="AL73" s="830"/>
      <c r="AM73" s="830"/>
      <c r="AN73" s="830"/>
      <c r="AO73" s="830"/>
      <c r="AP73" s="830" t="s">
        <v>555</v>
      </c>
      <c r="AQ73" s="830"/>
      <c r="AR73" s="830"/>
      <c r="AS73" s="830"/>
      <c r="AT73" s="830"/>
      <c r="AU73" s="830" t="s">
        <v>555</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c r="A74" s="238">
        <v>7</v>
      </c>
      <c r="B74" s="873" t="s">
        <v>554</v>
      </c>
      <c r="C74" s="874"/>
      <c r="D74" s="874"/>
      <c r="E74" s="874"/>
      <c r="F74" s="874"/>
      <c r="G74" s="874"/>
      <c r="H74" s="874"/>
      <c r="I74" s="874"/>
      <c r="J74" s="874"/>
      <c r="K74" s="874"/>
      <c r="L74" s="874"/>
      <c r="M74" s="874"/>
      <c r="N74" s="874"/>
      <c r="O74" s="874"/>
      <c r="P74" s="875"/>
      <c r="Q74" s="876">
        <v>315636</v>
      </c>
      <c r="R74" s="830"/>
      <c r="S74" s="830"/>
      <c r="T74" s="830"/>
      <c r="U74" s="830"/>
      <c r="V74" s="830">
        <v>306127</v>
      </c>
      <c r="W74" s="830"/>
      <c r="X74" s="830"/>
      <c r="Y74" s="830"/>
      <c r="Z74" s="830"/>
      <c r="AA74" s="830">
        <v>9509</v>
      </c>
      <c r="AB74" s="830"/>
      <c r="AC74" s="830"/>
      <c r="AD74" s="830"/>
      <c r="AE74" s="830"/>
      <c r="AF74" s="830">
        <v>6033</v>
      </c>
      <c r="AG74" s="830"/>
      <c r="AH74" s="830"/>
      <c r="AI74" s="830"/>
      <c r="AJ74" s="830"/>
      <c r="AK74" s="830" t="s">
        <v>555</v>
      </c>
      <c r="AL74" s="830"/>
      <c r="AM74" s="830"/>
      <c r="AN74" s="830"/>
      <c r="AO74" s="830"/>
      <c r="AP74" s="830" t="s">
        <v>555</v>
      </c>
      <c r="AQ74" s="830"/>
      <c r="AR74" s="830"/>
      <c r="AS74" s="830"/>
      <c r="AT74" s="830"/>
      <c r="AU74" s="830" t="s">
        <v>555</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c r="A88" s="240"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30" customFormat="1" ht="26.25" customHeight="1">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337348</v>
      </c>
      <c r="AB110" s="900"/>
      <c r="AC110" s="900"/>
      <c r="AD110" s="900"/>
      <c r="AE110" s="901"/>
      <c r="AF110" s="902">
        <v>350474</v>
      </c>
      <c r="AG110" s="900"/>
      <c r="AH110" s="900"/>
      <c r="AI110" s="900"/>
      <c r="AJ110" s="901"/>
      <c r="AK110" s="902">
        <v>367638</v>
      </c>
      <c r="AL110" s="900"/>
      <c r="AM110" s="900"/>
      <c r="AN110" s="900"/>
      <c r="AO110" s="901"/>
      <c r="AP110" s="903">
        <v>17.2</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3398584</v>
      </c>
      <c r="BR110" s="931"/>
      <c r="BS110" s="931"/>
      <c r="BT110" s="931"/>
      <c r="BU110" s="931"/>
      <c r="BV110" s="931">
        <v>3617300</v>
      </c>
      <c r="BW110" s="931"/>
      <c r="BX110" s="931"/>
      <c r="BY110" s="931"/>
      <c r="BZ110" s="931"/>
      <c r="CA110" s="931">
        <v>3559323</v>
      </c>
      <c r="CB110" s="931"/>
      <c r="CC110" s="931"/>
      <c r="CD110" s="931"/>
      <c r="CE110" s="931"/>
      <c r="CF110" s="944">
        <v>166.3</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v>2939</v>
      </c>
      <c r="BR111" s="926"/>
      <c r="BS111" s="926"/>
      <c r="BT111" s="926"/>
      <c r="BU111" s="926"/>
      <c r="BV111" s="926">
        <v>2705</v>
      </c>
      <c r="BW111" s="926"/>
      <c r="BX111" s="926"/>
      <c r="BY111" s="926"/>
      <c r="BZ111" s="926"/>
      <c r="CA111" s="926">
        <v>2726</v>
      </c>
      <c r="CB111" s="926"/>
      <c r="CC111" s="926"/>
      <c r="CD111" s="926"/>
      <c r="CE111" s="926"/>
      <c r="CF111" s="920">
        <v>0.1</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1066929</v>
      </c>
      <c r="BR112" s="926"/>
      <c r="BS112" s="926"/>
      <c r="BT112" s="926"/>
      <c r="BU112" s="926"/>
      <c r="BV112" s="926">
        <v>1001830</v>
      </c>
      <c r="BW112" s="926"/>
      <c r="BX112" s="926"/>
      <c r="BY112" s="926"/>
      <c r="BZ112" s="926"/>
      <c r="CA112" s="926">
        <v>903980</v>
      </c>
      <c r="CB112" s="926"/>
      <c r="CC112" s="926"/>
      <c r="CD112" s="926"/>
      <c r="CE112" s="926"/>
      <c r="CF112" s="920">
        <v>42.2</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131874</v>
      </c>
      <c r="AB113" s="938"/>
      <c r="AC113" s="938"/>
      <c r="AD113" s="938"/>
      <c r="AE113" s="939"/>
      <c r="AF113" s="940">
        <v>134163</v>
      </c>
      <c r="AG113" s="938"/>
      <c r="AH113" s="938"/>
      <c r="AI113" s="938"/>
      <c r="AJ113" s="939"/>
      <c r="AK113" s="940">
        <v>139506</v>
      </c>
      <c r="AL113" s="938"/>
      <c r="AM113" s="938"/>
      <c r="AN113" s="938"/>
      <c r="AO113" s="939"/>
      <c r="AP113" s="941">
        <v>6.5</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55133</v>
      </c>
      <c r="BR113" s="926"/>
      <c r="BS113" s="926"/>
      <c r="BT113" s="926"/>
      <c r="BU113" s="926"/>
      <c r="BV113" s="926">
        <v>65486</v>
      </c>
      <c r="BW113" s="926"/>
      <c r="BX113" s="926"/>
      <c r="BY113" s="926"/>
      <c r="BZ113" s="926"/>
      <c r="CA113" s="926">
        <v>83141</v>
      </c>
      <c r="CB113" s="926"/>
      <c r="CC113" s="926"/>
      <c r="CD113" s="926"/>
      <c r="CE113" s="926"/>
      <c r="CF113" s="920">
        <v>3.9</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31313</v>
      </c>
      <c r="AB114" s="959"/>
      <c r="AC114" s="959"/>
      <c r="AD114" s="959"/>
      <c r="AE114" s="960"/>
      <c r="AF114" s="961">
        <v>12828</v>
      </c>
      <c r="AG114" s="959"/>
      <c r="AH114" s="959"/>
      <c r="AI114" s="959"/>
      <c r="AJ114" s="960"/>
      <c r="AK114" s="961">
        <v>9311</v>
      </c>
      <c r="AL114" s="959"/>
      <c r="AM114" s="959"/>
      <c r="AN114" s="959"/>
      <c r="AO114" s="960"/>
      <c r="AP114" s="962">
        <v>0.4</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480698</v>
      </c>
      <c r="BR114" s="926"/>
      <c r="BS114" s="926"/>
      <c r="BT114" s="926"/>
      <c r="BU114" s="926"/>
      <c r="BV114" s="926">
        <v>501556</v>
      </c>
      <c r="BW114" s="926"/>
      <c r="BX114" s="926"/>
      <c r="BY114" s="926"/>
      <c r="BZ114" s="926"/>
      <c r="CA114" s="926">
        <v>506702</v>
      </c>
      <c r="CB114" s="926"/>
      <c r="CC114" s="926"/>
      <c r="CD114" s="926"/>
      <c r="CE114" s="926"/>
      <c r="CF114" s="920">
        <v>23.7</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83</v>
      </c>
      <c r="AB115" s="938"/>
      <c r="AC115" s="938"/>
      <c r="AD115" s="938"/>
      <c r="AE115" s="939"/>
      <c r="AF115" s="940">
        <v>238</v>
      </c>
      <c r="AG115" s="938"/>
      <c r="AH115" s="938"/>
      <c r="AI115" s="938"/>
      <c r="AJ115" s="939"/>
      <c r="AK115" s="940">
        <v>256</v>
      </c>
      <c r="AL115" s="938"/>
      <c r="AM115" s="938"/>
      <c r="AN115" s="938"/>
      <c r="AO115" s="939"/>
      <c r="AP115" s="941">
        <v>0</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253</v>
      </c>
      <c r="AB116" s="959"/>
      <c r="AC116" s="959"/>
      <c r="AD116" s="959"/>
      <c r="AE116" s="960"/>
      <c r="AF116" s="961">
        <v>134</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500871</v>
      </c>
      <c r="AB117" s="979"/>
      <c r="AC117" s="979"/>
      <c r="AD117" s="979"/>
      <c r="AE117" s="980"/>
      <c r="AF117" s="981">
        <v>497837</v>
      </c>
      <c r="AG117" s="979"/>
      <c r="AH117" s="979"/>
      <c r="AI117" s="979"/>
      <c r="AJ117" s="980"/>
      <c r="AK117" s="981">
        <v>516711</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c r="A119" s="1057"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177</v>
      </c>
      <c r="BA119" s="251"/>
      <c r="BB119" s="251"/>
      <c r="BC119" s="251"/>
      <c r="BD119" s="251"/>
      <c r="BE119" s="251"/>
      <c r="BF119" s="251"/>
      <c r="BG119" s="251"/>
      <c r="BH119" s="251"/>
      <c r="BI119" s="251"/>
      <c r="BJ119" s="251"/>
      <c r="BK119" s="251"/>
      <c r="BL119" s="251"/>
      <c r="BM119" s="251"/>
      <c r="BN119" s="251"/>
      <c r="BO119" s="977" t="s">
        <v>440</v>
      </c>
      <c r="BP119" s="1005"/>
      <c r="BQ119" s="999">
        <v>5004283</v>
      </c>
      <c r="BR119" s="1000"/>
      <c r="BS119" s="1000"/>
      <c r="BT119" s="1000"/>
      <c r="BU119" s="1000"/>
      <c r="BV119" s="1000">
        <v>5188877</v>
      </c>
      <c r="BW119" s="1000"/>
      <c r="BX119" s="1000"/>
      <c r="BY119" s="1000"/>
      <c r="BZ119" s="1000"/>
      <c r="CA119" s="1000">
        <v>5055872</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2939</v>
      </c>
      <c r="DH119" s="986"/>
      <c r="DI119" s="986"/>
      <c r="DJ119" s="986"/>
      <c r="DK119" s="987"/>
      <c r="DL119" s="985">
        <v>2705</v>
      </c>
      <c r="DM119" s="986"/>
      <c r="DN119" s="986"/>
      <c r="DO119" s="986"/>
      <c r="DP119" s="987"/>
      <c r="DQ119" s="985">
        <v>2726</v>
      </c>
      <c r="DR119" s="986"/>
      <c r="DS119" s="986"/>
      <c r="DT119" s="986"/>
      <c r="DU119" s="987"/>
      <c r="DV119" s="988">
        <v>0.1</v>
      </c>
      <c r="DW119" s="989"/>
      <c r="DX119" s="989"/>
      <c r="DY119" s="989"/>
      <c r="DZ119" s="990"/>
    </row>
    <row r="120" spans="1:130" s="230" customFormat="1" ht="26.25" customHeight="1">
      <c r="A120" s="1058"/>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2342265</v>
      </c>
      <c r="BR120" s="931"/>
      <c r="BS120" s="931"/>
      <c r="BT120" s="931"/>
      <c r="BU120" s="931"/>
      <c r="BV120" s="931">
        <v>2385375</v>
      </c>
      <c r="BW120" s="931"/>
      <c r="BX120" s="931"/>
      <c r="BY120" s="931"/>
      <c r="BZ120" s="931"/>
      <c r="CA120" s="931">
        <v>2959707</v>
      </c>
      <c r="CB120" s="931"/>
      <c r="CC120" s="931"/>
      <c r="CD120" s="931"/>
      <c r="CE120" s="931"/>
      <c r="CF120" s="944">
        <v>138.30000000000001</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791004</v>
      </c>
      <c r="DH120" s="931"/>
      <c r="DI120" s="931"/>
      <c r="DJ120" s="931"/>
      <c r="DK120" s="931"/>
      <c r="DL120" s="931">
        <v>736970</v>
      </c>
      <c r="DM120" s="931"/>
      <c r="DN120" s="931"/>
      <c r="DO120" s="931"/>
      <c r="DP120" s="931"/>
      <c r="DQ120" s="931">
        <v>673643</v>
      </c>
      <c r="DR120" s="931"/>
      <c r="DS120" s="931"/>
      <c r="DT120" s="931"/>
      <c r="DU120" s="931"/>
      <c r="DV120" s="932">
        <v>31.5</v>
      </c>
      <c r="DW120" s="932"/>
      <c r="DX120" s="932"/>
      <c r="DY120" s="932"/>
      <c r="DZ120" s="933"/>
    </row>
    <row r="121" spans="1:130" s="230" customFormat="1" ht="26.25" customHeight="1">
      <c r="A121" s="1058"/>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103238</v>
      </c>
      <c r="BR121" s="926"/>
      <c r="BS121" s="926"/>
      <c r="BT121" s="926"/>
      <c r="BU121" s="926"/>
      <c r="BV121" s="926">
        <v>97259</v>
      </c>
      <c r="BW121" s="926"/>
      <c r="BX121" s="926"/>
      <c r="BY121" s="926"/>
      <c r="BZ121" s="926"/>
      <c r="CA121" s="926">
        <v>77515</v>
      </c>
      <c r="CB121" s="926"/>
      <c r="CC121" s="926"/>
      <c r="CD121" s="926"/>
      <c r="CE121" s="926"/>
      <c r="CF121" s="920">
        <v>3.6</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275925</v>
      </c>
      <c r="DH121" s="926"/>
      <c r="DI121" s="926"/>
      <c r="DJ121" s="926"/>
      <c r="DK121" s="926"/>
      <c r="DL121" s="926">
        <v>264860</v>
      </c>
      <c r="DM121" s="926"/>
      <c r="DN121" s="926"/>
      <c r="DO121" s="926"/>
      <c r="DP121" s="926"/>
      <c r="DQ121" s="926">
        <v>230337</v>
      </c>
      <c r="DR121" s="926"/>
      <c r="DS121" s="926"/>
      <c r="DT121" s="926"/>
      <c r="DU121" s="926"/>
      <c r="DV121" s="927">
        <v>10.8</v>
      </c>
      <c r="DW121" s="927"/>
      <c r="DX121" s="927"/>
      <c r="DY121" s="927"/>
      <c r="DZ121" s="928"/>
    </row>
    <row r="122" spans="1:130" s="230" customFormat="1" ht="26.25" customHeight="1">
      <c r="A122" s="1058"/>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2996266</v>
      </c>
      <c r="BR122" s="1000"/>
      <c r="BS122" s="1000"/>
      <c r="BT122" s="1000"/>
      <c r="BU122" s="1000"/>
      <c r="BV122" s="1000">
        <v>3129906</v>
      </c>
      <c r="BW122" s="1000"/>
      <c r="BX122" s="1000"/>
      <c r="BY122" s="1000"/>
      <c r="BZ122" s="1000"/>
      <c r="CA122" s="1000">
        <v>3107065</v>
      </c>
      <c r="CB122" s="1000"/>
      <c r="CC122" s="1000"/>
      <c r="CD122" s="1000"/>
      <c r="CE122" s="1000"/>
      <c r="CF122" s="1017">
        <v>145.1</v>
      </c>
      <c r="CG122" s="1018"/>
      <c r="CH122" s="1018"/>
      <c r="CI122" s="1018"/>
      <c r="CJ122" s="1018"/>
      <c r="CK122" s="1009"/>
      <c r="CL122" s="1010"/>
      <c r="CM122" s="1010"/>
      <c r="CN122" s="1010"/>
      <c r="CO122" s="1011"/>
      <c r="CP122" s="1019" t="s">
        <v>389</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c r="A123" s="1058"/>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177</v>
      </c>
      <c r="BA123" s="251"/>
      <c r="BB123" s="251"/>
      <c r="BC123" s="251"/>
      <c r="BD123" s="251"/>
      <c r="BE123" s="251"/>
      <c r="BF123" s="251"/>
      <c r="BG123" s="251"/>
      <c r="BH123" s="251"/>
      <c r="BI123" s="251"/>
      <c r="BJ123" s="251"/>
      <c r="BK123" s="251"/>
      <c r="BL123" s="251"/>
      <c r="BM123" s="251"/>
      <c r="BN123" s="251"/>
      <c r="BO123" s="977" t="s">
        <v>448</v>
      </c>
      <c r="BP123" s="1005"/>
      <c r="BQ123" s="1064">
        <v>5441769</v>
      </c>
      <c r="BR123" s="1031"/>
      <c r="BS123" s="1031"/>
      <c r="BT123" s="1031"/>
      <c r="BU123" s="1031"/>
      <c r="BV123" s="1031">
        <v>5612540</v>
      </c>
      <c r="BW123" s="1031"/>
      <c r="BX123" s="1031"/>
      <c r="BY123" s="1031"/>
      <c r="BZ123" s="1031"/>
      <c r="CA123" s="1031">
        <v>6144287</v>
      </c>
      <c r="CB123" s="1031"/>
      <c r="CC123" s="1031"/>
      <c r="CD123" s="1031"/>
      <c r="CE123" s="1031"/>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c r="A124" s="1058"/>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449</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c r="A125" s="1058"/>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c r="A126" s="1058"/>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83</v>
      </c>
      <c r="AB126" s="959"/>
      <c r="AC126" s="959"/>
      <c r="AD126" s="959"/>
      <c r="AE126" s="960"/>
      <c r="AF126" s="961">
        <v>238</v>
      </c>
      <c r="AG126" s="959"/>
      <c r="AH126" s="959"/>
      <c r="AI126" s="959"/>
      <c r="AJ126" s="960"/>
      <c r="AK126" s="961">
        <v>256</v>
      </c>
      <c r="AL126" s="959"/>
      <c r="AM126" s="959"/>
      <c r="AN126" s="959"/>
      <c r="AO126" s="960"/>
      <c r="AP126" s="962">
        <v>0</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c r="A127" s="1059"/>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32"/>
      <c r="AV127" s="232"/>
      <c r="AW127" s="232"/>
      <c r="AX127" s="1032" t="s">
        <v>455</v>
      </c>
      <c r="AY127" s="1033"/>
      <c r="AZ127" s="1033"/>
      <c r="BA127" s="1033"/>
      <c r="BB127" s="1033"/>
      <c r="BC127" s="1033"/>
      <c r="BD127" s="1033"/>
      <c r="BE127" s="1034"/>
      <c r="BF127" s="1035" t="s">
        <v>456</v>
      </c>
      <c r="BG127" s="1033"/>
      <c r="BH127" s="1033"/>
      <c r="BI127" s="1033"/>
      <c r="BJ127" s="1033"/>
      <c r="BK127" s="1033"/>
      <c r="BL127" s="1034"/>
      <c r="BM127" s="1035" t="s">
        <v>457</v>
      </c>
      <c r="BN127" s="1033"/>
      <c r="BO127" s="1033"/>
      <c r="BP127" s="1033"/>
      <c r="BQ127" s="1033"/>
      <c r="BR127" s="1033"/>
      <c r="BS127" s="1034"/>
      <c r="BT127" s="1035" t="s">
        <v>458</v>
      </c>
      <c r="BU127" s="1033"/>
      <c r="BV127" s="1033"/>
      <c r="BW127" s="1033"/>
      <c r="BX127" s="1033"/>
      <c r="BY127" s="1033"/>
      <c r="BZ127" s="1056"/>
      <c r="CA127" s="232"/>
      <c r="CB127" s="232"/>
      <c r="CC127" s="232"/>
      <c r="CD127" s="255"/>
      <c r="CE127" s="255"/>
      <c r="CF127" s="255"/>
      <c r="CG127" s="232"/>
      <c r="CH127" s="232"/>
      <c r="CI127" s="232"/>
      <c r="CJ127" s="254"/>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c r="A128" s="1042" t="s">
        <v>460</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461</v>
      </c>
      <c r="X128" s="1044"/>
      <c r="Y128" s="1044"/>
      <c r="Z128" s="1045"/>
      <c r="AA128" s="1046">
        <v>17200</v>
      </c>
      <c r="AB128" s="1047"/>
      <c r="AC128" s="1047"/>
      <c r="AD128" s="1047"/>
      <c r="AE128" s="1048"/>
      <c r="AF128" s="1049">
        <v>17917</v>
      </c>
      <c r="AG128" s="1047"/>
      <c r="AH128" s="1047"/>
      <c r="AI128" s="1047"/>
      <c r="AJ128" s="1048"/>
      <c r="AK128" s="1049">
        <v>16911</v>
      </c>
      <c r="AL128" s="1047"/>
      <c r="AM128" s="1047"/>
      <c r="AN128" s="1047"/>
      <c r="AO128" s="1048"/>
      <c r="AP128" s="1050"/>
      <c r="AQ128" s="1051"/>
      <c r="AR128" s="1051"/>
      <c r="AS128" s="1051"/>
      <c r="AT128" s="1052"/>
      <c r="AU128" s="232"/>
      <c r="AV128" s="232"/>
      <c r="AW128" s="232"/>
      <c r="AX128" s="896" t="s">
        <v>462</v>
      </c>
      <c r="AY128" s="897"/>
      <c r="AZ128" s="897"/>
      <c r="BA128" s="897"/>
      <c r="BB128" s="897"/>
      <c r="BC128" s="897"/>
      <c r="BD128" s="897"/>
      <c r="BE128" s="898"/>
      <c r="BF128" s="1053" t="s">
        <v>122</v>
      </c>
      <c r="BG128" s="1054"/>
      <c r="BH128" s="1054"/>
      <c r="BI128" s="1054"/>
      <c r="BJ128" s="1054"/>
      <c r="BK128" s="1054"/>
      <c r="BL128" s="1055"/>
      <c r="BM128" s="1053">
        <v>15</v>
      </c>
      <c r="BN128" s="1054"/>
      <c r="BO128" s="1054"/>
      <c r="BP128" s="1054"/>
      <c r="BQ128" s="1054"/>
      <c r="BR128" s="1054"/>
      <c r="BS128" s="1055"/>
      <c r="BT128" s="1053">
        <v>20</v>
      </c>
      <c r="BU128" s="1054"/>
      <c r="BV128" s="1054"/>
      <c r="BW128" s="1054"/>
      <c r="BX128" s="1054"/>
      <c r="BY128" s="1054"/>
      <c r="BZ128" s="1076"/>
      <c r="CA128" s="255"/>
      <c r="CB128" s="255"/>
      <c r="CC128" s="255"/>
      <c r="CD128" s="255"/>
      <c r="CE128" s="255"/>
      <c r="CF128" s="255"/>
      <c r="CG128" s="232"/>
      <c r="CH128" s="232"/>
      <c r="CI128" s="232"/>
      <c r="CJ128" s="254"/>
      <c r="CK128" s="1024"/>
      <c r="CL128" s="1025"/>
      <c r="CM128" s="1025"/>
      <c r="CN128" s="1025"/>
      <c r="CO128" s="1026"/>
      <c r="CP128" s="1036" t="s">
        <v>463</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30" customFormat="1" ht="26.25" customHeight="1">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2453131</v>
      </c>
      <c r="AB129" s="959"/>
      <c r="AC129" s="959"/>
      <c r="AD129" s="959"/>
      <c r="AE129" s="960"/>
      <c r="AF129" s="961">
        <v>2410940</v>
      </c>
      <c r="AG129" s="959"/>
      <c r="AH129" s="959"/>
      <c r="AI129" s="959"/>
      <c r="AJ129" s="960"/>
      <c r="AK129" s="961">
        <v>2449684</v>
      </c>
      <c r="AL129" s="959"/>
      <c r="AM129" s="959"/>
      <c r="AN129" s="959"/>
      <c r="AO129" s="960"/>
      <c r="AP129" s="1073"/>
      <c r="AQ129" s="1074"/>
      <c r="AR129" s="1074"/>
      <c r="AS129" s="1074"/>
      <c r="AT129" s="1075"/>
      <c r="AU129" s="233"/>
      <c r="AV129" s="233"/>
      <c r="AW129" s="233"/>
      <c r="AX129" s="1065" t="s">
        <v>465</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293569</v>
      </c>
      <c r="AB130" s="959"/>
      <c r="AC130" s="959"/>
      <c r="AD130" s="959"/>
      <c r="AE130" s="960"/>
      <c r="AF130" s="961">
        <v>296652</v>
      </c>
      <c r="AG130" s="959"/>
      <c r="AH130" s="959"/>
      <c r="AI130" s="959"/>
      <c r="AJ130" s="960"/>
      <c r="AK130" s="961">
        <v>308992</v>
      </c>
      <c r="AL130" s="959"/>
      <c r="AM130" s="959"/>
      <c r="AN130" s="959"/>
      <c r="AO130" s="960"/>
      <c r="AP130" s="1073"/>
      <c r="AQ130" s="1074"/>
      <c r="AR130" s="1074"/>
      <c r="AS130" s="1074"/>
      <c r="AT130" s="1075"/>
      <c r="AU130" s="233"/>
      <c r="AV130" s="233"/>
      <c r="AW130" s="233"/>
      <c r="AX130" s="1065" t="s">
        <v>468</v>
      </c>
      <c r="AY130" s="923"/>
      <c r="AZ130" s="923"/>
      <c r="BA130" s="923"/>
      <c r="BB130" s="923"/>
      <c r="BC130" s="923"/>
      <c r="BD130" s="923"/>
      <c r="BE130" s="924"/>
      <c r="BF130" s="1101">
        <v>8.6999999999999993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2159562</v>
      </c>
      <c r="AB131" s="986"/>
      <c r="AC131" s="986"/>
      <c r="AD131" s="986"/>
      <c r="AE131" s="987"/>
      <c r="AF131" s="985">
        <v>2114288</v>
      </c>
      <c r="AG131" s="986"/>
      <c r="AH131" s="986"/>
      <c r="AI131" s="986"/>
      <c r="AJ131" s="987"/>
      <c r="AK131" s="985">
        <v>2140692</v>
      </c>
      <c r="AL131" s="986"/>
      <c r="AM131" s="986"/>
      <c r="AN131" s="986"/>
      <c r="AO131" s="987"/>
      <c r="AP131" s="1110"/>
      <c r="AQ131" s="1111"/>
      <c r="AR131" s="1111"/>
      <c r="AS131" s="1111"/>
      <c r="AT131" s="1112"/>
      <c r="AU131" s="233"/>
      <c r="AV131" s="233"/>
      <c r="AW131" s="233"/>
      <c r="AX131" s="1083" t="s">
        <v>470</v>
      </c>
      <c r="AY131" s="726"/>
      <c r="AZ131" s="726"/>
      <c r="BA131" s="726"/>
      <c r="BB131" s="726"/>
      <c r="BC131" s="726"/>
      <c r="BD131" s="726"/>
      <c r="BE131" s="1037"/>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8.8028035310000003</v>
      </c>
      <c r="AB132" s="1097"/>
      <c r="AC132" s="1097"/>
      <c r="AD132" s="1097"/>
      <c r="AE132" s="1098"/>
      <c r="AF132" s="1099">
        <v>8.6680717099999995</v>
      </c>
      <c r="AG132" s="1097"/>
      <c r="AH132" s="1097"/>
      <c r="AI132" s="1097"/>
      <c r="AJ132" s="1098"/>
      <c r="AK132" s="1099">
        <v>8.9133794119999994</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8.1999999999999993</v>
      </c>
      <c r="AB133" s="1080"/>
      <c r="AC133" s="1080"/>
      <c r="AD133" s="1080"/>
      <c r="AE133" s="1081"/>
      <c r="AF133" s="1079">
        <v>8.4</v>
      </c>
      <c r="AG133" s="1080"/>
      <c r="AH133" s="1080"/>
      <c r="AI133" s="1080"/>
      <c r="AJ133" s="1081"/>
      <c r="AK133" s="1079">
        <v>8.6999999999999993</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bsSGmrPki2I7ufnEhlVDcXZN1ygRIDEfEVKfpYRjgpDXVSV+CMDI/vM66CvpNw6L3s10MmtMUoQLsKjjQBDRcA==" saltValue="PzI/mz+AmTpN/A8ZHpanz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B64" zoomScaleNormal="85" zoomScaleSheetLayoutView="100" workbookViewId="0"/>
  </sheetViews>
  <sheetFormatPr defaultColWidth="0" defaultRowHeight="13.5" customHeight="1" zeroHeight="1"/>
  <cols>
    <col min="1" max="120" width="2.7265625" style="260" customWidth="1"/>
    <col min="121" max="121" width="0" style="259" hidden="1" customWidth="1"/>
    <col min="122" max="16384" width="9" style="259" hidden="1"/>
  </cols>
  <sheetData>
    <row r="1" spans="1:120" ht="13">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259"/>
    </row>
    <row r="17" spans="119:120" ht="13">
      <c r="DP17" s="259"/>
    </row>
    <row r="18" spans="119:120" ht="13"/>
    <row r="19" spans="119:120" ht="13"/>
    <row r="20" spans="119:120" ht="13">
      <c r="DO20" s="259"/>
      <c r="DP20" s="259"/>
    </row>
    <row r="21" spans="119:120" ht="13">
      <c r="DP21" s="259"/>
    </row>
    <row r="22" spans="119:120" ht="13"/>
    <row r="23" spans="119:120" ht="13">
      <c r="DO23" s="259"/>
      <c r="DP23" s="259"/>
    </row>
    <row r="24" spans="119:120" ht="13">
      <c r="DP24" s="259"/>
    </row>
    <row r="25" spans="119:120" ht="13">
      <c r="DP25" s="259"/>
    </row>
    <row r="26" spans="119:120" ht="13">
      <c r="DO26" s="259"/>
      <c r="DP26" s="259"/>
    </row>
    <row r="27" spans="119:120" ht="13"/>
    <row r="28" spans="119:120" ht="13">
      <c r="DO28" s="259"/>
      <c r="DP28" s="259"/>
    </row>
    <row r="29" spans="119:120" ht="13">
      <c r="DP29" s="259"/>
    </row>
    <row r="30" spans="119:120" ht="13"/>
    <row r="31" spans="119:120" ht="13">
      <c r="DO31" s="259"/>
      <c r="DP31" s="259"/>
    </row>
    <row r="32" spans="119:120" ht="13"/>
    <row r="33" spans="98:120" ht="13">
      <c r="DO33" s="259"/>
      <c r="DP33" s="259"/>
    </row>
    <row r="34" spans="98:120" ht="13">
      <c r="DM34" s="259"/>
    </row>
    <row r="35" spans="98:120" ht="13">
      <c r="CT35" s="259"/>
      <c r="CU35" s="259"/>
      <c r="CV35" s="259"/>
      <c r="CY35" s="259"/>
      <c r="CZ35" s="259"/>
      <c r="DA35" s="259"/>
      <c r="DD35" s="259"/>
      <c r="DE35" s="259"/>
      <c r="DF35" s="259"/>
      <c r="DI35" s="259"/>
      <c r="DJ35" s="259"/>
      <c r="DK35" s="259"/>
      <c r="DM35" s="259"/>
      <c r="DN35" s="259"/>
      <c r="DO35" s="259"/>
      <c r="DP35" s="259"/>
    </row>
    <row r="36" spans="98:120" ht="13"/>
    <row r="37" spans="98:120" ht="13">
      <c r="CW37" s="259"/>
      <c r="DB37" s="259"/>
      <c r="DG37" s="259"/>
      <c r="DL37" s="259"/>
      <c r="DP37" s="259"/>
    </row>
    <row r="38" spans="98:120" ht="13">
      <c r="CT38" s="259"/>
      <c r="CU38" s="259"/>
      <c r="CV38" s="259"/>
      <c r="CW38" s="259"/>
      <c r="CY38" s="259"/>
      <c r="CZ38" s="259"/>
      <c r="DA38" s="259"/>
      <c r="DB38" s="259"/>
      <c r="DD38" s="259"/>
      <c r="DE38" s="259"/>
      <c r="DF38" s="259"/>
      <c r="DG38" s="259"/>
      <c r="DI38" s="259"/>
      <c r="DJ38" s="259"/>
      <c r="DK38" s="259"/>
      <c r="DL38" s="259"/>
      <c r="DN38" s="259"/>
      <c r="DO38" s="259"/>
      <c r="DP38" s="259"/>
    </row>
    <row r="39" spans="98:120" ht="13"/>
    <row r="40" spans="98:120" ht="13"/>
    <row r="41" spans="98:120" ht="13"/>
    <row r="42" spans="98:120" ht="13"/>
    <row r="43" spans="98:120" ht="13"/>
    <row r="44" spans="98:120" ht="13"/>
    <row r="45" spans="98:120" ht="13"/>
    <row r="46" spans="98:120" ht="13"/>
    <row r="47" spans="98:120" ht="13"/>
    <row r="48" spans="98:120" ht="13"/>
    <row r="49" spans="22:120" ht="13">
      <c r="DN49" s="259"/>
      <c r="DO49" s="259"/>
      <c r="DP49" s="259"/>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259"/>
      <c r="CS63" s="259"/>
      <c r="CX63" s="259"/>
      <c r="DC63" s="259"/>
      <c r="DH63" s="259"/>
    </row>
    <row r="64" spans="22:120" ht="13">
      <c r="V64" s="259"/>
    </row>
    <row r="65" spans="15:120" ht="13">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c r="Q66" s="259"/>
      <c r="S66" s="259"/>
      <c r="U66" s="259"/>
      <c r="DM66" s="259"/>
    </row>
    <row r="67" spans="15:120" ht="13">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row r="69" spans="15:120" ht="13"/>
    <row r="70" spans="15:120" ht="13"/>
    <row r="71" spans="15:120" ht="13"/>
    <row r="72" spans="15:120" ht="13">
      <c r="DP72" s="259"/>
    </row>
    <row r="73" spans="15:120" ht="13">
      <c r="DP73" s="259"/>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259"/>
      <c r="CX96" s="259"/>
      <c r="DC96" s="259"/>
      <c r="DH96" s="259"/>
    </row>
    <row r="97" spans="24:120" ht="13">
      <c r="CS97" s="259"/>
      <c r="CX97" s="259"/>
      <c r="DC97" s="259"/>
      <c r="DH97" s="259"/>
      <c r="DP97" s="260" t="s">
        <v>474</v>
      </c>
    </row>
    <row r="98" spans="24:120" ht="13" hidden="1">
      <c r="CS98" s="259"/>
      <c r="CX98" s="259"/>
      <c r="DC98" s="259"/>
      <c r="DH98" s="259"/>
    </row>
    <row r="99" spans="24:120" ht="13"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t="13" hidden="1">
      <c r="CT103" s="259"/>
      <c r="CV103" s="259"/>
      <c r="CW103" s="259"/>
      <c r="CY103" s="259"/>
      <c r="DA103" s="259"/>
      <c r="DB103" s="259"/>
      <c r="DD103" s="259"/>
      <c r="DF103" s="259"/>
      <c r="DG103" s="259"/>
      <c r="DI103" s="259"/>
      <c r="DK103" s="259"/>
      <c r="DL103" s="259"/>
      <c r="DM103" s="259"/>
      <c r="DN103" s="259"/>
      <c r="DO103" s="259"/>
      <c r="DP103" s="259"/>
    </row>
    <row r="104" spans="24:120" ht="13" hidden="1">
      <c r="CV104" s="259"/>
      <c r="CW104" s="259"/>
      <c r="DA104" s="259"/>
      <c r="DB104" s="259"/>
      <c r="DF104" s="259"/>
      <c r="DG104" s="259"/>
      <c r="DK104" s="259"/>
      <c r="DL104" s="259"/>
      <c r="DN104" s="259"/>
      <c r="DO104" s="259"/>
      <c r="DP104" s="259"/>
    </row>
    <row r="105" spans="24:120" ht="12.75" hidden="1" customHeight="1"/>
  </sheetData>
  <sheetProtection algorithmName="SHA-512" hashValue="eDebN/D+6hDO4O7/7ehRblF1ip2I8zKykbT+Tyj8fCYrk6fqirU3J2c7ze6VNii+O9/MT+Y78mMAa1t4ks3cFg==" saltValue="O8sl6b7rx0Hs0rFjhGlVV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U58" zoomScaleNormal="100" zoomScaleSheetLayoutView="55" workbookViewId="0"/>
  </sheetViews>
  <sheetFormatPr defaultColWidth="0" defaultRowHeight="13.5" customHeight="1" zeroHeight="1"/>
  <cols>
    <col min="1" max="116" width="2.6328125" style="260" customWidth="1"/>
    <col min="117" max="16384" width="9" style="259" hidden="1"/>
  </cols>
  <sheetData>
    <row r="1" spans="2:116" ht="13">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row r="3" spans="2:116" ht="13"/>
    <row r="4" spans="2:116" ht="13">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row r="20" spans="9:116" ht="13"/>
    <row r="21" spans="9:116" ht="13">
      <c r="DL21" s="259"/>
    </row>
    <row r="22" spans="9:116" ht="13">
      <c r="DI22" s="259"/>
      <c r="DJ22" s="259"/>
      <c r="DK22" s="259"/>
      <c r="DL22" s="259"/>
    </row>
    <row r="23" spans="9:116" ht="13">
      <c r="CY23" s="259"/>
      <c r="CZ23" s="259"/>
      <c r="DA23" s="259"/>
      <c r="DB23" s="259"/>
      <c r="DC23" s="259"/>
      <c r="DD23" s="259"/>
      <c r="DE23" s="259"/>
      <c r="DF23" s="259"/>
      <c r="DG23" s="259"/>
      <c r="DH23" s="259"/>
      <c r="DI23" s="259"/>
      <c r="DJ23" s="259"/>
      <c r="DK23" s="259"/>
      <c r="DL23" s="259"/>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259"/>
      <c r="DA35" s="259"/>
      <c r="DB35" s="259"/>
      <c r="DC35" s="259"/>
      <c r="DD35" s="259"/>
      <c r="DE35" s="259"/>
      <c r="DF35" s="259"/>
      <c r="DG35" s="259"/>
      <c r="DH35" s="259"/>
      <c r="DI35" s="259"/>
      <c r="DJ35" s="259"/>
      <c r="DK35" s="259"/>
      <c r="DL35" s="259"/>
    </row>
    <row r="36" spans="15:116" ht="13"/>
    <row r="37" spans="15:116" ht="13">
      <c r="DL37" s="259"/>
    </row>
    <row r="38" spans="15:116" ht="13">
      <c r="DI38" s="259"/>
      <c r="DJ38" s="259"/>
      <c r="DK38" s="259"/>
      <c r="DL38" s="259"/>
    </row>
    <row r="39" spans="15:116" ht="13"/>
    <row r="40" spans="15:116" ht="13"/>
    <row r="41" spans="15:116" ht="13"/>
    <row r="42" spans="15:116" ht="13"/>
    <row r="43" spans="15:116" ht="13">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c r="DL44" s="259"/>
    </row>
    <row r="45" spans="15:116" ht="13"/>
    <row r="46" spans="15:116" ht="13">
      <c r="DA46" s="259"/>
      <c r="DB46" s="259"/>
      <c r="DC46" s="259"/>
      <c r="DD46" s="259"/>
      <c r="DE46" s="259"/>
      <c r="DF46" s="259"/>
      <c r="DG46" s="259"/>
      <c r="DH46" s="259"/>
      <c r="DI46" s="259"/>
      <c r="DJ46" s="259"/>
      <c r="DK46" s="259"/>
      <c r="DL46" s="259"/>
    </row>
    <row r="47" spans="15:116" ht="13"/>
    <row r="48" spans="15:116" ht="13"/>
    <row r="49" spans="104:116" ht="13"/>
    <row r="50" spans="104:116" ht="13">
      <c r="CZ50" s="259"/>
      <c r="DA50" s="259"/>
      <c r="DB50" s="259"/>
      <c r="DC50" s="259"/>
      <c r="DD50" s="259"/>
      <c r="DE50" s="259"/>
      <c r="DF50" s="259"/>
      <c r="DG50" s="259"/>
      <c r="DH50" s="259"/>
      <c r="DI50" s="259"/>
      <c r="DJ50" s="259"/>
      <c r="DK50" s="259"/>
      <c r="DL50" s="259"/>
    </row>
    <row r="51" spans="104:116" ht="13"/>
    <row r="52" spans="104:116" ht="13"/>
    <row r="53" spans="104:116" ht="13">
      <c r="DL53" s="259"/>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259"/>
      <c r="DD67" s="259"/>
      <c r="DE67" s="259"/>
      <c r="DF67" s="259"/>
      <c r="DG67" s="259"/>
      <c r="DH67" s="259"/>
      <c r="DI67" s="259"/>
      <c r="DJ67" s="259"/>
      <c r="DK67" s="259"/>
      <c r="DL67" s="259"/>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sheetData>
  <sheetProtection algorithmName="SHA-512" hashValue="4Ja47wsYev1E8ZINiYS6kHIg4le9ApvrurYXkHn8Mwnfl4WhGUzF6WevTRb4xnHTElMVkXu5Lxoky9lZcABgWw==" saltValue="6nNE1ObBW5PK2kapF4gHy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37" workbookViewId="0"/>
  </sheetViews>
  <sheetFormatPr defaultColWidth="0" defaultRowHeight="13.5" customHeight="1" zeroHeight="1"/>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c r="AS1" s="262"/>
      <c r="AT1" s="262"/>
    </row>
    <row r="2" spans="1:46" ht="13">
      <c r="AS2" s="262"/>
      <c r="AT2" s="262"/>
    </row>
    <row r="3" spans="1:46" ht="13">
      <c r="AS3" s="262"/>
      <c r="AT3" s="262"/>
    </row>
    <row r="4" spans="1:46" ht="13">
      <c r="AS4" s="262"/>
      <c r="AT4" s="262"/>
    </row>
    <row r="5" spans="1:46" ht="16.5">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477</v>
      </c>
      <c r="AP7" s="272"/>
      <c r="AQ7" s="273" t="s">
        <v>478</v>
      </c>
      <c r="AR7" s="274"/>
    </row>
    <row r="8" spans="1:46" ht="13">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479</v>
      </c>
      <c r="AQ8" s="279" t="s">
        <v>480</v>
      </c>
      <c r="AR8" s="280" t="s">
        <v>481</v>
      </c>
    </row>
    <row r="9" spans="1:46" ht="13">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482</v>
      </c>
      <c r="AL9" s="1117"/>
      <c r="AM9" s="1117"/>
      <c r="AN9" s="1118"/>
      <c r="AO9" s="281">
        <v>492383</v>
      </c>
      <c r="AP9" s="281">
        <v>122514</v>
      </c>
      <c r="AQ9" s="282">
        <v>243450</v>
      </c>
      <c r="AR9" s="283">
        <v>-49.7</v>
      </c>
    </row>
    <row r="10" spans="1:46" ht="13.5" customHeight="1">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483</v>
      </c>
      <c r="AL10" s="1117"/>
      <c r="AM10" s="1117"/>
      <c r="AN10" s="1118"/>
      <c r="AO10" s="284">
        <v>113526</v>
      </c>
      <c r="AP10" s="284">
        <v>28247</v>
      </c>
      <c r="AQ10" s="285">
        <v>36828</v>
      </c>
      <c r="AR10" s="286">
        <v>-23.3</v>
      </c>
    </row>
    <row r="11" spans="1:46" ht="13.5" customHeight="1">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484</v>
      </c>
      <c r="AL11" s="1117"/>
      <c r="AM11" s="1117"/>
      <c r="AN11" s="1118"/>
      <c r="AO11" s="284" t="s">
        <v>485</v>
      </c>
      <c r="AP11" s="284" t="s">
        <v>485</v>
      </c>
      <c r="AQ11" s="285">
        <v>2575</v>
      </c>
      <c r="AR11" s="286" t="s">
        <v>485</v>
      </c>
    </row>
    <row r="12" spans="1:46" ht="13.5" customHeight="1">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486</v>
      </c>
      <c r="AL12" s="1117"/>
      <c r="AM12" s="1117"/>
      <c r="AN12" s="1118"/>
      <c r="AO12" s="284" t="s">
        <v>485</v>
      </c>
      <c r="AP12" s="284" t="s">
        <v>485</v>
      </c>
      <c r="AQ12" s="285" t="s">
        <v>485</v>
      </c>
      <c r="AR12" s="286" t="s">
        <v>485</v>
      </c>
    </row>
    <row r="13" spans="1:46" ht="13.5" customHeight="1">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487</v>
      </c>
      <c r="AL13" s="1117"/>
      <c r="AM13" s="1117"/>
      <c r="AN13" s="1118"/>
      <c r="AO13" s="284">
        <v>24420</v>
      </c>
      <c r="AP13" s="284">
        <v>6076</v>
      </c>
      <c r="AQ13" s="285">
        <v>11862</v>
      </c>
      <c r="AR13" s="286">
        <v>-48.8</v>
      </c>
    </row>
    <row r="14" spans="1:46" ht="13.5" customHeight="1">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488</v>
      </c>
      <c r="AL14" s="1117"/>
      <c r="AM14" s="1117"/>
      <c r="AN14" s="1118"/>
      <c r="AO14" s="284">
        <v>22207</v>
      </c>
      <c r="AP14" s="284">
        <v>5526</v>
      </c>
      <c r="AQ14" s="285">
        <v>4647</v>
      </c>
      <c r="AR14" s="286">
        <v>18.899999999999999</v>
      </c>
    </row>
    <row r="15" spans="1:46" ht="13.5" customHeight="1">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489</v>
      </c>
      <c r="AL15" s="1120"/>
      <c r="AM15" s="1120"/>
      <c r="AN15" s="1121"/>
      <c r="AO15" s="284">
        <v>-10483</v>
      </c>
      <c r="AP15" s="284">
        <v>-2608</v>
      </c>
      <c r="AQ15" s="285">
        <v>-13358</v>
      </c>
      <c r="AR15" s="286">
        <v>-80.5</v>
      </c>
    </row>
    <row r="16" spans="1:46" ht="13">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177</v>
      </c>
      <c r="AL16" s="1120"/>
      <c r="AM16" s="1120"/>
      <c r="AN16" s="1121"/>
      <c r="AO16" s="284">
        <v>642053</v>
      </c>
      <c r="AP16" s="284">
        <v>159754</v>
      </c>
      <c r="AQ16" s="285">
        <v>286004</v>
      </c>
      <c r="AR16" s="286">
        <v>-44.1</v>
      </c>
    </row>
    <row r="17" spans="1:46" ht="13">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494</v>
      </c>
      <c r="AL21" s="1123"/>
      <c r="AM21" s="1123"/>
      <c r="AN21" s="1124"/>
      <c r="AO21" s="297">
        <v>15.43</v>
      </c>
      <c r="AP21" s="298">
        <v>24.25</v>
      </c>
      <c r="AQ21" s="299">
        <v>-8.82</v>
      </c>
      <c r="AR21" s="267"/>
      <c r="AS21" s="300"/>
      <c r="AT21" s="296"/>
    </row>
    <row r="22" spans="1:46" s="301" customFormat="1" ht="13">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495</v>
      </c>
      <c r="AL22" s="1123"/>
      <c r="AM22" s="1123"/>
      <c r="AN22" s="1124"/>
      <c r="AO22" s="302">
        <v>94.4</v>
      </c>
      <c r="AP22" s="303">
        <v>95.4</v>
      </c>
      <c r="AQ22" s="304">
        <v>-1</v>
      </c>
      <c r="AR22" s="288"/>
      <c r="AS22" s="300"/>
      <c r="AT22" s="296"/>
    </row>
    <row r="23" spans="1:46" s="301" customFormat="1" ht="13">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
      <c r="A27" s="309"/>
      <c r="AO27" s="262"/>
      <c r="AP27" s="262"/>
      <c r="AQ27" s="262"/>
      <c r="AR27" s="262"/>
      <c r="AS27" s="262"/>
      <c r="AT27" s="262"/>
    </row>
    <row r="28" spans="1:46" ht="16.5">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477</v>
      </c>
      <c r="AP30" s="272"/>
      <c r="AQ30" s="273" t="s">
        <v>478</v>
      </c>
      <c r="AR30" s="274"/>
    </row>
    <row r="31" spans="1:46" ht="13">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479</v>
      </c>
      <c r="AQ31" s="279" t="s">
        <v>480</v>
      </c>
      <c r="AR31" s="280" t="s">
        <v>481</v>
      </c>
    </row>
    <row r="32" spans="1:46" ht="27" customHeight="1">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499</v>
      </c>
      <c r="AL32" s="1131"/>
      <c r="AM32" s="1131"/>
      <c r="AN32" s="1132"/>
      <c r="AO32" s="312">
        <v>367638</v>
      </c>
      <c r="AP32" s="312">
        <v>91475</v>
      </c>
      <c r="AQ32" s="313">
        <v>167387</v>
      </c>
      <c r="AR32" s="314">
        <v>-45.4</v>
      </c>
    </row>
    <row r="33" spans="1:46" ht="13.5" customHeight="1">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500</v>
      </c>
      <c r="AL33" s="1131"/>
      <c r="AM33" s="1131"/>
      <c r="AN33" s="1132"/>
      <c r="AO33" s="312" t="s">
        <v>485</v>
      </c>
      <c r="AP33" s="312" t="s">
        <v>485</v>
      </c>
      <c r="AQ33" s="313" t="s">
        <v>485</v>
      </c>
      <c r="AR33" s="314" t="s">
        <v>485</v>
      </c>
    </row>
    <row r="34" spans="1:46" ht="27" customHeight="1">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501</v>
      </c>
      <c r="AL34" s="1131"/>
      <c r="AM34" s="1131"/>
      <c r="AN34" s="1132"/>
      <c r="AO34" s="312" t="s">
        <v>485</v>
      </c>
      <c r="AP34" s="312" t="s">
        <v>485</v>
      </c>
      <c r="AQ34" s="313">
        <v>5</v>
      </c>
      <c r="AR34" s="314" t="s">
        <v>485</v>
      </c>
    </row>
    <row r="35" spans="1:46" ht="27" customHeight="1">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502</v>
      </c>
      <c r="AL35" s="1131"/>
      <c r="AM35" s="1131"/>
      <c r="AN35" s="1132"/>
      <c r="AO35" s="312">
        <v>139506</v>
      </c>
      <c r="AP35" s="312">
        <v>34712</v>
      </c>
      <c r="AQ35" s="313">
        <v>34589</v>
      </c>
      <c r="AR35" s="314">
        <v>0.4</v>
      </c>
    </row>
    <row r="36" spans="1:46" ht="27" customHeight="1">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503</v>
      </c>
      <c r="AL36" s="1131"/>
      <c r="AM36" s="1131"/>
      <c r="AN36" s="1132"/>
      <c r="AO36" s="312">
        <v>9311</v>
      </c>
      <c r="AP36" s="312">
        <v>2317</v>
      </c>
      <c r="AQ36" s="313">
        <v>2508</v>
      </c>
      <c r="AR36" s="314">
        <v>-7.6</v>
      </c>
    </row>
    <row r="37" spans="1:46" ht="13.5" customHeight="1">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504</v>
      </c>
      <c r="AL37" s="1131"/>
      <c r="AM37" s="1131"/>
      <c r="AN37" s="1132"/>
      <c r="AO37" s="312">
        <v>256</v>
      </c>
      <c r="AP37" s="312">
        <v>64</v>
      </c>
      <c r="AQ37" s="313">
        <v>1525</v>
      </c>
      <c r="AR37" s="314">
        <v>-95.8</v>
      </c>
    </row>
    <row r="38" spans="1:46" ht="27" customHeight="1">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505</v>
      </c>
      <c r="AL38" s="1134"/>
      <c r="AM38" s="1134"/>
      <c r="AN38" s="1135"/>
      <c r="AO38" s="315" t="s">
        <v>485</v>
      </c>
      <c r="AP38" s="315" t="s">
        <v>485</v>
      </c>
      <c r="AQ38" s="316">
        <v>44</v>
      </c>
      <c r="AR38" s="304" t="s">
        <v>485</v>
      </c>
      <c r="AS38" s="311"/>
    </row>
    <row r="39" spans="1:46" ht="13">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506</v>
      </c>
      <c r="AL39" s="1134"/>
      <c r="AM39" s="1134"/>
      <c r="AN39" s="1135"/>
      <c r="AO39" s="312">
        <v>-16911</v>
      </c>
      <c r="AP39" s="312">
        <v>-4208</v>
      </c>
      <c r="AQ39" s="313">
        <v>-7489</v>
      </c>
      <c r="AR39" s="314">
        <v>-43.8</v>
      </c>
      <c r="AS39" s="311"/>
    </row>
    <row r="40" spans="1:46" ht="27" customHeight="1">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507</v>
      </c>
      <c r="AL40" s="1131"/>
      <c r="AM40" s="1131"/>
      <c r="AN40" s="1132"/>
      <c r="AO40" s="312">
        <v>-308992</v>
      </c>
      <c r="AP40" s="312">
        <v>-76883</v>
      </c>
      <c r="AQ40" s="313">
        <v>-138932</v>
      </c>
      <c r="AR40" s="314">
        <v>-44.7</v>
      </c>
      <c r="AS40" s="311"/>
    </row>
    <row r="41" spans="1:46" ht="13">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287</v>
      </c>
      <c r="AL41" s="1137"/>
      <c r="AM41" s="1137"/>
      <c r="AN41" s="1138"/>
      <c r="AO41" s="312">
        <v>190808</v>
      </c>
      <c r="AP41" s="312">
        <v>47476</v>
      </c>
      <c r="AQ41" s="313">
        <v>59636</v>
      </c>
      <c r="AR41" s="314">
        <v>-20.399999999999999</v>
      </c>
      <c r="AS41" s="311"/>
    </row>
    <row r="42" spans="1:46" ht="13">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477</v>
      </c>
      <c r="AN49" s="1127" t="s">
        <v>510</v>
      </c>
      <c r="AO49" s="1128"/>
      <c r="AP49" s="1128"/>
      <c r="AQ49" s="1128"/>
      <c r="AR49" s="1129"/>
    </row>
    <row r="50" spans="1:44" ht="13">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511</v>
      </c>
      <c r="AO50" s="329" t="s">
        <v>512</v>
      </c>
      <c r="AP50" s="330" t="s">
        <v>513</v>
      </c>
      <c r="AQ50" s="331" t="s">
        <v>514</v>
      </c>
      <c r="AR50" s="332" t="s">
        <v>515</v>
      </c>
    </row>
    <row r="51" spans="1:44" ht="13">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301029</v>
      </c>
      <c r="AN51" s="334">
        <v>68447</v>
      </c>
      <c r="AO51" s="335">
        <v>-25.8</v>
      </c>
      <c r="AP51" s="336">
        <v>268375</v>
      </c>
      <c r="AQ51" s="337">
        <v>-1.2</v>
      </c>
      <c r="AR51" s="338">
        <v>-24.6</v>
      </c>
    </row>
    <row r="52" spans="1:44" ht="13">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181562</v>
      </c>
      <c r="AN52" s="342">
        <v>41283</v>
      </c>
      <c r="AO52" s="343">
        <v>6.6</v>
      </c>
      <c r="AP52" s="344">
        <v>119602</v>
      </c>
      <c r="AQ52" s="345">
        <v>1.5</v>
      </c>
      <c r="AR52" s="346">
        <v>5.0999999999999996</v>
      </c>
    </row>
    <row r="53" spans="1:44" ht="13">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302738</v>
      </c>
      <c r="AN53" s="334">
        <v>71065</v>
      </c>
      <c r="AO53" s="335">
        <v>3.8</v>
      </c>
      <c r="AP53" s="336">
        <v>301035</v>
      </c>
      <c r="AQ53" s="337">
        <v>12.2</v>
      </c>
      <c r="AR53" s="338">
        <v>-8.4</v>
      </c>
    </row>
    <row r="54" spans="1:44" ht="13">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119905</v>
      </c>
      <c r="AN54" s="342">
        <v>28147</v>
      </c>
      <c r="AO54" s="343">
        <v>-31.8</v>
      </c>
      <c r="AP54" s="344">
        <v>154376</v>
      </c>
      <c r="AQ54" s="345">
        <v>29.1</v>
      </c>
      <c r="AR54" s="346">
        <v>-60.9</v>
      </c>
    </row>
    <row r="55" spans="1:44" ht="13">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510941</v>
      </c>
      <c r="AN55" s="334">
        <v>122264</v>
      </c>
      <c r="AO55" s="335">
        <v>72</v>
      </c>
      <c r="AP55" s="336">
        <v>277467</v>
      </c>
      <c r="AQ55" s="337">
        <v>-7.8</v>
      </c>
      <c r="AR55" s="338">
        <v>79.8</v>
      </c>
    </row>
    <row r="56" spans="1:44" ht="13">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297751</v>
      </c>
      <c r="AN56" s="342">
        <v>71249</v>
      </c>
      <c r="AO56" s="343">
        <v>153.1</v>
      </c>
      <c r="AP56" s="344">
        <v>128378</v>
      </c>
      <c r="AQ56" s="345">
        <v>-16.8</v>
      </c>
      <c r="AR56" s="346">
        <v>169.9</v>
      </c>
    </row>
    <row r="57" spans="1:44" ht="13">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911329</v>
      </c>
      <c r="AN57" s="334">
        <v>222547</v>
      </c>
      <c r="AO57" s="335">
        <v>82</v>
      </c>
      <c r="AP57" s="336">
        <v>282256</v>
      </c>
      <c r="AQ57" s="337">
        <v>1.7</v>
      </c>
      <c r="AR57" s="338">
        <v>80.3</v>
      </c>
    </row>
    <row r="58" spans="1:44" ht="13">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305032</v>
      </c>
      <c r="AN58" s="342">
        <v>74489</v>
      </c>
      <c r="AO58" s="343">
        <v>4.5</v>
      </c>
      <c r="AP58" s="344">
        <v>145453</v>
      </c>
      <c r="AQ58" s="345">
        <v>13.3</v>
      </c>
      <c r="AR58" s="346">
        <v>-8.8000000000000007</v>
      </c>
    </row>
    <row r="59" spans="1:44" ht="13">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598201</v>
      </c>
      <c r="AN59" s="334">
        <v>148843</v>
      </c>
      <c r="AO59" s="335">
        <v>-33.1</v>
      </c>
      <c r="AP59" s="336">
        <v>295341</v>
      </c>
      <c r="AQ59" s="337">
        <v>4.5999999999999996</v>
      </c>
      <c r="AR59" s="338">
        <v>-37.700000000000003</v>
      </c>
    </row>
    <row r="60" spans="1:44" ht="13">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223828</v>
      </c>
      <c r="AN60" s="342">
        <v>55692</v>
      </c>
      <c r="AO60" s="343">
        <v>-25.2</v>
      </c>
      <c r="AP60" s="344">
        <v>137402</v>
      </c>
      <c r="AQ60" s="345">
        <v>-5.5</v>
      </c>
      <c r="AR60" s="346">
        <v>-19.7</v>
      </c>
    </row>
    <row r="61" spans="1:44" ht="13">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524848</v>
      </c>
      <c r="AN61" s="349">
        <v>126633</v>
      </c>
      <c r="AO61" s="350">
        <v>19.8</v>
      </c>
      <c r="AP61" s="351">
        <v>284895</v>
      </c>
      <c r="AQ61" s="352">
        <v>1.9</v>
      </c>
      <c r="AR61" s="338">
        <v>17.899999999999999</v>
      </c>
    </row>
    <row r="62" spans="1:44" ht="13">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225616</v>
      </c>
      <c r="AN62" s="342">
        <v>54172</v>
      </c>
      <c r="AO62" s="343">
        <v>21.4</v>
      </c>
      <c r="AP62" s="344">
        <v>137042</v>
      </c>
      <c r="AQ62" s="345">
        <v>4.3</v>
      </c>
      <c r="AR62" s="346">
        <v>17.100000000000001</v>
      </c>
    </row>
    <row r="63" spans="1:44" ht="13">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c r="AK67" s="262"/>
      <c r="AL67" s="262"/>
      <c r="AM67" s="262"/>
      <c r="AN67" s="262"/>
      <c r="AO67" s="262"/>
      <c r="AP67" s="262"/>
      <c r="AQ67" s="262"/>
      <c r="AR67" s="262"/>
      <c r="AS67" s="262"/>
      <c r="AT67" s="262"/>
    </row>
    <row r="68" spans="1:46" ht="13.5" hidden="1" customHeight="1">
      <c r="AK68" s="262"/>
      <c r="AL68" s="262"/>
      <c r="AM68" s="262"/>
      <c r="AN68" s="262"/>
      <c r="AO68" s="262"/>
      <c r="AP68" s="262"/>
      <c r="AQ68" s="262"/>
      <c r="AR68" s="262"/>
    </row>
    <row r="69" spans="1:46" ht="13.5" hidden="1" customHeight="1">
      <c r="AK69" s="262"/>
      <c r="AL69" s="262"/>
      <c r="AM69" s="262"/>
      <c r="AN69" s="262"/>
      <c r="AO69" s="262"/>
      <c r="AP69" s="262"/>
      <c r="AQ69" s="262"/>
      <c r="AR69" s="262"/>
    </row>
    <row r="70" spans="1:46" ht="13" hidden="1">
      <c r="AK70" s="262"/>
      <c r="AL70" s="262"/>
      <c r="AM70" s="262"/>
      <c r="AN70" s="262"/>
      <c r="AO70" s="262"/>
      <c r="AP70" s="262"/>
      <c r="AQ70" s="262"/>
      <c r="AR70" s="262"/>
    </row>
    <row r="71" spans="1:46" ht="13" hidden="1">
      <c r="AK71" s="262"/>
      <c r="AL71" s="262"/>
      <c r="AM71" s="262"/>
      <c r="AN71" s="262"/>
      <c r="AO71" s="262"/>
      <c r="AP71" s="262"/>
      <c r="AQ71" s="262"/>
      <c r="AR71" s="262"/>
    </row>
    <row r="72" spans="1:46" ht="13" hidden="1">
      <c r="AK72" s="262"/>
      <c r="AL72" s="262"/>
      <c r="AM72" s="262"/>
      <c r="AN72" s="262"/>
      <c r="AO72" s="262"/>
      <c r="AP72" s="262"/>
      <c r="AQ72" s="262"/>
      <c r="AR72" s="262"/>
    </row>
    <row r="73" spans="1:46" ht="13" hidden="1">
      <c r="AK73" s="262"/>
      <c r="AL73" s="262"/>
      <c r="AM73" s="262"/>
      <c r="AN73" s="262"/>
      <c r="AO73" s="262"/>
      <c r="AP73" s="262"/>
      <c r="AQ73" s="262"/>
      <c r="AR73" s="262"/>
    </row>
  </sheetData>
  <sheetProtection algorithmName="SHA-512" hashValue="7GNJvp9YkY2VAFufdcHoZWMyYQRWZ22KZYTFHjS+xxBKQmLxne2tHOAaiyiexN4DU8PSJiph2170oEw70SbzOg==" saltValue="rVMdzWCwmU4ltZtM4UQwv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9" zoomScaleNormal="100" zoomScaleSheetLayoutView="55" workbookViewId="0"/>
  </sheetViews>
  <sheetFormatPr defaultColWidth="0" defaultRowHeight="13.5" customHeight="1" zeroHeight="1"/>
  <cols>
    <col min="1" max="125" width="2.453125" style="260" customWidth="1"/>
    <col min="126" max="16384" width="9" style="259" hidden="1"/>
  </cols>
  <sheetData>
    <row r="1" spans="2:125"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c r="B2" s="259"/>
      <c r="DG2" s="259"/>
    </row>
    <row r="3" spans="2:125" ht="13">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row r="5" spans="2:125" ht="13"/>
    <row r="6" spans="2:125" ht="13"/>
    <row r="7" spans="2:125" ht="13"/>
    <row r="8" spans="2:125" ht="13"/>
    <row r="9" spans="2:125" ht="13">
      <c r="DU9" s="259"/>
    </row>
    <row r="10" spans="2:125" ht="13"/>
    <row r="11" spans="2:125" ht="13"/>
    <row r="12" spans="2:125" ht="13"/>
    <row r="13" spans="2:125" ht="13"/>
    <row r="14" spans="2:125" ht="13"/>
    <row r="15" spans="2:125" ht="13"/>
    <row r="16" spans="2:125" ht="13"/>
    <row r="17" spans="125:125" ht="13">
      <c r="DU17" s="259"/>
    </row>
    <row r="18" spans="125:125" ht="13"/>
    <row r="19" spans="125:125" ht="13"/>
    <row r="20" spans="125:125" ht="13">
      <c r="DU20" s="259"/>
    </row>
    <row r="21" spans="125:125" ht="13">
      <c r="DU21" s="259"/>
    </row>
    <row r="22" spans="125:125" ht="13"/>
    <row r="23" spans="125:125" ht="13"/>
    <row r="24" spans="125:125" ht="13"/>
    <row r="25" spans="125:125" ht="13"/>
    <row r="26" spans="125:125" ht="13"/>
    <row r="27" spans="125:125" ht="13"/>
    <row r="28" spans="125:125" ht="13">
      <c r="DU28" s="259"/>
    </row>
    <row r="29" spans="125:125" ht="13"/>
    <row r="30" spans="125:125" ht="13"/>
    <row r="31" spans="125:125" ht="13"/>
    <row r="32" spans="125:125" ht="13"/>
    <row r="33" spans="2:125" ht="13">
      <c r="B33" s="259"/>
      <c r="G33" s="259"/>
      <c r="I33" s="259"/>
    </row>
    <row r="34" spans="2:125" ht="13">
      <c r="C34" s="259"/>
      <c r="P34" s="259"/>
      <c r="DE34" s="259"/>
      <c r="DH34" s="259"/>
    </row>
    <row r="35" spans="2:125" ht="13">
      <c r="D35" s="259"/>
      <c r="E35" s="259"/>
      <c r="DG35" s="259"/>
      <c r="DJ35" s="259"/>
      <c r="DP35" s="259"/>
      <c r="DQ35" s="259"/>
      <c r="DR35" s="259"/>
      <c r="DS35" s="259"/>
      <c r="DT35" s="259"/>
      <c r="DU35" s="259"/>
    </row>
    <row r="36" spans="2:125" ht="13">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c r="DU37" s="259"/>
    </row>
    <row r="38" spans="2:125" ht="13">
      <c r="DT38" s="259"/>
      <c r="DU38" s="259"/>
    </row>
    <row r="39" spans="2:125" ht="13"/>
    <row r="40" spans="2:125" ht="13">
      <c r="DH40" s="259"/>
    </row>
    <row r="41" spans="2:125" ht="13">
      <c r="DE41" s="259"/>
    </row>
    <row r="42" spans="2:125" ht="13">
      <c r="DG42" s="259"/>
      <c r="DJ42" s="259"/>
    </row>
    <row r="43" spans="2:125" ht="13">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c r="DU44" s="259"/>
    </row>
    <row r="45" spans="2:125" ht="13"/>
    <row r="46" spans="2:125" ht="13"/>
    <row r="47" spans="2:125" ht="13"/>
    <row r="48" spans="2:125" ht="13">
      <c r="DT48" s="259"/>
      <c r="DU48" s="259"/>
    </row>
    <row r="49" spans="120:125" ht="13">
      <c r="DU49" s="259"/>
    </row>
    <row r="50" spans="120:125" ht="13">
      <c r="DU50" s="259"/>
    </row>
    <row r="51" spans="120:125" ht="13">
      <c r="DP51" s="259"/>
      <c r="DQ51" s="259"/>
      <c r="DR51" s="259"/>
      <c r="DS51" s="259"/>
      <c r="DT51" s="259"/>
      <c r="DU51" s="259"/>
    </row>
    <row r="52" spans="120:125" ht="13"/>
    <row r="53" spans="120:125" ht="13"/>
    <row r="54" spans="120:125" ht="13">
      <c r="DU54" s="259"/>
    </row>
    <row r="55" spans="120:125" ht="13"/>
    <row r="56" spans="120:125" ht="13"/>
    <row r="57" spans="120:125" ht="13"/>
    <row r="58" spans="120:125" ht="13">
      <c r="DU58" s="259"/>
    </row>
    <row r="59" spans="120:125" ht="13"/>
    <row r="60" spans="120:125" ht="13"/>
    <row r="61" spans="120:125" ht="13"/>
    <row r="62" spans="120:125" ht="13"/>
    <row r="63" spans="120:125" ht="13">
      <c r="DU63" s="259"/>
    </row>
    <row r="64" spans="120:125" ht="13">
      <c r="DT64" s="259"/>
      <c r="DU64" s="259"/>
    </row>
    <row r="65" spans="123:125" ht="13"/>
    <row r="66" spans="123:125" ht="13"/>
    <row r="67" spans="123:125" ht="13"/>
    <row r="68" spans="123:125" ht="13"/>
    <row r="69" spans="123:125" ht="13">
      <c r="DS69" s="259"/>
      <c r="DT69" s="259"/>
      <c r="DU69" s="259"/>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259"/>
    </row>
    <row r="83" spans="116:125" ht="13">
      <c r="DM83" s="259"/>
      <c r="DN83" s="259"/>
      <c r="DO83" s="259"/>
      <c r="DP83" s="259"/>
      <c r="DQ83" s="259"/>
      <c r="DR83" s="259"/>
      <c r="DS83" s="259"/>
      <c r="DT83" s="259"/>
      <c r="DU83" s="259"/>
    </row>
    <row r="84" spans="116:125" ht="13"/>
    <row r="85" spans="116:125" ht="13"/>
    <row r="86" spans="116:125" ht="13"/>
    <row r="87" spans="116:125" ht="13"/>
    <row r="88" spans="116:125" ht="13">
      <c r="DU88" s="259"/>
    </row>
    <row r="89" spans="116:125" ht="13"/>
    <row r="90" spans="116:125" ht="13"/>
    <row r="91" spans="116:125" ht="13"/>
    <row r="92" spans="116:125" ht="13.5" customHeight="1"/>
    <row r="93" spans="116:125" ht="13.5" customHeight="1"/>
    <row r="94" spans="116:125" ht="13.5" customHeight="1">
      <c r="DS94" s="259"/>
      <c r="DT94" s="259"/>
      <c r="DU94" s="259"/>
    </row>
    <row r="95" spans="116:125" ht="13.5" customHeight="1">
      <c r="DU95" s="259"/>
    </row>
    <row r="96" spans="116:125" ht="13.5" customHeight="1"/>
    <row r="97" spans="124:125" ht="13.5" customHeight="1"/>
    <row r="98" spans="124:125" ht="13.5" customHeight="1"/>
    <row r="99" spans="124:125" ht="13.5" customHeight="1"/>
    <row r="100" spans="124:125" ht="13.5" customHeight="1"/>
    <row r="101" spans="124:125" ht="13.5" customHeight="1">
      <c r="DU101" s="259"/>
    </row>
    <row r="102" spans="124:125" ht="13.5" customHeight="1"/>
    <row r="103" spans="124:125" ht="13.5" customHeight="1"/>
    <row r="104" spans="124:125" ht="13.5" customHeight="1">
      <c r="DT104" s="259"/>
      <c r="DU104" s="25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9" t="s">
        <v>474</v>
      </c>
    </row>
    <row r="120" spans="125:125" ht="13.5" hidden="1" customHeight="1"/>
    <row r="121" spans="125:125" ht="13.5" hidden="1" customHeight="1">
      <c r="DU121" s="259"/>
    </row>
  </sheetData>
  <sheetProtection algorithmName="SHA-512" hashValue="hXPTKAAgxDIEppyAgdu8sel8oJlFcVB1JyCktS7ZWtvIeGPIMT/VK5QTe29J8VdCdPK62wZkBzD3E29j9YyOJQ==" saltValue="EzHIAuJnLh+tnyDqJREjH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W73" zoomScaleNormal="100" zoomScaleSheetLayoutView="55" workbookViewId="0"/>
  </sheetViews>
  <sheetFormatPr defaultColWidth="0" defaultRowHeight="13.5" customHeight="1" zeroHeight="1"/>
  <cols>
    <col min="1" max="125" width="2.453125" style="260" customWidth="1"/>
    <col min="126" max="142" width="0" style="259" hidden="1" customWidth="1"/>
    <col min="143" max="16384" width="9" style="259" hidden="1"/>
  </cols>
  <sheetData>
    <row r="1" spans="1:125"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c r="B2" s="259"/>
      <c r="T2" s="259"/>
    </row>
    <row r="3" spans="1:125" ht="13">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259"/>
      <c r="G33" s="259"/>
      <c r="I33" s="259"/>
    </row>
    <row r="34" spans="2:125" ht="13">
      <c r="C34" s="259"/>
      <c r="P34" s="259"/>
      <c r="R34" s="259"/>
      <c r="U34" s="259"/>
    </row>
    <row r="35" spans="2:125" ht="13">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c r="F36" s="259"/>
      <c r="H36" s="259"/>
      <c r="J36" s="259"/>
      <c r="K36" s="259"/>
      <c r="L36" s="259"/>
      <c r="M36" s="259"/>
      <c r="N36" s="259"/>
      <c r="O36" s="259"/>
      <c r="Q36" s="259"/>
      <c r="S36" s="259"/>
      <c r="V36" s="259"/>
    </row>
    <row r="37" spans="2:125" ht="13"/>
    <row r="38" spans="2:125" ht="13"/>
    <row r="39" spans="2:125" ht="13"/>
    <row r="40" spans="2:125" ht="13">
      <c r="U40" s="259"/>
    </row>
    <row r="41" spans="2:125" ht="13">
      <c r="R41" s="259"/>
    </row>
    <row r="42" spans="2:125" ht="13">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c r="Q43" s="259"/>
      <c r="S43" s="259"/>
      <c r="V43" s="259"/>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0" t="s">
        <v>474</v>
      </c>
    </row>
  </sheetData>
  <sheetProtection algorithmName="SHA-512" hashValue="Nbdkg0nAEFJcjd1a2nj6anEj6KQQBIJOo4V7fmfomERzEnksuMPdA04KeT3fxq6Cvts5Bgq/1Rw7HY0bH6a9dw==" saltValue="BmxMbfEUku8sp86p/Rn4a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1" zoomScaleSheetLayoutView="100" workbookViewId="0"/>
  </sheetViews>
  <sheetFormatPr defaultColWidth="0" defaultRowHeight="13.5" customHeight="1" zeroHeight="1"/>
  <cols>
    <col min="1" max="1" width="8.26953125" style="1" customWidth="1"/>
    <col min="2" max="16" width="14.6328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524</v>
      </c>
      <c r="G46" s="8" t="s">
        <v>525</v>
      </c>
      <c r="H46" s="8" t="s">
        <v>526</v>
      </c>
      <c r="I46" s="8" t="s">
        <v>527</v>
      </c>
      <c r="J46" s="9" t="s">
        <v>528</v>
      </c>
    </row>
    <row r="47" spans="2:10" ht="57.75" customHeight="1">
      <c r="B47" s="10"/>
      <c r="C47" s="1139" t="s">
        <v>3</v>
      </c>
      <c r="D47" s="1139"/>
      <c r="E47" s="1140"/>
      <c r="F47" s="11">
        <v>56.51</v>
      </c>
      <c r="G47" s="12">
        <v>59.74</v>
      </c>
      <c r="H47" s="12">
        <v>65.88</v>
      </c>
      <c r="I47" s="12">
        <v>66.260000000000005</v>
      </c>
      <c r="J47" s="13">
        <v>78.430000000000007</v>
      </c>
    </row>
    <row r="48" spans="2:10" ht="57.75" customHeight="1">
      <c r="B48" s="14"/>
      <c r="C48" s="1141" t="s">
        <v>4</v>
      </c>
      <c r="D48" s="1141"/>
      <c r="E48" s="1142"/>
      <c r="F48" s="15">
        <v>5.12</v>
      </c>
      <c r="G48" s="16">
        <v>6.25</v>
      </c>
      <c r="H48" s="16">
        <v>0.11</v>
      </c>
      <c r="I48" s="16">
        <v>11.67</v>
      </c>
      <c r="J48" s="17">
        <v>1.86</v>
      </c>
    </row>
    <row r="49" spans="2:10" ht="57.75" customHeight="1" thickBot="1">
      <c r="B49" s="18"/>
      <c r="C49" s="1143" t="s">
        <v>5</v>
      </c>
      <c r="D49" s="1143"/>
      <c r="E49" s="1144"/>
      <c r="F49" s="19" t="s">
        <v>529</v>
      </c>
      <c r="G49" s="20">
        <v>7.42</v>
      </c>
      <c r="H49" s="20">
        <v>7.01</v>
      </c>
      <c r="I49" s="20">
        <v>10.79</v>
      </c>
      <c r="J49" s="21">
        <v>3.59</v>
      </c>
    </row>
    <row r="50" spans="2:10" ht="13"/>
  </sheetData>
  <sheetProtection algorithmName="SHA-512" hashValue="thSYFH5aACiFrMxVrgsRFbw7lxFJOZQr4dFRmpiJqZ9CuNzqpobaoHI0d+EOq3jHX/RewwgRItVPRqTw5iHZZQ==" saltValue="VxWTns+a+kN6m7OtVOhYq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Windows ユーザー</cp:lastModifiedBy>
  <cp:lastPrinted>2025-03-14T05:33:14Z</cp:lastPrinted>
  <dcterms:created xsi:type="dcterms:W3CDTF">2025-02-19T05:19:48Z</dcterms:created>
  <dcterms:modified xsi:type="dcterms:W3CDTF">2025-03-14T06:27:59Z</dcterms:modified>
  <cp:category/>
</cp:coreProperties>
</file>