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profile\redirect\hirayama-s\Desktop\"/>
    </mc:Choice>
  </mc:AlternateContent>
  <xr:revisionPtr revIDLastSave="0" documentId="13_ncr:1_{2ABE4B57-961C-4D70-B8AC-C1E6A763821C}" xr6:coauthVersionLast="47" xr6:coauthVersionMax="47" xr10:uidLastSave="{00000000-0000-0000-0000-000000000000}"/>
  <bookViews>
    <workbookView xWindow="-120" yWindow="-120" windowWidth="27645" windowHeight="16440" tabRatio="781"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AM35" i="10"/>
  <c r="C35" i="10"/>
  <c r="AM34" i="10"/>
  <c r="U34" i="10"/>
  <c r="C34" i="10"/>
  <c r="U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6" i="10" l="1"/>
  <c r="BE34" i="10"/>
  <c r="BE35" i="10" s="1"/>
  <c r="BW34" i="10" l="1"/>
  <c r="BW35" i="10" s="1"/>
  <c r="BW36" i="10" s="1"/>
  <c r="BW37" i="10" s="1"/>
  <c r="BW38" i="10" s="1"/>
  <c r="BW39" i="10" s="1"/>
  <c r="BW40" i="10" s="1"/>
  <c r="CO34" i="10" l="1"/>
  <c r="CO35" i="10" s="1"/>
</calcChain>
</file>

<file path=xl/sharedStrings.xml><?xml version="1.0" encoding="utf-8"?>
<sst xmlns="http://schemas.openxmlformats.org/spreadsheetml/2006/main" count="1126" uniqueCount="593">
  <si>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</si>
  <si>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</si>
  <si>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</si>
  <si>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</si>
  <si>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</si>
  <si>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</si>
  <si>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</si>
  <si>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</si>
  <si>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</si>
  <si>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</si>
  <si>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</si>
  <si>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</si>
  <si>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</si>
  <si>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</si>
  <si>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</si>
  <si>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</si>
  <si>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</si>
  <si>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</si>
  <si>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</si>
  <si>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</si>
  <si>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</si>
  <si>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</si>
  <si>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</si>
  <si>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</si>
  <si>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</si>
  <si>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</si>
  <si>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</si>
  <si>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</si>
  <si>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</si>
  <si>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</si>
  <si>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</si>
  <si>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</si>
  <si>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</si>
  <si>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</si>
  <si>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</si>
  <si>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</si>
  <si>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</si>
  <si>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</si>
  <si>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</si>
  <si>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</si>
  <si>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</si>
  <si>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</si>
  <si>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</si>
  <si>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</si>
  <si>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</si>
  <si>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</si>
  <si>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</si>
  <si>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</si>
  <si>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</si>
  <si>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</si>
  <si>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</si>
  <si>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</si>
  <si>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</si>
  <si>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</si>
  <si>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</si>
  <si>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</si>
  <si>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</si>
  <si>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</si>
  <si>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</si>
  <si>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</si>
  <si>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</si>
  <si>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</si>
  <si>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</si>
  <si>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</si>
  <si>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</si>
  <si>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</si>
  <si>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</si>
  <si>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</si>
  <si>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</si>
  <si>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</si>
  <si>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</si>
  <si>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</si>
  <si>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</si>
  <si>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</si>
  <si>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</si>
  <si>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</si>
  <si>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</si>
  <si>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</si>
  <si>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</si>
  <si>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</si>
  <si>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</si>
  <si>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</si>
  <si>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</si>
  <si>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</si>
  <si>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</si>
  <si>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</si>
  <si>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</si>
  <si>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</si>
  <si>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</si>
  <si>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</si>
  <si>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</si>
  <si>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</si>
  <si>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</si>
  <si>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</si>
  <si>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</si>
  <si>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</si>
  <si>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</si>
  <si>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</si>
  <si>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</si>
  <si>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</si>
  <si>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</si>
  <si>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</si>
  <si>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</si>
  <si>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</si>
  <si>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</si>
  <si>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</si>
  <si>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</si>
  <si>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</si>
  <si>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</si>
  <si>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</si>
  <si>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</si>
  <si>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</si>
  <si>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</si>
  <si>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</si>
  <si>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</si>
  <si>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</si>
  <si>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</si>
  <si>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</si>
  <si>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</si>
  <si>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</si>
  <si>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</si>
  <si>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</si>
  <si>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</si>
  <si>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</si>
  <si>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</si>
  <si>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</si>
  <si>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</si>
  <si>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</si>
  <si>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</si>
  <si>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</si>
  <si>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</si>
  <si>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</si>
  <si>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</si>
  <si>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</si>
  <si>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</si>
  <si>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</si>
  <si>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</si>
  <si>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</si>
  <si>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</si>
  <si>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</si>
  <si>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</si>
  <si>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</si>
  <si>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</si>
  <si>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</si>
  <si>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</si>
  <si>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</si>
  <si>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</si>
  <si>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</si>
  <si>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</si>
  <si>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</si>
  <si>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</si>
  <si>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</si>
  <si>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</si>
  <si>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</si>
  <si>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</si>
  <si>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</si>
  <si>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</si>
  <si>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</si>
  <si>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</si>
  <si>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</si>
  <si>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</si>
  <si>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</si>
  <si>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</si>
  <si>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</si>
  <si>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</si>
  <si>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</si>
  <si>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</si>
  <si>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</si>
  <si>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</si>
  <si>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</si>
  <si>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</si>
  <si>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</si>
  <si>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</si>
  <si>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</si>
  <si>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</si>
  <si>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</si>
  <si>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</si>
  <si>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</si>
  <si>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</si>
  <si>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</si>
  <si>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</si>
  <si>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</si>
  <si>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</si>
  <si>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</si>
  <si>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</si>
  <si>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</si>
  <si>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</si>
  <si>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</si>
  <si>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</si>
  <si>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</si>
  <si>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</si>
  <si>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</si>
  <si>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</si>
  <si>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</si>
  <si>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</si>
  <si>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</si>
  <si>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</si>
  <si>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</si>
  <si>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</si>
  <si>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</si>
  <si>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</si>
  <si>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</si>
  <si>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</si>
  <si>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</si>
  <si>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</si>
  <si>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</si>
  <si>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</si>
  <si>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</si>
  <si>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</si>
  <si>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</si>
  <si>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</si>
  <si>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</si>
  <si>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</si>
  <si>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</si>
  <si>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</si>
  <si>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熊本県相良村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</si>
  <si>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</si>
  <si>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</si>
  <si>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</si>
  <si>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</si>
  <si>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</si>
  <si>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</si>
  <si>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</si>
  <si>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</si>
  <si>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</si>
  <si>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</si>
  <si>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</si>
  <si>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</si>
  <si>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</si>
  <si>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</si>
  <si>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</si>
  <si>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</si>
  <si>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</si>
  <si>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</si>
  <si>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</si>
  <si>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</si>
  <si>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</si>
  <si>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</si>
  <si>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</si>
  <si>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</si>
  <si>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</si>
  <si>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</si>
  <si>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t>
    <phoneticPr fontId="5"/>
  </si>
  <si>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</si>
  <si>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</si>
  <si>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</si>
  <si>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</si>
  <si>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</si>
  <si>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</si>
  <si>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</si>
  <si>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</si>
  <si>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</si>
  <si>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</si>
  <si>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</si>
  <si>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</si>
  <si>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</si>
  <si>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</si>
  <si>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</si>
  <si>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</si>
  <si>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</si>
  <si>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</si>
  <si>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</si>
  <si>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</si>
  <si>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</si>
  <si>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</si>
  <si>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</si>
  <si>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</si>
  <si>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</si>
  <si>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</si>
  <si>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</si>
  <si>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</si>
  <si>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</si>
  <si>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</si>
  <si>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</si>
  <si>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</si>
  <si>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</si>
  <si>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</si>
  <si>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</si>
  <si>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</si>
  <si>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</si>
  <si>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</si>
  <si>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</si>
  <si>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</si>
  <si>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</si>
  <si>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</si>
  <si>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</si>
  <si>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</si>
  <si>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</si>
  <si>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</si>
  <si>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</si>
  <si>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</si>
  <si>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</si>
  <si>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</si>
  <si>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</si>
  <si>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</si>
  <si>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</si>
  <si>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</si>
  <si>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</si>
  <si>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</si>
  <si>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</si>
  <si>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</si>
  <si>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</si>
  <si>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</si>
  <si>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</si>
  <si>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</si>
  <si>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</si>
  <si>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</si>
  <si>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</si>
  <si>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</si>
  <si>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</si>
  <si>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</si>
  <si>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</si>
  <si>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</si>
  <si>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</si>
  <si>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</si>
  <si>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</si>
  <si>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</si>
  <si>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</si>
  <si>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</si>
  <si>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</si>
  <si>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</si>
  <si>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</si>
  <si>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</si>
  <si>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</si>
  <si>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</si>
  <si>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</si>
  <si>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</si>
  <si>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</si>
  <si>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</si>
  <si>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</si>
  <si>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</si>
  <si>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</si>
  <si>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</si>
  <si>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</si>
  <si>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</si>
  <si>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</si>
  <si>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</si>
  <si>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</si>
  <si>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</si>
  <si>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</si>
  <si>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</si>
  <si>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</si>
  <si>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</si>
  <si>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</si>
  <si>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</si>
  <si>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</si>
  <si>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</si>
  <si>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</si>
  <si>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</si>
  <si>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</si>
  <si>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</si>
  <si>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</si>
  <si>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</si>
  <si>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</si>
  <si>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</si>
  <si>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</si>
  <si>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</si>
  <si>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</si>
  <si>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</si>
  <si>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</si>
  <si>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</si>
  <si>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</si>
  <si>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</si>
  <si>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</si>
  <si>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</si>
  <si>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</si>
  <si>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</si>
  <si>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</si>
  <si>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</si>
  <si>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熊本県相良村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</si>
  <si>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</si>
  <si>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</si>
  <si>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</si>
  <si>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</si>
  <si>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</si>
  <si>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</si>
  <si>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</si>
  <si>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</si>
  <si>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</si>
  <si>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</si>
  <si>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</si>
  <si>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</si>
  <si>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</si>
  <si>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</si>
  <si>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</si>
  <si>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</si>
  <si>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</si>
  <si>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</si>
  <si>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</si>
  <si>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</si>
  <si>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</si>
  <si>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</si>
  <si>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</si>
  <si>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</si>
  <si>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</si>
  <si>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</si>
  <si>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</si>
  <si>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</si>
  <si>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</si>
  <si>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</si>
  <si>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</si>
  <si>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</si>
  <si>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</si>
  <si>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</si>
  <si>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</si>
  <si>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</si>
  <si>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</si>
  <si>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</si>
  <si>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</si>
  <si>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</si>
  <si>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</si>
  <si>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</si>
  <si>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</si>
  <si>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</si>
  <si>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</si>
  <si>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</si>
  <si>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</si>
  <si>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</si>
  <si>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</si>
  <si>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</si>
  <si>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</si>
  <si>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</si>
  <si>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</si>
  <si>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</si>
  <si>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</si>
  <si>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</si>
  <si>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</si>
  <si>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</si>
  <si>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</si>
  <si>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</si>
  <si>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</si>
  <si>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</si>
  <si>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</si>
  <si>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</si>
  <si>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</si>
  <si>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</si>
  <si>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</si>
  <si>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</si>
  <si>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</si>
  <si>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</si>
  <si>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</si>
  <si>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</si>
  <si>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</si>
  <si>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</si>
  <si>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</si>
  <si>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</si>
  <si>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</si>
  <si>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</si>
  <si>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</si>
  <si>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</si>
  <si>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</si>
  <si>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</si>
  <si>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</si>
  <si>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</si>
  <si>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</si>
  <si>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</si>
  <si>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</si>
  <si>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</si>
  <si>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</si>
  <si>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</si>
  <si>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</si>
  <si>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</si>
  <si>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</si>
  <si>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</si>
  <si>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</si>
  <si>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</si>
  <si>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</si>
  <si>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</si>
  <si>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</si>
  <si>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</si>
  <si>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</si>
  <si>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</si>
  <si>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</si>
  <si>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</si>
  <si>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</si>
  <si>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</si>
  <si>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</si>
  <si>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</si>
  <si>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</si>
  <si>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</si>
  <si>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</si>
  <si>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</si>
  <si>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</si>
  <si>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</si>
  <si>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</si>
  <si>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</si>
  <si>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</si>
  <si>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</si>
  <si>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</si>
  <si>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</si>
  <si>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</si>
  <si>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</si>
  <si>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</si>
  <si>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</si>
  <si>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</si>
  <si>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</si>
  <si>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</si>
  <si>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</si>
  <si>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</si>
  <si>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</si>
  <si>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</si>
  <si>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</si>
  <si>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</si>
  <si>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</si>
  <si>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</si>
  <si>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</si>
  <si>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</si>
  <si>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</si>
  <si>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</si>
  <si>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</si>
  <si>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</si>
  <si>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</si>
  <si>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</si>
  <si>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</si>
  <si>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</si>
  <si>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</si>
  <si>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</si>
  <si>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</si>
  <si>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</si>
  <si>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</si>
  <si>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</si>
  <si>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</si>
  <si>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</si>
  <si>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</si>
  <si>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</si>
  <si>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</si>
  <si>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</si>
  <si>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</si>
  <si>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</si>
  <si>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</si>
  <si>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</si>
  <si>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</si>
  <si>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</si>
  <si>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</si>
  <si>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</si>
  <si>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</si>
  <si>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</si>
  <si>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</si>
  <si>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</si>
  <si>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</si>
  <si>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</si>
  <si>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</si>
  <si>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</si>
  <si>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</si>
  <si>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</si>
  <si>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</si>
  <si>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</si>
  <si>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</si>
  <si>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</si>
  <si>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</si>
  <si>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8.55</t>
  </si>
  <si>
    <t>▲ 1.55</t>
  </si>
  <si>
    <t>一般会計</t>
  </si>
  <si>
    <t>相良村介護保険特別会計</t>
  </si>
  <si>
    <t>相良村国民健康保険特別会計</t>
  </si>
  <si>
    <t>相良村農業集落排水特別会計</t>
  </si>
  <si>
    <t>相良村簡易水道特別会計</t>
  </si>
  <si>
    <t>相良村後期高齢者医療特別会計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</si>
  <si>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</si>
  <si>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</si>
  <si>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</si>
  <si>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</si>
  <si>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</si>
  <si>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</si>
  <si>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</si>
  <si>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</si>
  <si>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</si>
  <si>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</si>
  <si>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2"/>
  </si>
  <si>
    <t>人吉球磨広域行政組合（人吉球磨ふるさと市町村圏特別会計）</t>
    <rPh sb="0" eb="2">
      <t>ヒトヨシ</t>
    </rPh>
    <rPh sb="2" eb="4">
      <t>クマ</t>
    </rPh>
    <rPh sb="4" eb="6">
      <t>コウイキ</t>
    </rPh>
    <rPh sb="6" eb="8">
      <t>ギョウセイ</t>
    </rPh>
    <rPh sb="8" eb="10">
      <t>クミアイ</t>
    </rPh>
    <rPh sb="11" eb="13">
      <t>ヒトヨシ</t>
    </rPh>
    <rPh sb="13" eb="15">
      <t>クマ</t>
    </rPh>
    <rPh sb="19" eb="22">
      <t>シチョウソン</t>
    </rPh>
    <rPh sb="22" eb="23">
      <t>ケン</t>
    </rPh>
    <rPh sb="23" eb="25">
      <t>トクベツ</t>
    </rPh>
    <rPh sb="25" eb="27">
      <t>カイケイ</t>
    </rPh>
    <phoneticPr fontId="2"/>
  </si>
  <si>
    <t>人吉球磨広域行政組合（特別養護老人ホーム会計）</t>
    <rPh sb="0" eb="2">
      <t>ヒトヨシ</t>
    </rPh>
    <rPh sb="2" eb="4">
      <t>クマ</t>
    </rPh>
    <rPh sb="4" eb="6">
      <t>コウイキ</t>
    </rPh>
    <rPh sb="6" eb="8">
      <t>ギョウセイ</t>
    </rPh>
    <rPh sb="8" eb="10">
      <t>クミアイ</t>
    </rPh>
    <rPh sb="11" eb="13">
      <t>トクベツ</t>
    </rPh>
    <rPh sb="13" eb="15">
      <t>ヨウゴ</t>
    </rPh>
    <rPh sb="15" eb="17">
      <t>ロウジン</t>
    </rPh>
    <rPh sb="20" eb="22">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</si>
  <si>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</si>
  <si>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</si>
  <si>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株式会社　さがら</t>
    <rPh sb="0" eb="2">
      <t>カブシキ</t>
    </rPh>
    <rPh sb="2" eb="4">
      <t>カイシャ</t>
    </rPh>
    <phoneticPr fontId="2"/>
  </si>
  <si>
    <t>くま川鉄道　株式会社</t>
    <rPh sb="2" eb="3">
      <t>カワ</t>
    </rPh>
    <rPh sb="3" eb="5">
      <t>テツドウ</t>
    </rPh>
    <rPh sb="6" eb="8">
      <t>カブシキ</t>
    </rPh>
    <rPh sb="8" eb="10">
      <t>カイシャ</t>
    </rPh>
    <phoneticPr fontId="2"/>
  </si>
  <si>
    <t>-</t>
    <phoneticPr fontId="2"/>
  </si>
  <si>
    <t>地域振興基金</t>
    <rPh sb="0" eb="2">
      <t>チイキ</t>
    </rPh>
    <rPh sb="2" eb="4">
      <t>シンコウ</t>
    </rPh>
    <rPh sb="4" eb="6">
      <t>キキン</t>
    </rPh>
    <phoneticPr fontId="5"/>
  </si>
  <si>
    <t>福祉基金</t>
    <rPh sb="0" eb="2">
      <t>フクシ</t>
    </rPh>
    <rPh sb="2" eb="4">
      <t>キキン</t>
    </rPh>
    <phoneticPr fontId="5"/>
  </si>
  <si>
    <t>奨学基金</t>
    <rPh sb="0" eb="2">
      <t>ショウガク</t>
    </rPh>
    <rPh sb="2" eb="4">
      <t>キキン</t>
    </rPh>
    <phoneticPr fontId="5"/>
  </si>
  <si>
    <t>土地改良事業基金</t>
    <rPh sb="0" eb="2">
      <t>トチ</t>
    </rPh>
    <rPh sb="2" eb="4">
      <t>カイリョウ</t>
    </rPh>
    <rPh sb="4" eb="6">
      <t>ジギョウ</t>
    </rPh>
    <rPh sb="6" eb="8">
      <t>キキン</t>
    </rPh>
    <phoneticPr fontId="5"/>
  </si>
  <si>
    <t>学校建設等基金</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</si>
  <si>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</si>
  <si>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</si>
  <si>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</si>
  <si>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公営企業等既発債の元金残高の減少や充当可能基金の増加により、昨年度同様の「-」となった。
　また、過疎対策事業債や災害復旧事業債の借入による基準財政需要額参入見込額の増加も将来負担率減少の要因となっている。
　増加幅の抑制に向け、有形固定資産減価償却率の上昇抑制に努める。関係計画に則り、費用の平準化や老朽化施設の除却検討等、中長期的な視点からマネジメントを行っていく。</t>
    <rPh sb="1" eb="3">
      <t>コウエイ</t>
    </rPh>
    <rPh sb="3" eb="5">
      <t>キギョウ</t>
    </rPh>
    <rPh sb="5" eb="6">
      <t>トウ</t>
    </rPh>
    <rPh sb="6" eb="7">
      <t>キ</t>
    </rPh>
    <rPh sb="7" eb="8">
      <t>ハツ</t>
    </rPh>
    <rPh sb="8" eb="9">
      <t>サイ</t>
    </rPh>
    <rPh sb="10" eb="12">
      <t>ガンキン</t>
    </rPh>
    <rPh sb="12" eb="13">
      <t>ザン</t>
    </rPh>
    <rPh sb="13" eb="14">
      <t>タカ</t>
    </rPh>
    <rPh sb="15" eb="17">
      <t>ゲンショウ</t>
    </rPh>
    <rPh sb="18" eb="20">
      <t>ジュウトウ</t>
    </rPh>
    <rPh sb="20" eb="22">
      <t>カノウ</t>
    </rPh>
    <rPh sb="22" eb="24">
      <t>キキン</t>
    </rPh>
    <rPh sb="25" eb="27">
      <t>ゾウカ</t>
    </rPh>
    <rPh sb="31" eb="34">
      <t>サクネンド</t>
    </rPh>
    <rPh sb="34" eb="36">
      <t>ドウヨウ</t>
    </rPh>
    <rPh sb="50" eb="52">
      <t>カソ</t>
    </rPh>
    <rPh sb="52" eb="54">
      <t>タイサク</t>
    </rPh>
    <rPh sb="54" eb="56">
      <t>ジギョウ</t>
    </rPh>
    <rPh sb="56" eb="57">
      <t>サイ</t>
    </rPh>
    <rPh sb="58" eb="60">
      <t>サイガイ</t>
    </rPh>
    <rPh sb="60" eb="62">
      <t>フッキュウ</t>
    </rPh>
    <rPh sb="62" eb="64">
      <t>ジギョウ</t>
    </rPh>
    <rPh sb="64" eb="65">
      <t>サイ</t>
    </rPh>
    <rPh sb="66" eb="68">
      <t>カリイレ</t>
    </rPh>
    <rPh sb="71" eb="73">
      <t>キジュン</t>
    </rPh>
    <rPh sb="73" eb="75">
      <t>ザイセイ</t>
    </rPh>
    <rPh sb="75" eb="77">
      <t>ジュヨウ</t>
    </rPh>
    <rPh sb="77" eb="78">
      <t>ガク</t>
    </rPh>
    <rPh sb="78" eb="80">
      <t>サンニュウ</t>
    </rPh>
    <rPh sb="80" eb="82">
      <t>ミコミ</t>
    </rPh>
    <rPh sb="82" eb="83">
      <t>ガク</t>
    </rPh>
    <rPh sb="84" eb="86">
      <t>ゾウカ</t>
    </rPh>
    <rPh sb="87" eb="89">
      <t>ショウライ</t>
    </rPh>
    <rPh sb="89" eb="91">
      <t>フタン</t>
    </rPh>
    <rPh sb="91" eb="92">
      <t>リツ</t>
    </rPh>
    <rPh sb="92" eb="94">
      <t>ゲンショウ</t>
    </rPh>
    <rPh sb="95" eb="97">
      <t>ヨウイン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</si>
  <si>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</si>
  <si>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</si>
  <si>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</si>
  <si>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</si>
  <si>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</si>
  <si>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</si>
  <si>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実質公債費比率については、令和２年７月豪雨に係る災害復旧事業の起債が増えたため、実質公債費比率は0.2％増加した。
　将来負担比率については、今後の災害対策債や簡易水道事業に係る償還額の増加が見込まれるため、起債の新規発行抑制や行政コストの縮減に努める。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</si>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</sst>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271581</c:v>
                </c:pt>
                <c:pt idx="1">
                  <c:v>268375</c:v>
                </c:pt>
                <c:pt idx="2">
                  <c:v>301035</c:v>
                </c:pt>
                <c:pt idx="3">
                  <c:v>277467</c:v>
                </c:pt>
                <c:pt idx="4">
                  <c:v>282256</c:v>
                </c:pt>
              </c:numCache>
            </c:numRef>
          </c:val>
          <c:smooth val="0"/>
          <c:extLst>
            <c:ext xmlns:c16="http://schemas.microsoft.com/office/drawing/2014/chart" uri="{C3380CC4-5D6E-409C-BE32-E72D297353CC}">
              <c16:uniqueId val="{00000000-AA3F-4656-B502-659713E8BB5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92228</c:v>
                </c:pt>
                <c:pt idx="1">
                  <c:v>68447</c:v>
                </c:pt>
                <c:pt idx="2">
                  <c:v>71065</c:v>
                </c:pt>
                <c:pt idx="3">
                  <c:v>122264</c:v>
                </c:pt>
                <c:pt idx="4">
                  <c:v>222547</c:v>
                </c:pt>
              </c:numCache>
            </c:numRef>
          </c:val>
          <c:smooth val="0"/>
          <c:extLst>
            <c:ext xmlns:c16="http://schemas.microsoft.com/office/drawing/2014/chart" uri="{C3380CC4-5D6E-409C-BE32-E72D297353CC}">
              <c16:uniqueId val="{00000001-AA3F-4656-B502-659713E8BB5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4.04</c:v>
                </c:pt>
                <c:pt idx="1">
                  <c:v>5.12</c:v>
                </c:pt>
                <c:pt idx="2">
                  <c:v>6.25</c:v>
                </c:pt>
                <c:pt idx="3">
                  <c:v>0.11</c:v>
                </c:pt>
                <c:pt idx="4">
                  <c:v>11.67</c:v>
                </c:pt>
              </c:numCache>
            </c:numRef>
          </c:val>
          <c:extLst>
            <c:ext xmlns:c16="http://schemas.microsoft.com/office/drawing/2014/chart" uri="{C3380CC4-5D6E-409C-BE32-E72D297353CC}">
              <c16:uniqueId val="{00000000-9B5E-4B5C-9D5D-277C475E243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58.85</c:v>
                </c:pt>
                <c:pt idx="1">
                  <c:v>56.51</c:v>
                </c:pt>
                <c:pt idx="2">
                  <c:v>59.74</c:v>
                </c:pt>
                <c:pt idx="3">
                  <c:v>65.88</c:v>
                </c:pt>
                <c:pt idx="4">
                  <c:v>66.260000000000005</c:v>
                </c:pt>
              </c:numCache>
            </c:numRef>
          </c:val>
          <c:extLst>
            <c:ext xmlns:c16="http://schemas.microsoft.com/office/drawing/2014/chart" uri="{C3380CC4-5D6E-409C-BE32-E72D297353CC}">
              <c16:uniqueId val="{00000001-9B5E-4B5C-9D5D-277C475E243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-8.5500000000000007</c:v>
                </c:pt>
                <c:pt idx="1">
                  <c:v>-1.55</c:v>
                </c:pt>
                <c:pt idx="2">
                  <c:v>7.42</c:v>
                </c:pt>
                <c:pt idx="3">
                  <c:v>7.01</c:v>
                </c:pt>
                <c:pt idx="4">
                  <c:v>10.79</c:v>
                </c:pt>
              </c:numCache>
            </c:numRef>
          </c:val>
          <c:smooth val="0"/>
          <c:extLst>
            <c:ext xmlns:c16="http://schemas.microsoft.com/office/drawing/2014/chart" uri="{C3380CC4-5D6E-409C-BE32-E72D297353CC}">
              <c16:uniqueId val="{00000002-9B5E-4B5C-9D5D-277C475E243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244-4F7E-B82E-8E47DF4434A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244-4F7E-B82E-8E47DF4434A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244-4F7E-B82E-8E47DF4434A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244-4F7E-B82E-8E47DF4434AA}"/>
            </c:ext>
          </c:extLst>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0.03</c:v>
                </c:pt>
                <c:pt idx="2">
                  <c:v>#N/A</c:v>
                </c:pt>
                <c:pt idx="3">
                  <c:v>0.03</c:v>
                </c:pt>
                <c:pt idx="4">
                  <c:v>#N/A</c:v>
                </c:pt>
                <c:pt idx="5">
                  <c:v>0.03</c:v>
                </c:pt>
                <c:pt idx="6">
                  <c:v>#N/A</c:v>
                </c:pt>
                <c:pt idx="7">
                  <c:v>0.02</c:v>
                </c:pt>
                <c:pt idx="8">
                  <c:v>#N/A</c:v>
                </c:pt>
                <c:pt idx="9">
                  <c:v>0.02</c:v>
                </c:pt>
              </c:numCache>
            </c:numRef>
          </c:val>
          <c:extLst>
            <c:ext xmlns:c16="http://schemas.microsoft.com/office/drawing/2014/chart" uri="{C3380CC4-5D6E-409C-BE32-E72D297353CC}">
              <c16:uniqueId val="{00000004-B244-4F7E-B82E-8E47DF4434AA}"/>
            </c:ext>
          </c:extLst>
        </c:ser>
        <c:ser>
          <c:idx val="5"/>
          <c:order val="5"/>
          <c:tx>
            <c:strRef>
              <c:f>データシート!$A$32</c:f>
              <c:strCache>
                <c:ptCount val="1"/>
                <c:pt idx="0">
                  <c:v>相良村簡易水道特別会計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0.25</c:v>
                </c:pt>
                <c:pt idx="2">
                  <c:v>#N/A</c:v>
                </c:pt>
                <c:pt idx="3">
                  <c:v>0.16</c:v>
                </c:pt>
                <c:pt idx="4">
                  <c:v>#N/A</c:v>
                </c:pt>
                <c:pt idx="5">
                  <c:v>0.17</c:v>
                </c:pt>
                <c:pt idx="6">
                  <c:v>#N/A</c:v>
                </c:pt>
                <c:pt idx="7">
                  <c:v>0.08</c:v>
                </c:pt>
                <c:pt idx="8">
                  <c:v>#N/A</c:v>
                </c:pt>
                <c:pt idx="9">
                  <c:v>0.26</c:v>
                </c:pt>
              </c:numCache>
            </c:numRef>
          </c:val>
          <c:extLst>
            <c:ext xmlns:c16="http://schemas.microsoft.com/office/drawing/2014/chart" uri="{C3380CC4-5D6E-409C-BE32-E72D297353CC}">
              <c16:uniqueId val="{00000005-B244-4F7E-B82E-8E47DF4434AA}"/>
            </c:ext>
          </c:extLst>
        </c:ser>
        <c:ser>
          <c:idx val="6"/>
          <c:order val="6"/>
          <c:tx>
            <c:strRef>
              <c:f>データシート!$A$33</c:f>
              <c:strCache>
                <c:ptCount val="1"/>
                <c:pt idx="0">
                  <c:v>相良村農業集落排水特別会計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0.22</c:v>
                </c:pt>
                <c:pt idx="2">
                  <c:v>#N/A</c:v>
                </c:pt>
                <c:pt idx="3">
                  <c:v>0.21</c:v>
                </c:pt>
                <c:pt idx="4">
                  <c:v>#N/A</c:v>
                </c:pt>
                <c:pt idx="5">
                  <c:v>0.02</c:v>
                </c:pt>
                <c:pt idx="6">
                  <c:v>#N/A</c:v>
                </c:pt>
                <c:pt idx="7">
                  <c:v>0.1</c:v>
                </c:pt>
                <c:pt idx="8">
                  <c:v>#N/A</c:v>
                </c:pt>
                <c:pt idx="9">
                  <c:v>0.37</c:v>
                </c:pt>
              </c:numCache>
            </c:numRef>
          </c:val>
          <c:extLst>
            <c:ext xmlns:c16="http://schemas.microsoft.com/office/drawing/2014/chart" uri="{C3380CC4-5D6E-409C-BE32-E72D297353CC}">
              <c16:uniqueId val="{00000006-B244-4F7E-B82E-8E47DF4434AA}"/>
            </c:ext>
          </c:extLst>
        </c:ser>
        <c:ser>
          <c:idx val="7"/>
          <c:order val="7"/>
          <c:tx>
            <c:strRef>
              <c:f>データシート!$A$34</c:f>
              <c:strCache>
                <c:ptCount val="1"/>
                <c:pt idx="0">
                  <c:v>相良村国民健康保険特別会計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1.24</c:v>
                </c:pt>
                <c:pt idx="2">
                  <c:v>#N/A</c:v>
                </c:pt>
                <c:pt idx="3">
                  <c:v>2.08</c:v>
                </c:pt>
                <c:pt idx="4">
                  <c:v>#N/A</c:v>
                </c:pt>
                <c:pt idx="5">
                  <c:v>1.58</c:v>
                </c:pt>
                <c:pt idx="6">
                  <c:v>#N/A</c:v>
                </c:pt>
                <c:pt idx="7">
                  <c:v>1.17</c:v>
                </c:pt>
                <c:pt idx="8">
                  <c:v>#N/A</c:v>
                </c:pt>
                <c:pt idx="9">
                  <c:v>0.96</c:v>
                </c:pt>
              </c:numCache>
            </c:numRef>
          </c:val>
          <c:extLst>
            <c:ext xmlns:c16="http://schemas.microsoft.com/office/drawing/2014/chart" uri="{C3380CC4-5D6E-409C-BE32-E72D297353CC}">
              <c16:uniqueId val="{00000007-B244-4F7E-B82E-8E47DF4434AA}"/>
            </c:ext>
          </c:extLst>
        </c:ser>
        <c:ser>
          <c:idx val="8"/>
          <c:order val="8"/>
          <c:tx>
            <c:strRef>
              <c:f>データシート!$A$35</c:f>
              <c:strCache>
                <c:ptCount val="1"/>
                <c:pt idx="0">
                  <c:v>相良村介護保険特別会計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3.18</c:v>
                </c:pt>
                <c:pt idx="2">
                  <c:v>#N/A</c:v>
                </c:pt>
                <c:pt idx="3">
                  <c:v>2.2999999999999998</c:v>
                </c:pt>
                <c:pt idx="4">
                  <c:v>#N/A</c:v>
                </c:pt>
                <c:pt idx="5">
                  <c:v>2.0299999999999998</c:v>
                </c:pt>
                <c:pt idx="6">
                  <c:v>#N/A</c:v>
                </c:pt>
                <c:pt idx="7">
                  <c:v>2.04</c:v>
                </c:pt>
                <c:pt idx="8">
                  <c:v>#N/A</c:v>
                </c:pt>
                <c:pt idx="9">
                  <c:v>3.08</c:v>
                </c:pt>
              </c:numCache>
            </c:numRef>
          </c:val>
          <c:extLst>
            <c:ext xmlns:c16="http://schemas.microsoft.com/office/drawing/2014/chart" uri="{C3380CC4-5D6E-409C-BE32-E72D297353CC}">
              <c16:uniqueId val="{00000008-B244-4F7E-B82E-8E47DF4434A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4.04</c:v>
                </c:pt>
                <c:pt idx="2">
                  <c:v>#N/A</c:v>
                </c:pt>
                <c:pt idx="3">
                  <c:v>5.12</c:v>
                </c:pt>
                <c:pt idx="4">
                  <c:v>#N/A</c:v>
                </c:pt>
                <c:pt idx="5">
                  <c:v>6.25</c:v>
                </c:pt>
                <c:pt idx="6">
                  <c:v>#N/A</c:v>
                </c:pt>
                <c:pt idx="7">
                  <c:v>0.1</c:v>
                </c:pt>
                <c:pt idx="8">
                  <c:v>#N/A</c:v>
                </c:pt>
                <c:pt idx="9">
                  <c:v>11.96</c:v>
                </c:pt>
              </c:numCache>
            </c:numRef>
          </c:val>
          <c:extLst>
            <c:ext xmlns:c16="http://schemas.microsoft.com/office/drawing/2014/chart" uri="{C3380CC4-5D6E-409C-BE32-E72D297353CC}">
              <c16:uniqueId val="{00000009-B244-4F7E-B82E-8E47DF4434A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318</c:v>
                </c:pt>
                <c:pt idx="5">
                  <c:v>274</c:v>
                </c:pt>
                <c:pt idx="8">
                  <c:v>269</c:v>
                </c:pt>
                <c:pt idx="11">
                  <c:v>311</c:v>
                </c:pt>
                <c:pt idx="14">
                  <c:v>315</c:v>
                </c:pt>
              </c:numCache>
            </c:numRef>
          </c:val>
          <c:extLst>
            <c:ext xmlns:c16="http://schemas.microsoft.com/office/drawing/2014/chart" uri="{C3380CC4-5D6E-409C-BE32-E72D297353CC}">
              <c16:uniqueId val="{00000000-ED9E-4934-BBFA-1C55EBC09B7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D9E-4934-BBFA-1C55EBC09B7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D9E-4934-BBFA-1C55EBC09B7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22</c:v>
                </c:pt>
                <c:pt idx="3">
                  <c:v>29</c:v>
                </c:pt>
                <c:pt idx="6">
                  <c:v>27</c:v>
                </c:pt>
                <c:pt idx="9">
                  <c:v>31</c:v>
                </c:pt>
                <c:pt idx="12">
                  <c:v>13</c:v>
                </c:pt>
              </c:numCache>
            </c:numRef>
          </c:val>
          <c:extLst>
            <c:ext xmlns:c16="http://schemas.microsoft.com/office/drawing/2014/chart" uri="{C3380CC4-5D6E-409C-BE32-E72D297353CC}">
              <c16:uniqueId val="{00000003-ED9E-4934-BBFA-1C55EBC09B7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172</c:v>
                </c:pt>
                <c:pt idx="3">
                  <c:v>123</c:v>
                </c:pt>
                <c:pt idx="6">
                  <c:v>127</c:v>
                </c:pt>
                <c:pt idx="9">
                  <c:v>132</c:v>
                </c:pt>
                <c:pt idx="12">
                  <c:v>134</c:v>
                </c:pt>
              </c:numCache>
            </c:numRef>
          </c:val>
          <c:extLst>
            <c:ext xmlns:c16="http://schemas.microsoft.com/office/drawing/2014/chart" uri="{C3380CC4-5D6E-409C-BE32-E72D297353CC}">
              <c16:uniqueId val="{00000004-ED9E-4934-BBFA-1C55EBC09B7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D9E-4934-BBFA-1C55EBC09B7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D9E-4934-BBFA-1C55EBC09B7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269</c:v>
                </c:pt>
                <c:pt idx="3">
                  <c:v>267</c:v>
                </c:pt>
                <c:pt idx="6">
                  <c:v>269</c:v>
                </c:pt>
                <c:pt idx="9">
                  <c:v>337</c:v>
                </c:pt>
                <c:pt idx="12">
                  <c:v>350</c:v>
                </c:pt>
              </c:numCache>
            </c:numRef>
          </c:val>
          <c:extLst>
            <c:ext xmlns:c16="http://schemas.microsoft.com/office/drawing/2014/chart" uri="{C3380CC4-5D6E-409C-BE32-E72D297353CC}">
              <c16:uniqueId val="{00000007-ED9E-4934-BBFA-1C55EBC09B7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145</c:v>
                </c:pt>
                <c:pt idx="2">
                  <c:v>#N/A</c:v>
                </c:pt>
                <c:pt idx="3">
                  <c:v>#N/A</c:v>
                </c:pt>
                <c:pt idx="4">
                  <c:v>145</c:v>
                </c:pt>
                <c:pt idx="5">
                  <c:v>#N/A</c:v>
                </c:pt>
                <c:pt idx="6">
                  <c:v>#N/A</c:v>
                </c:pt>
                <c:pt idx="7">
                  <c:v>154</c:v>
                </c:pt>
                <c:pt idx="8">
                  <c:v>#N/A</c:v>
                </c:pt>
                <c:pt idx="9">
                  <c:v>#N/A</c:v>
                </c:pt>
                <c:pt idx="10">
                  <c:v>189</c:v>
                </c:pt>
                <c:pt idx="11">
                  <c:v>#N/A</c:v>
                </c:pt>
                <c:pt idx="12">
                  <c:v>#N/A</c:v>
                </c:pt>
                <c:pt idx="13">
                  <c:v>182</c:v>
                </c:pt>
                <c:pt idx="14">
                  <c:v>#N/A</c:v>
                </c:pt>
              </c:numCache>
            </c:numRef>
          </c:val>
          <c:smooth val="0"/>
          <c:extLst>
            <c:ext xmlns:c16="http://schemas.microsoft.com/office/drawing/2014/chart" uri="{C3380CC4-5D6E-409C-BE32-E72D297353CC}">
              <c16:uniqueId val="{00000008-ED9E-4934-BBFA-1C55EBC09B7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2943</c:v>
                </c:pt>
                <c:pt idx="5">
                  <c:v>2753</c:v>
                </c:pt>
                <c:pt idx="8">
                  <c:v>2892</c:v>
                </c:pt>
                <c:pt idx="11">
                  <c:v>2996</c:v>
                </c:pt>
                <c:pt idx="14">
                  <c:v>3130</c:v>
                </c:pt>
              </c:numCache>
            </c:numRef>
          </c:val>
          <c:extLst>
            <c:ext xmlns:c16="http://schemas.microsoft.com/office/drawing/2014/chart" uri="{C3380CC4-5D6E-409C-BE32-E72D297353CC}">
              <c16:uniqueId val="{00000000-DBFF-40F9-BA7D-F54FC57A4DC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151</c:v>
                </c:pt>
                <c:pt idx="5">
                  <c:v>131</c:v>
                </c:pt>
                <c:pt idx="8">
                  <c:v>120</c:v>
                </c:pt>
                <c:pt idx="11">
                  <c:v>103</c:v>
                </c:pt>
                <c:pt idx="14">
                  <c:v>97</c:v>
                </c:pt>
              </c:numCache>
            </c:numRef>
          </c:val>
          <c:extLst>
            <c:ext xmlns:c16="http://schemas.microsoft.com/office/drawing/2014/chart" uri="{C3380CC4-5D6E-409C-BE32-E72D297353CC}">
              <c16:uniqueId val="{00000001-DBFF-40F9-BA7D-F54FC57A4DC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1737</c:v>
                </c:pt>
                <c:pt idx="5">
                  <c:v>1746</c:v>
                </c:pt>
                <c:pt idx="8">
                  <c:v>1919</c:v>
                </c:pt>
                <c:pt idx="11">
                  <c:v>2342</c:v>
                </c:pt>
                <c:pt idx="14">
                  <c:v>2385</c:v>
                </c:pt>
              </c:numCache>
            </c:numRef>
          </c:val>
          <c:extLst>
            <c:ext xmlns:c16="http://schemas.microsoft.com/office/drawing/2014/chart" uri="{C3380CC4-5D6E-409C-BE32-E72D297353CC}">
              <c16:uniqueId val="{00000002-DBFF-40F9-BA7D-F54FC57A4DC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BFF-40F9-BA7D-F54FC57A4DC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BFF-40F9-BA7D-F54FC57A4DC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BFF-40F9-BA7D-F54FC57A4DC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558</c:v>
                </c:pt>
                <c:pt idx="3">
                  <c:v>540</c:v>
                </c:pt>
                <c:pt idx="6">
                  <c:v>518</c:v>
                </c:pt>
                <c:pt idx="9">
                  <c:v>481</c:v>
                </c:pt>
                <c:pt idx="12">
                  <c:v>502</c:v>
                </c:pt>
              </c:numCache>
            </c:numRef>
          </c:val>
          <c:extLst>
            <c:ext xmlns:c16="http://schemas.microsoft.com/office/drawing/2014/chart" uri="{C3380CC4-5D6E-409C-BE32-E72D297353CC}">
              <c16:uniqueId val="{00000006-DBFF-40F9-BA7D-F54FC57A4DC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106</c:v>
                </c:pt>
                <c:pt idx="3">
                  <c:v>81</c:v>
                </c:pt>
                <c:pt idx="6">
                  <c:v>80</c:v>
                </c:pt>
                <c:pt idx="9">
                  <c:v>55</c:v>
                </c:pt>
                <c:pt idx="12">
                  <c:v>65</c:v>
                </c:pt>
              </c:numCache>
            </c:numRef>
          </c:val>
          <c:extLst>
            <c:ext xmlns:c16="http://schemas.microsoft.com/office/drawing/2014/chart" uri="{C3380CC4-5D6E-409C-BE32-E72D297353CC}">
              <c16:uniqueId val="{00000007-DBFF-40F9-BA7D-F54FC57A4DC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1355</c:v>
                </c:pt>
                <c:pt idx="3">
                  <c:v>1216</c:v>
                </c:pt>
                <c:pt idx="6">
                  <c:v>1163</c:v>
                </c:pt>
                <c:pt idx="9">
                  <c:v>1067</c:v>
                </c:pt>
                <c:pt idx="12">
                  <c:v>1002</c:v>
                </c:pt>
              </c:numCache>
            </c:numRef>
          </c:val>
          <c:extLst>
            <c:ext xmlns:c16="http://schemas.microsoft.com/office/drawing/2014/chart" uri="{C3380CC4-5D6E-409C-BE32-E72D297353CC}">
              <c16:uniqueId val="{00000008-DBFF-40F9-BA7D-F54FC57A4DC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3</c:v>
                </c:pt>
                <c:pt idx="9">
                  <c:v>3</c:v>
                </c:pt>
                <c:pt idx="12">
                  <c:v>3</c:v>
                </c:pt>
              </c:numCache>
            </c:numRef>
          </c:val>
          <c:extLst>
            <c:ext xmlns:c16="http://schemas.microsoft.com/office/drawing/2014/chart" uri="{C3380CC4-5D6E-409C-BE32-E72D297353CC}">
              <c16:uniqueId val="{00000009-DBFF-40F9-BA7D-F54FC57A4DC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3147</c:v>
                </c:pt>
                <c:pt idx="3">
                  <c:v>3123</c:v>
                </c:pt>
                <c:pt idx="6">
                  <c:v>3220</c:v>
                </c:pt>
                <c:pt idx="9">
                  <c:v>3399</c:v>
                </c:pt>
                <c:pt idx="12">
                  <c:v>3617</c:v>
                </c:pt>
              </c:numCache>
            </c:numRef>
          </c:val>
          <c:extLst>
            <c:ext xmlns:c16="http://schemas.microsoft.com/office/drawing/2014/chart" uri="{C3380CC4-5D6E-409C-BE32-E72D297353CC}">
              <c16:uniqueId val="{0000000A-DBFF-40F9-BA7D-F54FC57A4DC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335</c:v>
                </c:pt>
                <c:pt idx="2">
                  <c:v>#N/A</c:v>
                </c:pt>
                <c:pt idx="3">
                  <c:v>#N/A</c:v>
                </c:pt>
                <c:pt idx="4">
                  <c:v>331</c:v>
                </c:pt>
                <c:pt idx="5">
                  <c:v>#N/A</c:v>
                </c:pt>
                <c:pt idx="6">
                  <c:v>#N/A</c:v>
                </c:pt>
                <c:pt idx="7">
                  <c:v>53</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BFF-40F9-BA7D-F54FC57A4DC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1310</c:v>
                </c:pt>
                <c:pt idx="1">
                  <c:v>1616</c:v>
                </c:pt>
                <c:pt idx="2">
                  <c:v>1598</c:v>
                </c:pt>
              </c:numCache>
            </c:numRef>
          </c:val>
          <c:extLst>
            <c:ext xmlns:c16="http://schemas.microsoft.com/office/drawing/2014/chart" uri="{C3380CC4-5D6E-409C-BE32-E72D297353CC}">
              <c16:uniqueId val="{00000000-253D-407E-9EEC-8140C21E0AC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52</c:v>
                </c:pt>
                <c:pt idx="1">
                  <c:v>52</c:v>
                </c:pt>
                <c:pt idx="2">
                  <c:v>64</c:v>
                </c:pt>
              </c:numCache>
            </c:numRef>
          </c:val>
          <c:extLst>
            <c:ext xmlns:c16="http://schemas.microsoft.com/office/drawing/2014/chart" uri="{C3380CC4-5D6E-409C-BE32-E72D297353CC}">
              <c16:uniqueId val="{00000001-253D-407E-9EEC-8140C21E0AC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400</c:v>
                </c:pt>
                <c:pt idx="1">
                  <c:v>477</c:v>
                </c:pt>
                <c:pt idx="2">
                  <c:v>516</c:v>
                </c:pt>
              </c:numCache>
            </c:numRef>
          </c:val>
          <c:extLst>
            <c:ext xmlns:c16="http://schemas.microsoft.com/office/drawing/2014/chart" uri="{C3380CC4-5D6E-409C-BE32-E72D297353CC}">
              <c16:uniqueId val="{00000002-253D-407E-9EEC-8140C21E0AC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{7A39EDF6-FD38-4DFC-83BC-E5CECBBDE3D2}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BECE-4C6A-84C6-EEF70E19B7A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{25EB1FE4-1E70-4E3D-93FE-E266B910FD8F}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ECE-4C6A-84C6-EEF70E19B7A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{C6A807F5-548D-4486-B224-D15CC96980B4}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ECE-4C6A-84C6-EEF70E19B7A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{F108BF90-049F-4C3B-95B4-0C4493CD5D4F}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ECE-4C6A-84C6-EEF70E19B7A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{564612A4-83D7-46E5-A351-D29E4D557699}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ECE-4C6A-84C6-EEF70E19B7AB}"/>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{F4D609B7-6EEA-4651-9A0F-94F36DDA9074}</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BECE-4C6A-84C6-EEF70E19B7AB}"/>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{508383E9-7205-4ADF-8D22-62738D4335B3}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BECE-4C6A-84C6-EEF70E19B7AB}"/>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{3BDC02BD-9FF9-4BB7-A165-02955A1ABFBC}</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BECE-4C6A-84C6-EEF70E19B7AB}"/>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{406457BB-829C-4D74-951A-9B804B59EC64}</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BECE-4C6A-84C6-EEF70E19B7A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51.7</c:v>
                </c:pt>
                <c:pt idx="8">
                  <c:v>53.7</c:v>
                </c:pt>
                <c:pt idx="16">
                  <c:v>55.7</c:v>
                </c:pt>
                <c:pt idx="24">
                  <c:v>57.4</c:v>
                </c:pt>
                <c:pt idx="32">
                  <c:v>58.9</c:v>
                </c:pt>
              </c:numCache>
            </c:numRef>
          </c:xVal>
          <c:yVal>
            <c:numRef>
              <c:f>公会計指標分析・財政指標組合せ分析表!$BP$51:$DC$51</c:f>
              <c:numCache>
                <c:formatCode>#,##0.0;"▲ "#,##0.0</c:formatCode>
                <c:ptCount val="40"/>
                <c:pt idx="0">
                  <c:v>18.7</c:v>
                </c:pt>
                <c:pt idx="8">
                  <c:v>18.100000000000001</c:v>
                </c:pt>
                <c:pt idx="16">
                  <c:v>2.7</c:v>
                </c:pt>
              </c:numCache>
            </c:numRef>
          </c:yVal>
          <c:smooth val="0"/>
          <c:extLst>
            <c:ext xmlns:c16="http://schemas.microsoft.com/office/drawing/2014/chart" uri="{C3380CC4-5D6E-409C-BE32-E72D297353CC}">
              <c16:uniqueId val="{00000009-BECE-4C6A-84C6-EEF70E19B7A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{9B37A310-635A-49B2-94F9-102C30533DCE}</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BECE-4C6A-84C6-EEF70E19B7A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{C9DD9BCB-FE47-4F65-9CF3-B983A86EAE68}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ECE-4C6A-84C6-EEF70E19B7A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{AC522D59-031C-45BC-BCD8-F52DD09E852B}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ECE-4C6A-84C6-EEF70E19B7A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{66B863F5-0654-4CDD-ACEB-4F56EB324E0E}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ECE-4C6A-84C6-EEF70E19B7A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{7E5FE0AD-D9EA-4129-BFBF-BC122596D717}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ECE-4C6A-84C6-EEF70E19B7AB}"/>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{25B26E47-3740-44B8-AC48-1DB32C53236A}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BECE-4C6A-84C6-EEF70E19B7AB}"/>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{D19B353F-E116-4619-B816-E13F53B887AC}</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BECE-4C6A-84C6-EEF70E19B7AB}"/>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{CE8FFDBD-0253-4AB2-9795-31F55B928A22}</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BECE-4C6A-84C6-EEF70E19B7AB}"/>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{3DAB6D6F-A01D-4F5A-BDA3-CCE78AB3AC43}</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BECE-4C6A-84C6-EEF70E19B7A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59.2</c:v>
                </c:pt>
                <c:pt idx="8">
                  <c:v>60.3</c:v>
                </c:pt>
                <c:pt idx="16">
                  <c:v>61</c:v>
                </c:pt>
                <c:pt idx="24">
                  <c:v>62.3</c:v>
                </c:pt>
                <c:pt idx="32">
                  <c:v>63.7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ECE-4C6A-84C6-EEF70E19B7AB}"/>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{6918BD33-622E-41CD-A4AA-D4BA4A748A25}</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0D5A-40EB-95ED-AE30D3FF7A7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{E8AF5738-AF33-433F-9ACE-2754986B9ED6}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D5A-40EB-95ED-AE30D3FF7A7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{4D6E21D0-A84F-442D-A52B-13BEDD4519C1}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D5A-40EB-95ED-AE30D3FF7A7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{D5185C76-6ED4-4FBE-957E-585F7A6523EE}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D5A-40EB-95ED-AE30D3FF7A7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{B5E59325-96D5-4F72-ACED-3F0E5698CB9E}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D5A-40EB-95ED-AE30D3FF7A72}"/>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{15AE5DC3-B732-40BA-A293-0ED4AD9F3DD4}</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0D5A-40EB-95ED-AE30D3FF7A72}"/>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{28658363-8C94-47DE-9291-C170B54EA581}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0D5A-40EB-95ED-AE30D3FF7A72}"/>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{766FDD8A-78AC-4E96-B947-0CF899654278}</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0D5A-40EB-95ED-AE30D3FF7A72}"/>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{F7C3E3E2-F7C8-44C5-980A-0E09104B3DD6}</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0D5A-40EB-95ED-AE30D3FF7A7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8.6</c:v>
                </c:pt>
                <c:pt idx="8">
                  <c:v>8</c:v>
                </c:pt>
                <c:pt idx="16">
                  <c:v>7.9</c:v>
                </c:pt>
                <c:pt idx="24">
                  <c:v>8.1999999999999993</c:v>
                </c:pt>
                <c:pt idx="32">
                  <c:v>8.4</c:v>
                </c:pt>
              </c:numCache>
            </c:numRef>
          </c:xVal>
          <c:yVal>
            <c:numRef>
              <c:f>公会計指標分析・財政指標組合せ分析表!$BP$73:$DC$73</c:f>
              <c:numCache>
                <c:formatCode>#,##0.0;"▲ "#,##0.0</c:formatCode>
                <c:ptCount val="40"/>
                <c:pt idx="0">
                  <c:v>18.7</c:v>
                </c:pt>
                <c:pt idx="8">
                  <c:v>18.100000000000001</c:v>
                </c:pt>
                <c:pt idx="16">
                  <c:v>2.7</c:v>
                </c:pt>
              </c:numCache>
            </c:numRef>
          </c:yVal>
          <c:smooth val="0"/>
          <c:extLst>
            <c:ext xmlns:c16="http://schemas.microsoft.com/office/drawing/2014/chart" uri="{C3380CC4-5D6E-409C-BE32-E72D297353CC}">
              <c16:uniqueId val="{00000009-0D5A-40EB-95ED-AE30D3FF7A7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{58433189-1318-416A-857F-1C29C68406EF}</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0D5A-40EB-95ED-AE30D3FF7A7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{D180B6DF-C7E4-4391-9933-B37E4B78C152}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D5A-40EB-95ED-AE30D3FF7A7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{BF4590BC-A20B-4CEE-AC6A-018EC77E8991}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D5A-40EB-95ED-AE30D3FF7A7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{A317BB54-032B-459C-9DB5-D453C498C521}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D5A-40EB-95ED-AE30D3FF7A7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{C952C2D6-6E2B-4E07-92AD-A833D4CBCED3}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D5A-40EB-95ED-AE30D3FF7A72}"/>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{2FCEB12E-EBFF-42D2-A487-0AB02E8CDB2A}</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0D5A-40EB-95ED-AE30D3FF7A72}"/>
                </c:ext>
              </c:extLst>
            </c:dLbl>
            <c:dLbl>
              <c:idx val="16"/>
              <c:layout>
                <c:manualLayout>
                  <c:x val="-3.1570342725075584E-2"/>
                  <c:y val="-4.3495921315535854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{6C80AFE7-84C4-4F41-8F9F-EA5CA7BD20F7}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0D5A-40EB-95ED-AE30D3FF7A72}"/>
                </c:ext>
              </c:extLst>
            </c:dLbl>
            <c:dLbl>
              <c:idx val="24"/>
              <c:layout>
                <c:manualLayout>
                  <c:x val="-4.4905057365901106E-2"/>
                  <c:y val="-5.295628420166492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{E76C7CBE-313C-4DE8-B7F3-EF495C08B169}</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0D5A-40EB-95ED-AE30D3FF7A72}"/>
                </c:ext>
              </c:extLst>
            </c:dLbl>
            <c:dLbl>
              <c:idx val="32"/>
              <c:layout>
                <c:manualLayout>
                  <c:x val="-1.8235628084250059E-2"/>
                  <c:y val="-9.0797735746181094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{3BF41476-FA43-4ABD-9C6E-8CFA0FFAAAD7}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0D5A-40EB-95ED-AE30D3FF7A7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7.3</c:v>
                </c:pt>
                <c:pt idx="16">
                  <c:v>7.4</c:v>
                </c:pt>
                <c:pt idx="24">
                  <c:v>7.5</c:v>
                </c:pt>
                <c:pt idx="32">
                  <c:v>7.5</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D5A-40EB-95ED-AE30D3FF7A72}"/>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今年度以降数年は過疎対策事業債の償還額が増加する見込みとなっており、今後、令和２年７月豪雨災害復旧事業にかかる起債額に加え、復興事業にかかる起債額も増加する見込みである。</a:t>
          </a:r>
        </a:p>
        <a:p>
          <a:r>
            <a:rPr kumimoji="1" lang="ja-JP" altLang="en-US" sz="1400">
              <a:latin typeface="ＭＳ ゴシック" pitchFamily="49" charset="-128"/>
              <a:ea typeface="ＭＳ ゴシック" pitchFamily="49" charset="-128"/>
            </a:rPr>
            <a:t>　また、公営企業債においても災害復旧事業に関する起債額の増加や公営企業会計適用債を起債見込であり、元利償還金に対する繰入金が増加する見込みである。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令和２年７月豪雨にかかる起債に加え、通常事業や復興関連事業の借入額増加により、昨年度に比べ地方債現在高がさらに</a:t>
          </a:r>
          <a:r>
            <a:rPr kumimoji="1" lang="en-US" altLang="ja-JP" sz="1400">
              <a:latin typeface="ＭＳ ゴシック" pitchFamily="49" charset="-128"/>
              <a:ea typeface="ＭＳ ゴシック" pitchFamily="49" charset="-128"/>
            </a:rPr>
            <a:t>218</a:t>
          </a:r>
          <a:r>
            <a:rPr kumimoji="1" lang="ja-JP" altLang="en-US" sz="1400">
              <a:latin typeface="ＭＳ ゴシック" pitchFamily="49" charset="-128"/>
              <a:ea typeface="ＭＳ ゴシック" pitchFamily="49" charset="-128"/>
            </a:rPr>
            <a:t>百万円増加した。復興関連の事業も本格化するため、今後も地方債現在高が増加する見込みとなっている。</a:t>
          </a:r>
        </a:p>
        <a:p>
          <a:r>
            <a:rPr kumimoji="1" lang="ja-JP" altLang="en-US" sz="1400">
              <a:latin typeface="ＭＳ ゴシック" pitchFamily="49" charset="-128"/>
              <a:ea typeface="ＭＳ ゴシック" pitchFamily="49" charset="-128"/>
            </a:rPr>
            <a:t>　公営企業債等も、公営企業適用債等借入を予定しており、今後増加する見込みである。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熊本県相良村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積立を行わず取り崩しを行ったため減少。減債基金は災害廃棄物処理基金補助金を受け入れたた、一時的に増加。地域振興基金はふるさと応援寄附金が一定規模確保できており、積立額が増加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熊本地震や令和２年７月豪雨のような甚大な災害による復旧費用や税収減となった場合などの不測の事態に備えるため、国債売却益等の収益が出た場合には積立を行い一定の額を確保する。また、公共施設等の老朽化に伴う改修費等への支出に備えながら、今後復興等にかかる事業が増加する場合には必要に応じて取り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①・・・地域振興基金：ふるさと応援寄附金条例に規定された事業に要する経費に充てるため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②・・・福祉基金：高齢者等の保健福祉の増進を図るため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③・・・奨学基金：奨学金の貸与資金に充てるため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④・・・土地改良事業基金：土地改良事業費に充てるため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⑤・・・学校建設等基金：教育施設の整備充実を図るため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①・・・地域振興基金：ふるさと応援寄附金を積立てており、基金額が増加した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②・・・福祉基金：増減なし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③・・・奨学基金：利子分増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④・・・土地改良事業基金：利子分増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⑤・・・学校建設等基金：今後学校施設の改修等を行うのための財源として積立したため基金額が増加した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①・・・地域振興基金：前年度に比べ、ふるさと応援寄附金額は減少したものの、積立額としては今後も増加が見込まれる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②・・・福祉基金：今のところ、基金を利用する計画はないため現状維持が見込まれる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③・・・奨学基金：債権と貸付額のバランスを見ながら奨学金の貸与計画を行う予定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④・・・土地改良事業基金：今のところ、基金を利用する計画はないため現状維持（利子分のみ増）が見込まれる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⑤・・・学校建設等基金：学校施設の改修等を行うための財源として、財政状況に応じ今後も積立する予定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令和２年７月豪雨災害や新型コロナウイルス感染症の影響がある程度落ち着き、通常事業や復興関連事業が増加したため、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熊本地震や令和２年７月豪雨のような甚大な災害による復旧費用や税収減となった場合などの不測の事態に備えるため、国債売却益等の収益が出た場合には積立を行い一定の額を確保する。また、公共施設等の老朽化に伴う改修費等への支出に備えながら、今後復興等にかかる事業が増加する場合には必要に応じて取り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利子分の増加に加え、災害廃棄物処理基金補助金を受け入れ、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令和２年７月豪雨にかかる災害対策債の償還に充てるため、今後取り崩しを行っていく。また、臨時財政対策債償還基金費として普通交付税が措置されたため、来年度は一時的に増加する予定。</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4,095
4,075
94.54
5,847,424
5,358,298
281,433
2,410,940
3,617,300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00000000-0008-0000-0D00-000018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00000000-0008-0000-0D00-00001D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00000000-0008-0000-0D00-00001E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00000000-0008-0000-0D00-00001F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00000000-0008-0000-0D00-000020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00000000-0008-0000-0D00-000021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00000000-0008-0000-0D00-000024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00000000-0008-0000-0D00-000025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8" name="テキスト ボックス 37">
          <a:extLst>
            <a:ext uri="{FF2B5EF4-FFF2-40B4-BE49-F238E27FC236}">
              <a16:creationId xmlns:a16="http://schemas.microsoft.com/office/drawing/2014/main" id="{00000000-0008-0000-0D00-000026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a:extLst>
            <a:ext uri="{FF2B5EF4-FFF2-40B4-BE49-F238E27FC236}">
              <a16:creationId xmlns:a16="http://schemas.microsoft.com/office/drawing/2014/main" id="{00000000-0008-0000-0D00-000027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00000000-0008-0000-0D00-000034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平均値より低い数値となっているが、老朽施設や、耐震劣化診断で補強の必要ありと判断された施設を複数保有しているため、逓増傾向にある。また、学校施設が長寿命化更新の時期を迎えることから、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年度から多額の費用を要する見込み。公共施設個別施設計画に則り、計画的に長寿命化や大規模改修等を実施していく。</a:t>
          </a: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00000000-0008-0000-0D00-000046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155575</xdr:rowOff>
    </xdr:from>
    <xdr:to>
      <xdr:col>23</xdr:col>
      <xdr:colOff>85090</xdr:colOff>
      <xdr:row>34</xdr:row>
      <xdr:rowOff>168819</xdr:rowOff>
    </xdr:to>
    <xdr:cxnSp macro="">
      <xdr:nvCxnSpPr>
        <xdr:cNvPr id="71" name="直線コネクタ 70">
          <a:extLst>
            <a:ext uri="{FF2B5EF4-FFF2-40B4-BE49-F238E27FC236}">
              <a16:creationId xmlns:a16="http://schemas.microsoft.com/office/drawing/2014/main" id="{00000000-0008-0000-0D00-000047000000}"/>
            </a:ext>
          </a:extLst>
        </xdr:cNvPr>
        <xdr:cNvCxnSpPr/>
      </xdr:nvCxnSpPr>
      <xdr:spPr>
        <a:xfrm flipV="1">
          <a:off x="4760595" y="5384800"/>
          <a:ext cx="1270" cy="1384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1196</xdr:rowOff>
    </xdr:from>
    <xdr:ext cx="405111" cy="259045"/>
    <xdr:sp macro="" textlink="">
      <xdr:nvSpPr>
        <xdr:cNvPr id="72" name="有形固定資産減価償却率最小値テキスト">
          <a:extLst>
            <a:ext uri="{FF2B5EF4-FFF2-40B4-BE49-F238E27FC236}">
              <a16:creationId xmlns:a16="http://schemas.microsoft.com/office/drawing/2014/main" id="{00000000-0008-0000-0D00-000048000000}"/>
            </a:ext>
          </a:extLst>
        </xdr:cNvPr>
        <xdr:cNvSpPr txBox="1"/>
      </xdr:nvSpPr>
      <xdr:spPr>
        <a:xfrm>
          <a:off x="4813300" y="6773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168819</xdr:rowOff>
    </xdr:from>
    <xdr:to>
      <xdr:col>23</xdr:col>
      <xdr:colOff>174625</xdr:colOff>
      <xdr:row>34</xdr:row>
      <xdr:rowOff>168819</xdr:rowOff>
    </xdr:to>
    <xdr:cxnSp macro="">
      <xdr:nvCxnSpPr>
        <xdr:cNvPr id="73" name="直線コネクタ 72">
          <a:extLst>
            <a:ext uri="{FF2B5EF4-FFF2-40B4-BE49-F238E27FC236}">
              <a16:creationId xmlns:a16="http://schemas.microsoft.com/office/drawing/2014/main" id="{00000000-0008-0000-0D00-000049000000}"/>
            </a:ext>
          </a:extLst>
        </xdr:cNvPr>
        <xdr:cNvCxnSpPr/>
      </xdr:nvCxnSpPr>
      <xdr:spPr>
        <a:xfrm>
          <a:off x="4673600" y="6769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102252</xdr:rowOff>
    </xdr:from>
    <xdr:ext cx="405111" cy="259045"/>
    <xdr:sp macro="" textlink="">
      <xdr:nvSpPr>
        <xdr:cNvPr id="74" name="有形固定資産減価償却率最大値テキスト">
          <a:extLst>
            <a:ext uri="{FF2B5EF4-FFF2-40B4-BE49-F238E27FC236}">
              <a16:creationId xmlns:a16="http://schemas.microsoft.com/office/drawing/2014/main" id="{00000000-0008-0000-0D00-00004A000000}"/>
            </a:ext>
          </a:extLst>
        </xdr:cNvPr>
        <xdr:cNvSpPr txBox="1"/>
      </xdr:nvSpPr>
      <xdr:spPr>
        <a:xfrm>
          <a:off x="4813300" y="51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155575</xdr:rowOff>
    </xdr:from>
    <xdr:to>
      <xdr:col>23</xdr:col>
      <xdr:colOff>174625</xdr:colOff>
      <xdr:row>26</xdr:row>
      <xdr:rowOff>155575</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a:off x="4673600" y="538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141985</xdr:rowOff>
    </xdr:from>
    <xdr:ext cx="405111" cy="259045"/>
    <xdr:sp macro="" textlink="">
      <xdr:nvSpPr>
        <xdr:cNvPr id="76" name="有形固定資産減価償却率平均値テキスト">
          <a:extLst>
            <a:ext uri="{FF2B5EF4-FFF2-40B4-BE49-F238E27FC236}">
              <a16:creationId xmlns:a16="http://schemas.microsoft.com/office/drawing/2014/main" id="{00000000-0008-0000-0D00-00004C000000}"/>
            </a:ext>
          </a:extLst>
        </xdr:cNvPr>
        <xdr:cNvSpPr txBox="1"/>
      </xdr:nvSpPr>
      <xdr:spPr>
        <a:xfrm>
          <a:off x="4813300" y="62284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163558</xdr:rowOff>
    </xdr:from>
    <xdr:to>
      <xdr:col>23</xdr:col>
      <xdr:colOff>136525</xdr:colOff>
      <xdr:row>32</xdr:row>
      <xdr:rowOff>93708</xdr:rowOff>
    </xdr:to>
    <xdr:sp macro="" textlink="">
      <xdr:nvSpPr>
        <xdr:cNvPr id="77" name="フローチャート: 判断 76">
          <a:extLst>
            <a:ext uri="{FF2B5EF4-FFF2-40B4-BE49-F238E27FC236}">
              <a16:creationId xmlns:a16="http://schemas.microsoft.com/office/drawing/2014/main" id="{00000000-0008-0000-0D00-00004D000000}"/>
            </a:ext>
          </a:extLst>
        </xdr:cNvPr>
        <xdr:cNvSpPr/>
      </xdr:nvSpPr>
      <xdr:spPr>
        <a:xfrm>
          <a:off x="4711700" y="6250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120378</xdr:rowOff>
    </xdr:from>
    <xdr:to>
      <xdr:col>19</xdr:col>
      <xdr:colOff>187325</xdr:colOff>
      <xdr:row>32</xdr:row>
      <xdr:rowOff>50528</xdr:rowOff>
    </xdr:to>
    <xdr:sp macro="" textlink="">
      <xdr:nvSpPr>
        <xdr:cNvPr id="78" name="フローチャート: 判断 77">
          <a:extLst>
            <a:ext uri="{FF2B5EF4-FFF2-40B4-BE49-F238E27FC236}">
              <a16:creationId xmlns:a16="http://schemas.microsoft.com/office/drawing/2014/main" id="{00000000-0008-0000-0D00-00004E000000}"/>
            </a:ext>
          </a:extLst>
        </xdr:cNvPr>
        <xdr:cNvSpPr/>
      </xdr:nvSpPr>
      <xdr:spPr>
        <a:xfrm>
          <a:off x="4000500" y="6206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80282</xdr:rowOff>
    </xdr:from>
    <xdr:to>
      <xdr:col>15</xdr:col>
      <xdr:colOff>187325</xdr:colOff>
      <xdr:row>32</xdr:row>
      <xdr:rowOff>10432</xdr:rowOff>
    </xdr:to>
    <xdr:sp macro="" textlink="">
      <xdr:nvSpPr>
        <xdr:cNvPr id="79" name="フローチャート: 判断 78">
          <a:extLst>
            <a:ext uri="{FF2B5EF4-FFF2-40B4-BE49-F238E27FC236}">
              <a16:creationId xmlns:a16="http://schemas.microsoft.com/office/drawing/2014/main" id="{00000000-0008-0000-0D00-00004F000000}"/>
            </a:ext>
          </a:extLst>
        </xdr:cNvPr>
        <xdr:cNvSpPr/>
      </xdr:nvSpPr>
      <xdr:spPr>
        <a:xfrm>
          <a:off x="3238500" y="61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58692</xdr:rowOff>
    </xdr:from>
    <xdr:to>
      <xdr:col>11</xdr:col>
      <xdr:colOff>187325</xdr:colOff>
      <xdr:row>31</xdr:row>
      <xdr:rowOff>160292</xdr:rowOff>
    </xdr:to>
    <xdr:sp macro="" textlink="">
      <xdr:nvSpPr>
        <xdr:cNvPr id="80" name="フローチャート: 判断 79">
          <a:extLst>
            <a:ext uri="{FF2B5EF4-FFF2-40B4-BE49-F238E27FC236}">
              <a16:creationId xmlns:a16="http://schemas.microsoft.com/office/drawing/2014/main" id="{00000000-0008-0000-0D00-000050000000}"/>
            </a:ext>
          </a:extLst>
        </xdr:cNvPr>
        <xdr:cNvSpPr/>
      </xdr:nvSpPr>
      <xdr:spPr>
        <a:xfrm>
          <a:off x="2476500" y="6145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24765</xdr:rowOff>
    </xdr:from>
    <xdr:to>
      <xdr:col>7</xdr:col>
      <xdr:colOff>187325</xdr:colOff>
      <xdr:row>31</xdr:row>
      <xdr:rowOff>126365</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17145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D00-000052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0000000-0008-0000-0D00-000053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D00-000054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0000000-0008-0000-0D00-000055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15512</xdr:rowOff>
    </xdr:from>
    <xdr:to>
      <xdr:col>23</xdr:col>
      <xdr:colOff>136525</xdr:colOff>
      <xdr:row>31</xdr:row>
      <xdr:rowOff>117112</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4711700" y="610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38389</xdr:rowOff>
    </xdr:from>
    <xdr:ext cx="405111" cy="259045"/>
    <xdr:sp macro="" textlink="">
      <xdr:nvSpPr>
        <xdr:cNvPr id="88" name="有形固定資産減価償却率該当値テキスト">
          <a:extLst>
            <a:ext uri="{FF2B5EF4-FFF2-40B4-BE49-F238E27FC236}">
              <a16:creationId xmlns:a16="http://schemas.microsoft.com/office/drawing/2014/main" id="{00000000-0008-0000-0D00-000058000000}"/>
            </a:ext>
          </a:extLst>
        </xdr:cNvPr>
        <xdr:cNvSpPr txBox="1"/>
      </xdr:nvSpPr>
      <xdr:spPr>
        <a:xfrm>
          <a:off x="4813300" y="5953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140698</xdr:rowOff>
    </xdr:from>
    <xdr:to>
      <xdr:col>19</xdr:col>
      <xdr:colOff>187325</xdr:colOff>
      <xdr:row>31</xdr:row>
      <xdr:rowOff>70848</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4000500" y="60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20048</xdr:rowOff>
    </xdr:from>
    <xdr:to>
      <xdr:col>23</xdr:col>
      <xdr:colOff>85725</xdr:colOff>
      <xdr:row>31</xdr:row>
      <xdr:rowOff>66312</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4051300" y="6106523"/>
          <a:ext cx="7112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88265</xdr:rowOff>
    </xdr:from>
    <xdr:to>
      <xdr:col>15</xdr:col>
      <xdr:colOff>187325</xdr:colOff>
      <xdr:row>31</xdr:row>
      <xdr:rowOff>18415</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3238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139065</xdr:rowOff>
    </xdr:from>
    <xdr:to>
      <xdr:col>19</xdr:col>
      <xdr:colOff>136525</xdr:colOff>
      <xdr:row>31</xdr:row>
      <xdr:rowOff>20048</xdr:rowOff>
    </xdr:to>
    <xdr:cxnSp macro="">
      <xdr:nvCxnSpPr>
        <xdr:cNvPr id="92" name="直線コネクタ 91">
          <a:extLst>
            <a:ext uri="{FF2B5EF4-FFF2-40B4-BE49-F238E27FC236}">
              <a16:creationId xmlns:a16="http://schemas.microsoft.com/office/drawing/2014/main" id="{00000000-0008-0000-0D00-00005C000000}"/>
            </a:ext>
          </a:extLst>
        </xdr:cNvPr>
        <xdr:cNvCxnSpPr/>
      </xdr:nvCxnSpPr>
      <xdr:spPr>
        <a:xfrm>
          <a:off x="3289300" y="6054090"/>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26579</xdr:rowOff>
    </xdr:from>
    <xdr:to>
      <xdr:col>11</xdr:col>
      <xdr:colOff>187325</xdr:colOff>
      <xdr:row>30</xdr:row>
      <xdr:rowOff>128179</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2476500" y="594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77379</xdr:rowOff>
    </xdr:from>
    <xdr:to>
      <xdr:col>15</xdr:col>
      <xdr:colOff>136525</xdr:colOff>
      <xdr:row>30</xdr:row>
      <xdr:rowOff>139065</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2527300" y="5992404"/>
          <a:ext cx="762000" cy="61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136344</xdr:rowOff>
    </xdr:from>
    <xdr:to>
      <xdr:col>7</xdr:col>
      <xdr:colOff>187325</xdr:colOff>
      <xdr:row>30</xdr:row>
      <xdr:rowOff>66494</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1714500" y="587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15694</xdr:rowOff>
    </xdr:from>
    <xdr:to>
      <xdr:col>11</xdr:col>
      <xdr:colOff>136525</xdr:colOff>
      <xdr:row>30</xdr:row>
      <xdr:rowOff>77379</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1765300" y="5930719"/>
          <a:ext cx="762000" cy="61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41655</xdr:rowOff>
    </xdr:from>
    <xdr:ext cx="405111" cy="259045"/>
    <xdr:sp macro="" textlink="">
      <xdr:nvSpPr>
        <xdr:cNvPr id="97" name="n_1aveValue有形固定資産減価償却率">
          <a:extLst>
            <a:ext uri="{FF2B5EF4-FFF2-40B4-BE49-F238E27FC236}">
              <a16:creationId xmlns:a16="http://schemas.microsoft.com/office/drawing/2014/main" id="{00000000-0008-0000-0D00-000061000000}"/>
            </a:ext>
          </a:extLst>
        </xdr:cNvPr>
        <xdr:cNvSpPr txBox="1"/>
      </xdr:nvSpPr>
      <xdr:spPr>
        <a:xfrm>
          <a:off x="3836044" y="6299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1559</xdr:rowOff>
    </xdr:from>
    <xdr:ext cx="405111" cy="259045"/>
    <xdr:sp macro="" textlink="">
      <xdr:nvSpPr>
        <xdr:cNvPr id="98" name="n_2aveValue有形固定資産減価償却率">
          <a:extLst>
            <a:ext uri="{FF2B5EF4-FFF2-40B4-BE49-F238E27FC236}">
              <a16:creationId xmlns:a16="http://schemas.microsoft.com/office/drawing/2014/main" id="{00000000-0008-0000-0D00-000062000000}"/>
            </a:ext>
          </a:extLst>
        </xdr:cNvPr>
        <xdr:cNvSpPr txBox="1"/>
      </xdr:nvSpPr>
      <xdr:spPr>
        <a:xfrm>
          <a:off x="3086744" y="6259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151419</xdr:rowOff>
    </xdr:from>
    <xdr:ext cx="405111" cy="259045"/>
    <xdr:sp macro="" textlink="">
      <xdr:nvSpPr>
        <xdr:cNvPr id="99" name="n_3aveValue有形固定資産減価償却率">
          <a:extLst>
            <a:ext uri="{FF2B5EF4-FFF2-40B4-BE49-F238E27FC236}">
              <a16:creationId xmlns:a16="http://schemas.microsoft.com/office/drawing/2014/main" id="{00000000-0008-0000-0D00-000063000000}"/>
            </a:ext>
          </a:extLst>
        </xdr:cNvPr>
        <xdr:cNvSpPr txBox="1"/>
      </xdr:nvSpPr>
      <xdr:spPr>
        <a:xfrm>
          <a:off x="2324744" y="6237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117492</xdr:rowOff>
    </xdr:from>
    <xdr:ext cx="405111" cy="259045"/>
    <xdr:sp macro="" textlink="">
      <xdr:nvSpPr>
        <xdr:cNvPr id="100" name="n_4aveValue有形固定資産減価償却率">
          <a:extLst>
            <a:ext uri="{FF2B5EF4-FFF2-40B4-BE49-F238E27FC236}">
              <a16:creationId xmlns:a16="http://schemas.microsoft.com/office/drawing/2014/main" id="{00000000-0008-0000-0D00-000064000000}"/>
            </a:ext>
          </a:extLst>
        </xdr:cNvPr>
        <xdr:cNvSpPr txBox="1"/>
      </xdr:nvSpPr>
      <xdr:spPr>
        <a:xfrm>
          <a:off x="1562744" y="6203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87375</xdr:rowOff>
    </xdr:from>
    <xdr:ext cx="405111" cy="259045"/>
    <xdr:sp macro="" textlink="">
      <xdr:nvSpPr>
        <xdr:cNvPr id="101" name="n_1mainValue有形固定資産減価償却率">
          <a:extLst>
            <a:ext uri="{FF2B5EF4-FFF2-40B4-BE49-F238E27FC236}">
              <a16:creationId xmlns:a16="http://schemas.microsoft.com/office/drawing/2014/main" id="{00000000-0008-0000-0D00-000065000000}"/>
            </a:ext>
          </a:extLst>
        </xdr:cNvPr>
        <xdr:cNvSpPr txBox="1"/>
      </xdr:nvSpPr>
      <xdr:spPr>
        <a:xfrm>
          <a:off x="3836044" y="5830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34942</xdr:rowOff>
    </xdr:from>
    <xdr:ext cx="405111" cy="259045"/>
    <xdr:sp macro="" textlink="">
      <xdr:nvSpPr>
        <xdr:cNvPr id="102" name="n_2mainValue有形固定資産減価償却率">
          <a:extLst>
            <a:ext uri="{FF2B5EF4-FFF2-40B4-BE49-F238E27FC236}">
              <a16:creationId xmlns:a16="http://schemas.microsoft.com/office/drawing/2014/main" id="{00000000-0008-0000-0D00-000066000000}"/>
            </a:ext>
          </a:extLst>
        </xdr:cNvPr>
        <xdr:cNvSpPr txBox="1"/>
      </xdr:nvSpPr>
      <xdr:spPr>
        <a:xfrm>
          <a:off x="3086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144706</xdr:rowOff>
    </xdr:from>
    <xdr:ext cx="405111" cy="259045"/>
    <xdr:sp macro="" textlink="">
      <xdr:nvSpPr>
        <xdr:cNvPr id="103" name="n_3mainValue有形固定資産減価償却率">
          <a:extLst>
            <a:ext uri="{FF2B5EF4-FFF2-40B4-BE49-F238E27FC236}">
              <a16:creationId xmlns:a16="http://schemas.microsoft.com/office/drawing/2014/main" id="{00000000-0008-0000-0D00-000067000000}"/>
            </a:ext>
          </a:extLst>
        </xdr:cNvPr>
        <xdr:cNvSpPr txBox="1"/>
      </xdr:nvSpPr>
      <xdr:spPr>
        <a:xfrm>
          <a:off x="2324744" y="5716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83021</xdr:rowOff>
    </xdr:from>
    <xdr:ext cx="405111" cy="259045"/>
    <xdr:sp macro="" textlink="">
      <xdr:nvSpPr>
        <xdr:cNvPr id="104" name="n_4mainValue有形固定資産減価償却率">
          <a:extLst>
            <a:ext uri="{FF2B5EF4-FFF2-40B4-BE49-F238E27FC236}">
              <a16:creationId xmlns:a16="http://schemas.microsoft.com/office/drawing/2014/main" id="{00000000-0008-0000-0D00-000068000000}"/>
            </a:ext>
          </a:extLst>
        </xdr:cNvPr>
        <xdr:cNvSpPr txBox="1"/>
      </xdr:nvSpPr>
      <xdr:spPr>
        <a:xfrm>
          <a:off x="1562744" y="5655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00000000-0008-0000-0D00-000075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債務償還比率は類似団体よりも高く推移している。これは、令和２年７月豪雨による災害対策債の借入額が増え、地方債残高が増加したことが一因に挙げられる。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また、過疎対策事業債や臨時財政対策債の償還が開始したことにより、前年度比では</a:t>
          </a:r>
          <a:r>
            <a:rPr kumimoji="1" lang="en-US" altLang="ja-JP" sz="1100">
              <a:latin typeface="ＭＳ Ｐゴシック" panose="020B0600070205080204" pitchFamily="50" charset="-128"/>
              <a:ea typeface="ＭＳ Ｐゴシック" panose="020B0600070205080204" pitchFamily="50" charset="-128"/>
            </a:rPr>
            <a:t>62.4</a:t>
          </a:r>
          <a:r>
            <a:rPr kumimoji="1" lang="ja-JP" altLang="en-US" sz="1100">
              <a:latin typeface="ＭＳ Ｐゴシック" panose="020B0600070205080204" pitchFamily="50" charset="-128"/>
              <a:ea typeface="ＭＳ Ｐゴシック" panose="020B0600070205080204" pitchFamily="50" charset="-128"/>
            </a:rPr>
            <a:t>％増加となった。</a:t>
          </a: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00000000-0008-0000-0D00-000084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73078</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flipV="1">
          <a:off x="14793595" y="5312833"/>
          <a:ext cx="1269" cy="1361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76905</xdr:rowOff>
    </xdr:from>
    <xdr:ext cx="469744" cy="259045"/>
    <xdr:sp macro="" textlink="">
      <xdr:nvSpPr>
        <xdr:cNvPr id="134" name="債務償還比率最小値テキスト">
          <a:extLst>
            <a:ext uri="{FF2B5EF4-FFF2-40B4-BE49-F238E27FC236}">
              <a16:creationId xmlns:a16="http://schemas.microsoft.com/office/drawing/2014/main" id="{00000000-0008-0000-0D00-000086000000}"/>
            </a:ext>
          </a:extLst>
        </xdr:cNvPr>
        <xdr:cNvSpPr txBox="1"/>
      </xdr:nvSpPr>
      <xdr:spPr>
        <a:xfrm>
          <a:off x="14846300" y="667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73078</xdr:rowOff>
    </xdr:from>
    <xdr:to>
      <xdr:col>76</xdr:col>
      <xdr:colOff>111125</xdr:colOff>
      <xdr:row>34</xdr:row>
      <xdr:rowOff>73078</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4706600" y="6673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00000000-0008-0000-0D00-000088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72799</xdr:rowOff>
    </xdr:from>
    <xdr:ext cx="469744" cy="259045"/>
    <xdr:sp macro="" textlink="">
      <xdr:nvSpPr>
        <xdr:cNvPr id="138" name="債務償還比率平均値テキスト">
          <a:extLst>
            <a:ext uri="{FF2B5EF4-FFF2-40B4-BE49-F238E27FC236}">
              <a16:creationId xmlns:a16="http://schemas.microsoft.com/office/drawing/2014/main" id="{00000000-0008-0000-0D00-00008A000000}"/>
            </a:ext>
          </a:extLst>
        </xdr:cNvPr>
        <xdr:cNvSpPr txBox="1"/>
      </xdr:nvSpPr>
      <xdr:spPr>
        <a:xfrm>
          <a:off x="14846300" y="5473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49922</xdr:rowOff>
    </xdr:from>
    <xdr:to>
      <xdr:col>76</xdr:col>
      <xdr:colOff>73025</xdr:colOff>
      <xdr:row>28</xdr:row>
      <xdr:rowOff>151522</xdr:rowOff>
    </xdr:to>
    <xdr:sp macro="" textlink="">
      <xdr:nvSpPr>
        <xdr:cNvPr id="139" name="フローチャート: 判断 138">
          <a:extLst>
            <a:ext uri="{FF2B5EF4-FFF2-40B4-BE49-F238E27FC236}">
              <a16:creationId xmlns:a16="http://schemas.microsoft.com/office/drawing/2014/main" id="{00000000-0008-0000-0D00-00008B000000}"/>
            </a:ext>
          </a:extLst>
        </xdr:cNvPr>
        <xdr:cNvSpPr/>
      </xdr:nvSpPr>
      <xdr:spPr>
        <a:xfrm>
          <a:off x="14744700" y="562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71152</xdr:rowOff>
    </xdr:from>
    <xdr:to>
      <xdr:col>72</xdr:col>
      <xdr:colOff>123825</xdr:colOff>
      <xdr:row>29</xdr:row>
      <xdr:rowOff>1302</xdr:rowOff>
    </xdr:to>
    <xdr:sp macro="" textlink="">
      <xdr:nvSpPr>
        <xdr:cNvPr id="140" name="フローチャート: 判断 139">
          <a:extLst>
            <a:ext uri="{FF2B5EF4-FFF2-40B4-BE49-F238E27FC236}">
              <a16:creationId xmlns:a16="http://schemas.microsoft.com/office/drawing/2014/main" id="{00000000-0008-0000-0D00-00008C000000}"/>
            </a:ext>
          </a:extLst>
        </xdr:cNvPr>
        <xdr:cNvSpPr/>
      </xdr:nvSpPr>
      <xdr:spPr>
        <a:xfrm>
          <a:off x="14033500" y="5643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40217</xdr:rowOff>
    </xdr:from>
    <xdr:to>
      <xdr:col>68</xdr:col>
      <xdr:colOff>123825</xdr:colOff>
      <xdr:row>29</xdr:row>
      <xdr:rowOff>141817</xdr:rowOff>
    </xdr:to>
    <xdr:sp macro="" textlink="">
      <xdr:nvSpPr>
        <xdr:cNvPr id="141" name="フローチャート: 判断 140">
          <a:extLst>
            <a:ext uri="{FF2B5EF4-FFF2-40B4-BE49-F238E27FC236}">
              <a16:creationId xmlns:a16="http://schemas.microsoft.com/office/drawing/2014/main" id="{00000000-0008-0000-0D00-00008D000000}"/>
            </a:ext>
          </a:extLst>
        </xdr:cNvPr>
        <xdr:cNvSpPr/>
      </xdr:nvSpPr>
      <xdr:spPr>
        <a:xfrm>
          <a:off x="13271500" y="578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51012</xdr:rowOff>
    </xdr:from>
    <xdr:to>
      <xdr:col>64</xdr:col>
      <xdr:colOff>123825</xdr:colOff>
      <xdr:row>29</xdr:row>
      <xdr:rowOff>152612</xdr:rowOff>
    </xdr:to>
    <xdr:sp macro="" textlink="">
      <xdr:nvSpPr>
        <xdr:cNvPr id="142" name="フローチャート: 判断 141">
          <a:extLst>
            <a:ext uri="{FF2B5EF4-FFF2-40B4-BE49-F238E27FC236}">
              <a16:creationId xmlns:a16="http://schemas.microsoft.com/office/drawing/2014/main" id="{00000000-0008-0000-0D00-00008E000000}"/>
            </a:ext>
          </a:extLst>
        </xdr:cNvPr>
        <xdr:cNvSpPr/>
      </xdr:nvSpPr>
      <xdr:spPr>
        <a:xfrm>
          <a:off x="12509500" y="57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15208</xdr:rowOff>
    </xdr:from>
    <xdr:to>
      <xdr:col>60</xdr:col>
      <xdr:colOff>123825</xdr:colOff>
      <xdr:row>29</xdr:row>
      <xdr:rowOff>116808</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1747500" y="575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D00-000091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D00-000092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0000000-0008-0000-0D00-000093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135932</xdr:rowOff>
    </xdr:from>
    <xdr:to>
      <xdr:col>76</xdr:col>
      <xdr:colOff>73025</xdr:colOff>
      <xdr:row>30</xdr:row>
      <xdr:rowOff>66082</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4744700" y="5879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114359</xdr:rowOff>
    </xdr:from>
    <xdr:ext cx="469744" cy="259045"/>
    <xdr:sp macro="" textlink="">
      <xdr:nvSpPr>
        <xdr:cNvPr id="150" name="債務償還比率該当値テキスト">
          <a:extLst>
            <a:ext uri="{FF2B5EF4-FFF2-40B4-BE49-F238E27FC236}">
              <a16:creationId xmlns:a16="http://schemas.microsoft.com/office/drawing/2014/main" id="{00000000-0008-0000-0D00-000096000000}"/>
            </a:ext>
          </a:extLst>
        </xdr:cNvPr>
        <xdr:cNvSpPr txBox="1"/>
      </xdr:nvSpPr>
      <xdr:spPr>
        <a:xfrm>
          <a:off x="14846300" y="5857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23664</xdr:rowOff>
    </xdr:from>
    <xdr:to>
      <xdr:col>72</xdr:col>
      <xdr:colOff>123825</xdr:colOff>
      <xdr:row>29</xdr:row>
      <xdr:rowOff>125264</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4033500" y="576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74464</xdr:rowOff>
    </xdr:from>
    <xdr:to>
      <xdr:col>76</xdr:col>
      <xdr:colOff>22225</xdr:colOff>
      <xdr:row>30</xdr:row>
      <xdr:rowOff>15282</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a:off x="14084300" y="5818039"/>
          <a:ext cx="711200" cy="1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104278</xdr:rowOff>
    </xdr:from>
    <xdr:to>
      <xdr:col>68</xdr:col>
      <xdr:colOff>123825</xdr:colOff>
      <xdr:row>31</xdr:row>
      <xdr:rowOff>34428</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3271500" y="601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74464</xdr:rowOff>
    </xdr:from>
    <xdr:to>
      <xdr:col>72</xdr:col>
      <xdr:colOff>73025</xdr:colOff>
      <xdr:row>30</xdr:row>
      <xdr:rowOff>155078</xdr:rowOff>
    </xdr:to>
    <xdr:cxnSp macro="">
      <xdr:nvCxnSpPr>
        <xdr:cNvPr id="154" name="直線コネクタ 153">
          <a:extLst>
            <a:ext uri="{FF2B5EF4-FFF2-40B4-BE49-F238E27FC236}">
              <a16:creationId xmlns:a16="http://schemas.microsoft.com/office/drawing/2014/main" id="{00000000-0008-0000-0D00-00009A000000}"/>
            </a:ext>
          </a:extLst>
        </xdr:cNvPr>
        <xdr:cNvCxnSpPr/>
      </xdr:nvCxnSpPr>
      <xdr:spPr>
        <a:xfrm flipV="1">
          <a:off x="13322300" y="5818039"/>
          <a:ext cx="762000" cy="25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157543</xdr:rowOff>
    </xdr:from>
    <xdr:to>
      <xdr:col>64</xdr:col>
      <xdr:colOff>123825</xdr:colOff>
      <xdr:row>32</xdr:row>
      <xdr:rowOff>87693</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2509500" y="624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155078</xdr:rowOff>
    </xdr:from>
    <xdr:to>
      <xdr:col>68</xdr:col>
      <xdr:colOff>73025</xdr:colOff>
      <xdr:row>32</xdr:row>
      <xdr:rowOff>36893</xdr:rowOff>
    </xdr:to>
    <xdr:cxnSp macro="">
      <xdr:nvCxnSpPr>
        <xdr:cNvPr id="156" name="直線コネクタ 155">
          <a:extLst>
            <a:ext uri="{FF2B5EF4-FFF2-40B4-BE49-F238E27FC236}">
              <a16:creationId xmlns:a16="http://schemas.microsoft.com/office/drawing/2014/main" id="{00000000-0008-0000-0D00-00009C000000}"/>
            </a:ext>
          </a:extLst>
        </xdr:cNvPr>
        <xdr:cNvCxnSpPr/>
      </xdr:nvCxnSpPr>
      <xdr:spPr>
        <a:xfrm flipV="1">
          <a:off x="12560300" y="6070103"/>
          <a:ext cx="762000" cy="22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109506</xdr:rowOff>
    </xdr:from>
    <xdr:to>
      <xdr:col>60</xdr:col>
      <xdr:colOff>123825</xdr:colOff>
      <xdr:row>32</xdr:row>
      <xdr:rowOff>39656</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1747500" y="6195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160306</xdr:rowOff>
    </xdr:from>
    <xdr:to>
      <xdr:col>64</xdr:col>
      <xdr:colOff>73025</xdr:colOff>
      <xdr:row>32</xdr:row>
      <xdr:rowOff>36893</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a:off x="11798300" y="6246781"/>
          <a:ext cx="762000" cy="4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17829</xdr:rowOff>
    </xdr:from>
    <xdr:ext cx="469744" cy="259045"/>
    <xdr:sp macro="" textlink="">
      <xdr:nvSpPr>
        <xdr:cNvPr id="159" name="n_1aveValue債務償還比率">
          <a:extLst>
            <a:ext uri="{FF2B5EF4-FFF2-40B4-BE49-F238E27FC236}">
              <a16:creationId xmlns:a16="http://schemas.microsoft.com/office/drawing/2014/main" id="{00000000-0008-0000-0D00-00009F000000}"/>
            </a:ext>
          </a:extLst>
        </xdr:cNvPr>
        <xdr:cNvSpPr txBox="1"/>
      </xdr:nvSpPr>
      <xdr:spPr>
        <a:xfrm>
          <a:off x="13836727" y="5418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158344</xdr:rowOff>
    </xdr:from>
    <xdr:ext cx="469744" cy="259045"/>
    <xdr:sp macro="" textlink="">
      <xdr:nvSpPr>
        <xdr:cNvPr id="160" name="n_2aveValue債務償還比率">
          <a:extLst>
            <a:ext uri="{FF2B5EF4-FFF2-40B4-BE49-F238E27FC236}">
              <a16:creationId xmlns:a16="http://schemas.microsoft.com/office/drawing/2014/main" id="{00000000-0008-0000-0D00-0000A0000000}"/>
            </a:ext>
          </a:extLst>
        </xdr:cNvPr>
        <xdr:cNvSpPr txBox="1"/>
      </xdr:nvSpPr>
      <xdr:spPr>
        <a:xfrm>
          <a:off x="13087427" y="5559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169139</xdr:rowOff>
    </xdr:from>
    <xdr:ext cx="469744" cy="259045"/>
    <xdr:sp macro="" textlink="">
      <xdr:nvSpPr>
        <xdr:cNvPr id="161" name="n_3aveValue債務償還比率">
          <a:extLst>
            <a:ext uri="{FF2B5EF4-FFF2-40B4-BE49-F238E27FC236}">
              <a16:creationId xmlns:a16="http://schemas.microsoft.com/office/drawing/2014/main" id="{00000000-0008-0000-0D00-0000A1000000}"/>
            </a:ext>
          </a:extLst>
        </xdr:cNvPr>
        <xdr:cNvSpPr txBox="1"/>
      </xdr:nvSpPr>
      <xdr:spPr>
        <a:xfrm>
          <a:off x="12325427" y="5569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133335</xdr:rowOff>
    </xdr:from>
    <xdr:ext cx="469744" cy="259045"/>
    <xdr:sp macro="" textlink="">
      <xdr:nvSpPr>
        <xdr:cNvPr id="162" name="n_4aveValue債務償還比率">
          <a:extLst>
            <a:ext uri="{FF2B5EF4-FFF2-40B4-BE49-F238E27FC236}">
              <a16:creationId xmlns:a16="http://schemas.microsoft.com/office/drawing/2014/main" id="{00000000-0008-0000-0D00-0000A2000000}"/>
            </a:ext>
          </a:extLst>
        </xdr:cNvPr>
        <xdr:cNvSpPr txBox="1"/>
      </xdr:nvSpPr>
      <xdr:spPr>
        <a:xfrm>
          <a:off x="11563427" y="553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116391</xdr:rowOff>
    </xdr:from>
    <xdr:ext cx="469744" cy="259045"/>
    <xdr:sp macro="" textlink="">
      <xdr:nvSpPr>
        <xdr:cNvPr id="163" name="n_1mainValue債務償還比率">
          <a:extLst>
            <a:ext uri="{FF2B5EF4-FFF2-40B4-BE49-F238E27FC236}">
              <a16:creationId xmlns:a16="http://schemas.microsoft.com/office/drawing/2014/main" id="{00000000-0008-0000-0D00-0000A3000000}"/>
            </a:ext>
          </a:extLst>
        </xdr:cNvPr>
        <xdr:cNvSpPr txBox="1"/>
      </xdr:nvSpPr>
      <xdr:spPr>
        <a:xfrm>
          <a:off x="13836727" y="585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25555</xdr:rowOff>
    </xdr:from>
    <xdr:ext cx="469744" cy="259045"/>
    <xdr:sp macro="" textlink="">
      <xdr:nvSpPr>
        <xdr:cNvPr id="164" name="n_2mainValue債務償還比率">
          <a:extLst>
            <a:ext uri="{FF2B5EF4-FFF2-40B4-BE49-F238E27FC236}">
              <a16:creationId xmlns:a16="http://schemas.microsoft.com/office/drawing/2014/main" id="{00000000-0008-0000-0D00-0000A4000000}"/>
            </a:ext>
          </a:extLst>
        </xdr:cNvPr>
        <xdr:cNvSpPr txBox="1"/>
      </xdr:nvSpPr>
      <xdr:spPr>
        <a:xfrm>
          <a:off x="13087427" y="6112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78820</xdr:rowOff>
    </xdr:from>
    <xdr:ext cx="469744" cy="259045"/>
    <xdr:sp macro="" textlink="">
      <xdr:nvSpPr>
        <xdr:cNvPr id="165" name="n_3mainValue債務償還比率">
          <a:extLst>
            <a:ext uri="{FF2B5EF4-FFF2-40B4-BE49-F238E27FC236}">
              <a16:creationId xmlns:a16="http://schemas.microsoft.com/office/drawing/2014/main" id="{00000000-0008-0000-0D00-0000A5000000}"/>
            </a:ext>
          </a:extLst>
        </xdr:cNvPr>
        <xdr:cNvSpPr txBox="1"/>
      </xdr:nvSpPr>
      <xdr:spPr>
        <a:xfrm>
          <a:off x="12325427" y="6336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30783</xdr:rowOff>
    </xdr:from>
    <xdr:ext cx="469744" cy="259045"/>
    <xdr:sp macro="" textlink="">
      <xdr:nvSpPr>
        <xdr:cNvPr id="166" name="n_4mainValue債務償還比率">
          <a:extLst>
            <a:ext uri="{FF2B5EF4-FFF2-40B4-BE49-F238E27FC236}">
              <a16:creationId xmlns:a16="http://schemas.microsoft.com/office/drawing/2014/main" id="{00000000-0008-0000-0D00-0000A6000000}"/>
            </a:ext>
          </a:extLst>
        </xdr:cNvPr>
        <xdr:cNvSpPr txBox="1"/>
      </xdr:nvSpPr>
      <xdr:spPr>
        <a:xfrm>
          <a:off x="11563427" y="6288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00000000-0008-0000-0D00-0000A7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00000000-0008-0000-0D00-0000A8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00000000-0008-0000-0D00-0000A9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00000000-0008-0000-0D00-0000AA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00000000-0008-0000-0D00-0000AB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00000000-0008-0000-0D00-0000AC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4,095
4,075
94.54
5,847,424
5,358,298
281,433
2,410,940
3,617,300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64770</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634865" y="5660572"/>
          <a:ext cx="0" cy="160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157315</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673600" y="6672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7438</xdr:rowOff>
    </xdr:from>
    <xdr:to>
      <xdr:col>24</xdr:col>
      <xdr:colOff>114300</xdr:colOff>
      <xdr:row>39</xdr:row>
      <xdr:rowOff>109038</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584700" y="669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156028</xdr:rowOff>
    </xdr:from>
    <xdr:to>
      <xdr:col>20</xdr:col>
      <xdr:colOff>38100</xdr:colOff>
      <xdr:row>39</xdr:row>
      <xdr:rowOff>86178</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746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123372</xdr:rowOff>
    </xdr:from>
    <xdr:to>
      <xdr:col>15</xdr:col>
      <xdr:colOff>101600</xdr:colOff>
      <xdr:row>39</xdr:row>
      <xdr:rowOff>53522</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857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118473</xdr:rowOff>
    </xdr:from>
    <xdr:to>
      <xdr:col>10</xdr:col>
      <xdr:colOff>165100</xdr:colOff>
      <xdr:row>39</xdr:row>
      <xdr:rowOff>48623</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968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87449</xdr:rowOff>
    </xdr:from>
    <xdr:to>
      <xdr:col>6</xdr:col>
      <xdr:colOff>38100</xdr:colOff>
      <xdr:row>39</xdr:row>
      <xdr:rowOff>17599</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10795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138067</xdr:rowOff>
    </xdr:from>
    <xdr:to>
      <xdr:col>24</xdr:col>
      <xdr:colOff>114300</xdr:colOff>
      <xdr:row>38</xdr:row>
      <xdr:rowOff>68218</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584700" y="64817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160944</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673600" y="6333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107043</xdr:rowOff>
    </xdr:from>
    <xdr:to>
      <xdr:col>20</xdr:col>
      <xdr:colOff>38100</xdr:colOff>
      <xdr:row>38</xdr:row>
      <xdr:rowOff>37193</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7465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157843</xdr:rowOff>
    </xdr:from>
    <xdr:to>
      <xdr:col>24</xdr:col>
      <xdr:colOff>63500</xdr:colOff>
      <xdr:row>38</xdr:row>
      <xdr:rowOff>17417</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797300" y="6501493"/>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72753</xdr:rowOff>
    </xdr:from>
    <xdr:to>
      <xdr:col>15</xdr:col>
      <xdr:colOff>101600</xdr:colOff>
      <xdr:row>38</xdr:row>
      <xdr:rowOff>2903</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857500" y="641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123553</xdr:rowOff>
    </xdr:from>
    <xdr:to>
      <xdr:col>19</xdr:col>
      <xdr:colOff>177800</xdr:colOff>
      <xdr:row>37</xdr:row>
      <xdr:rowOff>157843</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908300" y="646720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40096</xdr:rowOff>
    </xdr:from>
    <xdr:to>
      <xdr:col>10</xdr:col>
      <xdr:colOff>165100</xdr:colOff>
      <xdr:row>37</xdr:row>
      <xdr:rowOff>141696</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968500" y="638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90896</xdr:rowOff>
    </xdr:from>
    <xdr:to>
      <xdr:col>15</xdr:col>
      <xdr:colOff>50800</xdr:colOff>
      <xdr:row>37</xdr:row>
      <xdr:rowOff>123553</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2019300" y="643454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10704</xdr:rowOff>
    </xdr:from>
    <xdr:to>
      <xdr:col>6</xdr:col>
      <xdr:colOff>38100</xdr:colOff>
      <xdr:row>37</xdr:row>
      <xdr:rowOff>112304</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1079500" y="635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61504</xdr:rowOff>
    </xdr:from>
    <xdr:to>
      <xdr:col>10</xdr:col>
      <xdr:colOff>114300</xdr:colOff>
      <xdr:row>37</xdr:row>
      <xdr:rowOff>90896</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130300" y="640515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77305</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582044" y="676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44649</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7057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39750</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816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8726</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927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53720</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582044" y="622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705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158223</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81674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128831</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927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00000000-0008-0000-0E00-000071000000}"/>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E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17558</xdr:rowOff>
    </xdr:from>
    <xdr:to>
      <xdr:col>54</xdr:col>
      <xdr:colOff>189865</xdr:colOff>
      <xdr:row>42</xdr:row>
      <xdr:rowOff>37867</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flipV="1">
          <a:off x="10476865" y="5675408"/>
          <a:ext cx="0" cy="1563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41694</xdr:rowOff>
    </xdr:from>
    <xdr:ext cx="469744" cy="259045"/>
    <xdr:sp macro="" textlink="">
      <xdr:nvSpPr>
        <xdr:cNvPr id="116" name="【道路】&#10;一人当たり延長最小値テキスト">
          <a:extLst>
            <a:ext uri="{FF2B5EF4-FFF2-40B4-BE49-F238E27FC236}">
              <a16:creationId xmlns:a16="http://schemas.microsoft.com/office/drawing/2014/main" id="{00000000-0008-0000-0E00-000074000000}"/>
            </a:ext>
          </a:extLst>
        </xdr:cNvPr>
        <xdr:cNvSpPr txBox="1"/>
      </xdr:nvSpPr>
      <xdr:spPr>
        <a:xfrm>
          <a:off x="10515600" y="724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37867</xdr:rowOff>
    </xdr:from>
    <xdr:to>
      <xdr:col>55</xdr:col>
      <xdr:colOff>88900</xdr:colOff>
      <xdr:row>42</xdr:row>
      <xdr:rowOff>37867</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10388600" y="723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135685</xdr:rowOff>
    </xdr:from>
    <xdr:ext cx="599010" cy="259045"/>
    <xdr:sp macro="" textlink="">
      <xdr:nvSpPr>
        <xdr:cNvPr id="118" name="【道路】&#10;一人当たり延長最大値テキスト">
          <a:extLst>
            <a:ext uri="{FF2B5EF4-FFF2-40B4-BE49-F238E27FC236}">
              <a16:creationId xmlns:a16="http://schemas.microsoft.com/office/drawing/2014/main" id="{00000000-0008-0000-0E00-000076000000}"/>
            </a:ext>
          </a:extLst>
        </xdr:cNvPr>
        <xdr:cNvSpPr txBox="1"/>
      </xdr:nvSpPr>
      <xdr:spPr>
        <a:xfrm>
          <a:off x="10515600" y="5450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17558</xdr:rowOff>
    </xdr:from>
    <xdr:to>
      <xdr:col>55</xdr:col>
      <xdr:colOff>88900</xdr:colOff>
      <xdr:row>33</xdr:row>
      <xdr:rowOff>17558</xdr:rowOff>
    </xdr:to>
    <xdr:cxnSp macro="">
      <xdr:nvCxnSpPr>
        <xdr:cNvPr id="119" name="直線コネクタ 118">
          <a:extLst>
            <a:ext uri="{FF2B5EF4-FFF2-40B4-BE49-F238E27FC236}">
              <a16:creationId xmlns:a16="http://schemas.microsoft.com/office/drawing/2014/main" id="{00000000-0008-0000-0E00-000077000000}"/>
            </a:ext>
          </a:extLst>
        </xdr:cNvPr>
        <xdr:cNvCxnSpPr/>
      </xdr:nvCxnSpPr>
      <xdr:spPr>
        <a:xfrm>
          <a:off x="10388600" y="5675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6821</xdr:rowOff>
    </xdr:from>
    <xdr:ext cx="534377" cy="259045"/>
    <xdr:sp macro="" textlink="">
      <xdr:nvSpPr>
        <xdr:cNvPr id="120" name="【道路】&#10;一人当たり延長平均値テキスト">
          <a:extLst>
            <a:ext uri="{FF2B5EF4-FFF2-40B4-BE49-F238E27FC236}">
              <a16:creationId xmlns:a16="http://schemas.microsoft.com/office/drawing/2014/main" id="{00000000-0008-0000-0E00-000078000000}"/>
            </a:ext>
          </a:extLst>
        </xdr:cNvPr>
        <xdr:cNvSpPr txBox="1"/>
      </xdr:nvSpPr>
      <xdr:spPr>
        <a:xfrm>
          <a:off x="10515600" y="6864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155394</xdr:rowOff>
    </xdr:from>
    <xdr:to>
      <xdr:col>55</xdr:col>
      <xdr:colOff>50800</xdr:colOff>
      <xdr:row>41</xdr:row>
      <xdr:rowOff>85544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10426700" y="701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160895</xdr:rowOff>
    </xdr:from>
    <xdr:to>
      <xdr:col>50</xdr:col>
      <xdr:colOff>165100</xdr:colOff>
      <xdr:row>41</xdr:row>
      <xdr:rowOff>91045</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9588500" y="701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163385</xdr:rowOff>
    </xdr:from>
    <xdr:to>
      <xdr:col>46</xdr:col>
      <xdr:colOff>38100</xdr:colOff>
      <xdr:row>41</xdr:row>
      <xdr:rowOff>93535</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8699500" y="702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168970</xdr:rowOff>
    </xdr:from>
    <xdr:to>
      <xdr:col>41</xdr:col>
      <xdr:colOff>101600</xdr:colOff>
      <xdr:row>41</xdr:row>
      <xdr:rowOff>99120</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7810500" y="702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164371</xdr:rowOff>
    </xdr:from>
    <xdr:to>
      <xdr:col>36</xdr:col>
      <xdr:colOff>165100</xdr:colOff>
      <xdr:row>41</xdr:row>
      <xdr:rowOff>94521</xdr:rowOff>
    </xdr:to>
    <xdr:sp macro="" textlink="">
      <xdr:nvSpPr>
        <xdr:cNvPr id="125" name="フローチャート: 判断 124">
          <a:extLst>
            <a:ext uri="{FF2B5EF4-FFF2-40B4-BE49-F238E27FC236}">
              <a16:creationId xmlns:a16="http://schemas.microsoft.com/office/drawing/2014/main" id="{00000000-0008-0000-0E00-00007D000000}"/>
            </a:ext>
          </a:extLst>
        </xdr:cNvPr>
        <xdr:cNvSpPr/>
      </xdr:nvSpPr>
      <xdr:spPr>
        <a:xfrm>
          <a:off x="6921500" y="702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31980</xdr:rowOff>
    </xdr:from>
    <xdr:to>
      <xdr:col>55</xdr:col>
      <xdr:colOff>50800</xdr:colOff>
      <xdr:row>41</xdr:row>
      <xdr:rowOff>133580</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10426700" y="70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133821</xdr:rowOff>
    </xdr:from>
    <xdr:ext cx="534377" cy="259045"/>
    <xdr:sp macro="" textlink="">
      <xdr:nvSpPr>
        <xdr:cNvPr id="132" name="【道路】&#10;一人当たり延長該当値テキスト">
          <a:extLst>
            <a:ext uri="{FF2B5EF4-FFF2-40B4-BE49-F238E27FC236}">
              <a16:creationId xmlns:a16="http://schemas.microsoft.com/office/drawing/2014/main" id="{00000000-0008-0000-0E00-000084000000}"/>
            </a:ext>
          </a:extLst>
        </xdr:cNvPr>
        <xdr:cNvSpPr txBox="1"/>
      </xdr:nvSpPr>
      <xdr:spPr>
        <a:xfrm>
          <a:off x="10515600" y="699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34727</xdr:rowOff>
    </xdr:from>
    <xdr:to>
      <xdr:col>50</xdr:col>
      <xdr:colOff>165100</xdr:colOff>
      <xdr:row>41</xdr:row>
      <xdr:rowOff>136327</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9588500" y="706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82780</xdr:rowOff>
    </xdr:from>
    <xdr:to>
      <xdr:col>55</xdr:col>
      <xdr:colOff>0</xdr:colOff>
      <xdr:row>41</xdr:row>
      <xdr:rowOff>85527</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flipV="1">
          <a:off x="9639300" y="7112230"/>
          <a:ext cx="838200" cy="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37828</xdr:rowOff>
    </xdr:from>
    <xdr:to>
      <xdr:col>46</xdr:col>
      <xdr:colOff>38100</xdr:colOff>
      <xdr:row>41</xdr:row>
      <xdr:rowOff>139428</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8699500" y="706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85527</xdr:rowOff>
    </xdr:from>
    <xdr:to>
      <xdr:col>50</xdr:col>
      <xdr:colOff>114300</xdr:colOff>
      <xdr:row>41</xdr:row>
      <xdr:rowOff>88628</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flipV="1">
          <a:off x="8750300" y="7114977"/>
          <a:ext cx="889000" cy="3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109631</xdr:rowOff>
    </xdr:from>
    <xdr:to>
      <xdr:col>41</xdr:col>
      <xdr:colOff>101600</xdr:colOff>
      <xdr:row>42</xdr:row>
      <xdr:rowOff>39781</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7810500" y="713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88628</xdr:rowOff>
    </xdr:from>
    <xdr:to>
      <xdr:col>45</xdr:col>
      <xdr:colOff>177800</xdr:colOff>
      <xdr:row>41</xdr:row>
      <xdr:rowOff>160431</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flipV="1">
          <a:off x="7861300" y="7118078"/>
          <a:ext cx="889000" cy="71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110568</xdr:rowOff>
    </xdr:from>
    <xdr:to>
      <xdr:col>36</xdr:col>
      <xdr:colOff>165100</xdr:colOff>
      <xdr:row>42</xdr:row>
      <xdr:rowOff>40718</xdr:rowOff>
    </xdr:to>
    <xdr:sp macro="" textlink="">
      <xdr:nvSpPr>
        <xdr:cNvPr id="139" name="楕円 138">
          <a:extLst>
            <a:ext uri="{FF2B5EF4-FFF2-40B4-BE49-F238E27FC236}">
              <a16:creationId xmlns:a16="http://schemas.microsoft.com/office/drawing/2014/main" id="{00000000-0008-0000-0E00-00008B000000}"/>
            </a:ext>
          </a:extLst>
        </xdr:cNvPr>
        <xdr:cNvSpPr/>
      </xdr:nvSpPr>
      <xdr:spPr>
        <a:xfrm>
          <a:off x="6921500" y="714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160431</xdr:rowOff>
    </xdr:from>
    <xdr:to>
      <xdr:col>41</xdr:col>
      <xdr:colOff>50800</xdr:colOff>
      <xdr:row>41</xdr:row>
      <xdr:rowOff>161368</xdr:rowOff>
    </xdr:to>
    <xdr:cxnSp macro="">
      <xdr:nvCxnSpPr>
        <xdr:cNvPr id="140" name="直線コネクタ 139">
          <a:extLst>
            <a:ext uri="{FF2B5EF4-FFF2-40B4-BE49-F238E27FC236}">
              <a16:creationId xmlns:a16="http://schemas.microsoft.com/office/drawing/2014/main" id="{00000000-0008-0000-0E00-00008C000000}"/>
            </a:ext>
          </a:extLst>
        </xdr:cNvPr>
        <xdr:cNvCxnSpPr/>
      </xdr:nvCxnSpPr>
      <xdr:spPr>
        <a:xfrm flipV="1">
          <a:off x="6972300" y="7189881"/>
          <a:ext cx="889000" cy="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107572</xdr:rowOff>
    </xdr:from>
    <xdr:ext cx="534377" cy="259045"/>
    <xdr:sp macro="" textlink="">
      <xdr:nvSpPr>
        <xdr:cNvPr id="141" name="n_1aveValue【道路】&#10;一人当たり延長">
          <a:extLst>
            <a:ext uri="{FF2B5EF4-FFF2-40B4-BE49-F238E27FC236}">
              <a16:creationId xmlns:a16="http://schemas.microsoft.com/office/drawing/2014/main" id="{00000000-0008-0000-0E00-00008D000000}"/>
            </a:ext>
          </a:extLst>
        </xdr:cNvPr>
        <xdr:cNvSpPr txBox="1"/>
      </xdr:nvSpPr>
      <xdr:spPr>
        <a:xfrm>
          <a:off x="9359411" y="679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110062</xdr:rowOff>
    </xdr:from>
    <xdr:ext cx="534377" cy="259045"/>
    <xdr:sp macro="" textlink="">
      <xdr:nvSpPr>
        <xdr:cNvPr id="142" name="n_2aveValue【道路】&#10;一人当たり延長">
          <a:extLst>
            <a:ext uri="{FF2B5EF4-FFF2-40B4-BE49-F238E27FC236}">
              <a16:creationId xmlns:a16="http://schemas.microsoft.com/office/drawing/2014/main" id="{00000000-0008-0000-0E00-00008E000000}"/>
            </a:ext>
          </a:extLst>
        </xdr:cNvPr>
        <xdr:cNvSpPr txBox="1"/>
      </xdr:nvSpPr>
      <xdr:spPr>
        <a:xfrm>
          <a:off x="8483111" y="679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115647</xdr:rowOff>
    </xdr:from>
    <xdr:ext cx="534377" cy="259045"/>
    <xdr:sp macro="" textlink="">
      <xdr:nvSpPr>
        <xdr:cNvPr id="143" name="n_3aveValue【道路】&#10;一人当たり延長">
          <a:extLst>
            <a:ext uri="{FF2B5EF4-FFF2-40B4-BE49-F238E27FC236}">
              <a16:creationId xmlns:a16="http://schemas.microsoft.com/office/drawing/2014/main" id="{00000000-0008-0000-0E00-00008F000000}"/>
            </a:ext>
          </a:extLst>
        </xdr:cNvPr>
        <xdr:cNvSpPr txBox="1"/>
      </xdr:nvSpPr>
      <xdr:spPr>
        <a:xfrm>
          <a:off x="7594111" y="680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111048</xdr:rowOff>
    </xdr:from>
    <xdr:ext cx="534377" cy="259045"/>
    <xdr:sp macro="" textlink="">
      <xdr:nvSpPr>
        <xdr:cNvPr id="144" name="n_4aveValue【道路】&#10;一人当たり延長">
          <a:extLst>
            <a:ext uri="{FF2B5EF4-FFF2-40B4-BE49-F238E27FC236}">
              <a16:creationId xmlns:a16="http://schemas.microsoft.com/office/drawing/2014/main" id="{00000000-0008-0000-0E00-000090000000}"/>
            </a:ext>
          </a:extLst>
        </xdr:cNvPr>
        <xdr:cNvSpPr txBox="1"/>
      </xdr:nvSpPr>
      <xdr:spPr>
        <a:xfrm>
          <a:off x="6705111" y="679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127454</xdr:rowOff>
    </xdr:from>
    <xdr:ext cx="534377" cy="259045"/>
    <xdr:sp macro="" textlink="">
      <xdr:nvSpPr>
        <xdr:cNvPr id="145" name="n_1mainValue【道路】&#10;一人当たり延長">
          <a:extLst>
            <a:ext uri="{FF2B5EF4-FFF2-40B4-BE49-F238E27FC236}">
              <a16:creationId xmlns:a16="http://schemas.microsoft.com/office/drawing/2014/main" id="{00000000-0008-0000-0E00-000091000000}"/>
            </a:ext>
          </a:extLst>
        </xdr:cNvPr>
        <xdr:cNvSpPr txBox="1"/>
      </xdr:nvSpPr>
      <xdr:spPr>
        <a:xfrm>
          <a:off x="9359411" y="715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130555</xdr:rowOff>
    </xdr:from>
    <xdr:ext cx="534377" cy="259045"/>
    <xdr:sp macro="" textlink="">
      <xdr:nvSpPr>
        <xdr:cNvPr id="146" name="n_2mainValue【道路】&#10;一人当たり延長">
          <a:extLst>
            <a:ext uri="{FF2B5EF4-FFF2-40B4-BE49-F238E27FC236}">
              <a16:creationId xmlns:a16="http://schemas.microsoft.com/office/drawing/2014/main" id="{00000000-0008-0000-0E00-000092000000}"/>
            </a:ext>
          </a:extLst>
        </xdr:cNvPr>
        <xdr:cNvSpPr txBox="1"/>
      </xdr:nvSpPr>
      <xdr:spPr>
        <a:xfrm>
          <a:off x="8483111" y="7160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30908</xdr:rowOff>
    </xdr:from>
    <xdr:ext cx="534377" cy="259045"/>
    <xdr:sp macro="" textlink="">
      <xdr:nvSpPr>
        <xdr:cNvPr id="147" name="n_3mainValue【道路】&#10;一人当たり延長">
          <a:extLst>
            <a:ext uri="{FF2B5EF4-FFF2-40B4-BE49-F238E27FC236}">
              <a16:creationId xmlns:a16="http://schemas.microsoft.com/office/drawing/2014/main" id="{00000000-0008-0000-0E00-000093000000}"/>
            </a:ext>
          </a:extLst>
        </xdr:cNvPr>
        <xdr:cNvSpPr txBox="1"/>
      </xdr:nvSpPr>
      <xdr:spPr>
        <a:xfrm>
          <a:off x="7594111" y="723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31845</xdr:rowOff>
    </xdr:from>
    <xdr:ext cx="534377" cy="259045"/>
    <xdr:sp macro="" textlink="">
      <xdr:nvSpPr>
        <xdr:cNvPr id="148" name="n_4mainValue【道路】&#10;一人当たり延長">
          <a:extLst>
            <a:ext uri="{FF2B5EF4-FFF2-40B4-BE49-F238E27FC236}">
              <a16:creationId xmlns:a16="http://schemas.microsoft.com/office/drawing/2014/main" id="{00000000-0008-0000-0E00-000094000000}"/>
            </a:ext>
          </a:extLst>
        </xdr:cNvPr>
        <xdr:cNvSpPr txBox="1"/>
      </xdr:nvSpPr>
      <xdr:spPr>
        <a:xfrm>
          <a:off x="6705111" y="723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E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00000000-0008-0000-0E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156754</xdr:rowOff>
    </xdr:from>
    <xdr:to>
      <xdr:col>24</xdr:col>
      <xdr:colOff>62865</xdr:colOff>
      <xdr:row>64</xdr:row>
      <xdr:rowOff>60416</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flipV="1">
          <a:off x="4634865" y="9586504"/>
          <a:ext cx="0" cy="144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64243</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00000000-0008-0000-0E00-0000AF000000}"/>
            </a:ext>
          </a:extLst>
        </xdr:cNvPr>
        <xdr:cNvSpPr txBox="1"/>
      </xdr:nvSpPr>
      <xdr:spPr>
        <a:xfrm>
          <a:off x="4673600" y="11037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60416</xdr:rowOff>
    </xdr:from>
    <xdr:to>
      <xdr:col>24</xdr:col>
      <xdr:colOff>152400</xdr:colOff>
      <xdr:row>64</xdr:row>
      <xdr:rowOff>60416</xdr:rowOff>
    </xdr:to>
    <xdr:cxnSp macro="">
      <xdr:nvCxnSpPr>
        <xdr:cNvPr id="176" name="直線コネクタ 175">
          <a:extLst>
            <a:ext uri="{FF2B5EF4-FFF2-40B4-BE49-F238E27FC236}">
              <a16:creationId xmlns:a16="http://schemas.microsoft.com/office/drawing/2014/main" id="{00000000-0008-0000-0E00-0000B0000000}"/>
            </a:ext>
          </a:extLst>
        </xdr:cNvPr>
        <xdr:cNvCxnSpPr/>
      </xdr:nvCxnSpPr>
      <xdr:spPr>
        <a:xfrm>
          <a:off x="4546600" y="1103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103431</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00000000-0008-0000-0E00-0000B1000000}"/>
            </a:ext>
          </a:extLst>
        </xdr:cNvPr>
        <xdr:cNvSpPr txBox="1"/>
      </xdr:nvSpPr>
      <xdr:spPr>
        <a:xfrm>
          <a:off x="4673600" y="936173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156754</xdr:rowOff>
    </xdr:from>
    <xdr:to>
      <xdr:col>24</xdr:col>
      <xdr:colOff>152400</xdr:colOff>
      <xdr:row>55</xdr:row>
      <xdr:rowOff>156754</xdr:rowOff>
    </xdr:to>
    <xdr:cxnSp macro="">
      <xdr:nvCxnSpPr>
        <xdr:cNvPr id="178" name="直線コネクタ 177">
          <a:extLst>
            <a:ext uri="{FF2B5EF4-FFF2-40B4-BE49-F238E27FC236}">
              <a16:creationId xmlns:a16="http://schemas.microsoft.com/office/drawing/2014/main" id="{00000000-0008-0000-0E00-0000B2000000}"/>
            </a:ext>
          </a:extLst>
        </xdr:cNvPr>
        <xdr:cNvCxnSpPr/>
      </xdr:nvCxnSpPr>
      <xdr:spPr>
        <a:xfrm>
          <a:off x="4546600" y="9586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154957</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00000000-0008-0000-0E00-0000B3000000}"/>
            </a:ext>
          </a:extLst>
        </xdr:cNvPr>
        <xdr:cNvSpPr txBox="1"/>
      </xdr:nvSpPr>
      <xdr:spPr>
        <a:xfrm>
          <a:off x="4673600" y="10270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4584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123916</xdr:rowOff>
    </xdr:from>
    <xdr:to>
      <xdr:col>20</xdr:col>
      <xdr:colOff>38100</xdr:colOff>
      <xdr:row>61</xdr:row>
      <xdr:rowOff>54066</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3746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112485</xdr:rowOff>
    </xdr:from>
    <xdr:to>
      <xdr:col>15</xdr:col>
      <xdr:colOff>101600</xdr:colOff>
      <xdr:row>61</xdr:row>
      <xdr:rowOff>42635</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28575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132080</xdr:rowOff>
    </xdr:from>
    <xdr:to>
      <xdr:col>10</xdr:col>
      <xdr:colOff>165100</xdr:colOff>
      <xdr:row>61</xdr:row>
      <xdr:rowOff>62230</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968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109220</xdr:rowOff>
    </xdr:from>
    <xdr:to>
      <xdr:col>6</xdr:col>
      <xdr:colOff>38100</xdr:colOff>
      <xdr:row>61</xdr:row>
      <xdr:rowOff>39370</xdr:rowOff>
    </xdr:to>
    <xdr:sp macro="" textlink="">
      <xdr:nvSpPr>
        <xdr:cNvPr id="184" name="フローチャート: 判断 183">
          <a:extLst>
            <a:ext uri="{FF2B5EF4-FFF2-40B4-BE49-F238E27FC236}">
              <a16:creationId xmlns:a16="http://schemas.microsoft.com/office/drawing/2014/main" id="{00000000-0008-0000-0E00-0000B8000000}"/>
            </a:ext>
          </a:extLst>
        </xdr:cNvPr>
        <xdr:cNvSpPr/>
      </xdr:nvSpPr>
      <xdr:spPr>
        <a:xfrm>
          <a:off x="1079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E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140244</xdr:rowOff>
    </xdr:from>
    <xdr:to>
      <xdr:col>24</xdr:col>
      <xdr:colOff>114300</xdr:colOff>
      <xdr:row>61</xdr:row>
      <xdr:rowOff>70394</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4584700" y="104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118671</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0000000-0008-0000-0E00-0000BF000000}"/>
            </a:ext>
          </a:extLst>
        </xdr:cNvPr>
        <xdr:cNvSpPr txBox="1"/>
      </xdr:nvSpPr>
      <xdr:spPr>
        <a:xfrm>
          <a:off x="4673600" y="1040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112485</xdr:rowOff>
    </xdr:from>
    <xdr:to>
      <xdr:col>20</xdr:col>
      <xdr:colOff>38100</xdr:colOff>
      <xdr:row>61</xdr:row>
      <xdr:rowOff>42635</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3746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163285</xdr:rowOff>
    </xdr:from>
    <xdr:to>
      <xdr:col>24</xdr:col>
      <xdr:colOff>63500</xdr:colOff>
      <xdr:row>61</xdr:row>
      <xdr:rowOff>19594</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3797300" y="10450285"/>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84727</xdr:rowOff>
    </xdr:from>
    <xdr:to>
      <xdr:col>15</xdr:col>
      <xdr:colOff>101600</xdr:colOff>
      <xdr:row>61</xdr:row>
      <xdr:rowOff>14877</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2857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135527</xdr:rowOff>
    </xdr:from>
    <xdr:to>
      <xdr:col>19</xdr:col>
      <xdr:colOff>177800</xdr:colOff>
      <xdr:row>60</xdr:row>
      <xdr:rowOff>163285</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2908300" y="1042252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56969</xdr:rowOff>
    </xdr:from>
    <xdr:to>
      <xdr:col>10</xdr:col>
      <xdr:colOff>165100</xdr:colOff>
      <xdr:row>60</xdr:row>
      <xdr:rowOff>158569</xdr:rowOff>
    </xdr:to>
    <xdr:sp macro="" textlink="">
      <xdr:nvSpPr>
        <xdr:cNvPr id="196" name="楕円 195">
          <a:extLst>
            <a:ext uri="{FF2B5EF4-FFF2-40B4-BE49-F238E27FC236}">
              <a16:creationId xmlns:a16="http://schemas.microsoft.com/office/drawing/2014/main" id="{00000000-0008-0000-0E00-0000C4000000}"/>
            </a:ext>
          </a:extLst>
        </xdr:cNvPr>
        <xdr:cNvSpPr/>
      </xdr:nvSpPr>
      <xdr:spPr>
        <a:xfrm>
          <a:off x="1968500" y="1034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107769</xdr:rowOff>
    </xdr:from>
    <xdr:to>
      <xdr:col>15</xdr:col>
      <xdr:colOff>50800</xdr:colOff>
      <xdr:row>60</xdr:row>
      <xdr:rowOff>135527</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a:off x="2019300" y="1039476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29210</xdr:rowOff>
    </xdr:from>
    <xdr:to>
      <xdr:col>6</xdr:col>
      <xdr:colOff>38100</xdr:colOff>
      <xdr:row>60</xdr:row>
      <xdr:rowOff>130810</xdr:rowOff>
    </xdr:to>
    <xdr:sp macro="" textlink="">
      <xdr:nvSpPr>
        <xdr:cNvPr id="198" name="楕円 197">
          <a:extLst>
            <a:ext uri="{FF2B5EF4-FFF2-40B4-BE49-F238E27FC236}">
              <a16:creationId xmlns:a16="http://schemas.microsoft.com/office/drawing/2014/main" id="{00000000-0008-0000-0E00-0000C6000000}"/>
            </a:ext>
          </a:extLst>
        </xdr:cNvPr>
        <xdr:cNvSpPr/>
      </xdr:nvSpPr>
      <xdr:spPr>
        <a:xfrm>
          <a:off x="1079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80010</xdr:rowOff>
    </xdr:from>
    <xdr:to>
      <xdr:col>10</xdr:col>
      <xdr:colOff>114300</xdr:colOff>
      <xdr:row>60</xdr:row>
      <xdr:rowOff>107769</xdr:rowOff>
    </xdr:to>
    <xdr:cxnSp macro="">
      <xdr:nvCxnSpPr>
        <xdr:cNvPr id="199" name="直線コネクタ 198">
          <a:extLst>
            <a:ext uri="{FF2B5EF4-FFF2-40B4-BE49-F238E27FC236}">
              <a16:creationId xmlns:a16="http://schemas.microsoft.com/office/drawing/2014/main" id="{00000000-0008-0000-0E00-0000C7000000}"/>
            </a:ext>
          </a:extLst>
        </xdr:cNvPr>
        <xdr:cNvCxnSpPr/>
      </xdr:nvCxnSpPr>
      <xdr:spPr>
        <a:xfrm>
          <a:off x="1130300" y="1036701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45193</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3582044" y="1050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33762</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27057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53357</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1816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30497</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927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59162</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3582044" y="1017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31404</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27057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3646</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1816744" y="1011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147337</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00000000-0008-0000-0E00-0000CF000000}"/>
            </a:ext>
          </a:extLst>
        </xdr:cNvPr>
        <xdr:cNvSpPr txBox="1"/>
      </xdr:nvSpPr>
      <xdr:spPr>
        <a:xfrm>
          <a:off x="9277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E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E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00000000-0008-0000-0E00-0000E1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E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103212</xdr:rowOff>
    </xdr:from>
    <xdr:to>
      <xdr:col>54</xdr:col>
      <xdr:colOff>189865</xdr:colOff>
      <xdr:row>63</xdr:row>
      <xdr:rowOff>169928</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flipV="1">
          <a:off x="10476865" y="9532962"/>
          <a:ext cx="0" cy="1438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2305</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E00-0000E6000000}"/>
            </a:ext>
          </a:extLst>
        </xdr:cNvPr>
        <xdr:cNvSpPr txBox="1"/>
      </xdr:nvSpPr>
      <xdr:spPr>
        <a:xfrm>
          <a:off x="10515600" y="10975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169928</xdr:rowOff>
    </xdr:from>
    <xdr:to>
      <xdr:col>55</xdr:col>
      <xdr:colOff>88900</xdr:colOff>
      <xdr:row>63</xdr:row>
      <xdr:rowOff>169928</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10388600" y="1097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49889</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E00-0000E8000000}"/>
            </a:ext>
          </a:extLst>
        </xdr:cNvPr>
        <xdr:cNvSpPr txBox="1"/>
      </xdr:nvSpPr>
      <xdr:spPr>
        <a:xfrm>
          <a:off x="10515600" y="93081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6,298,505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103212</xdr:rowOff>
    </xdr:from>
    <xdr:to>
      <xdr:col>55</xdr:col>
      <xdr:colOff>88900</xdr:colOff>
      <xdr:row>55</xdr:row>
      <xdr:rowOff>103212</xdr:rowOff>
    </xdr:to>
    <xdr:cxnSp macro="">
      <xdr:nvCxnSpPr>
        <xdr:cNvPr id="233" name="直線コネクタ 232">
          <a:extLst>
            <a:ext uri="{FF2B5EF4-FFF2-40B4-BE49-F238E27FC236}">
              <a16:creationId xmlns:a16="http://schemas.microsoft.com/office/drawing/2014/main" id="{00000000-0008-0000-0E00-0000E9000000}"/>
            </a:ext>
          </a:extLst>
        </xdr:cNvPr>
        <xdr:cNvCxnSpPr/>
      </xdr:nvCxnSpPr>
      <xdr:spPr>
        <a:xfrm>
          <a:off x="10388600" y="9532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41552</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E00-0000EA000000}"/>
            </a:ext>
          </a:extLst>
        </xdr:cNvPr>
        <xdr:cNvSpPr txBox="1"/>
      </xdr:nvSpPr>
      <xdr:spPr>
        <a:xfrm>
          <a:off x="10515600" y="10500002"/>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18675</xdr:rowOff>
    </xdr:from>
    <xdr:to>
      <xdr:col>55</xdr:col>
      <xdr:colOff>50800</xdr:colOff>
      <xdr:row>62</xdr:row>
      <xdr:rowOff>120275</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10426700" y="1064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30019</xdr:rowOff>
    </xdr:from>
    <xdr:to>
      <xdr:col>50</xdr:col>
      <xdr:colOff>165100</xdr:colOff>
      <xdr:row>62</xdr:row>
      <xdr:rowOff>131619</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9588500" y="1065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38271</xdr:rowOff>
    </xdr:from>
    <xdr:to>
      <xdr:col>46</xdr:col>
      <xdr:colOff>38100</xdr:colOff>
      <xdr:row>62</xdr:row>
      <xdr:rowOff>139871</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8699500" y="1066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5469</xdr:rowOff>
    </xdr:from>
    <xdr:to>
      <xdr:col>41</xdr:col>
      <xdr:colOff>101600</xdr:colOff>
      <xdr:row>62</xdr:row>
      <xdr:rowOff>107069</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7810500" y="106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49046</xdr:rowOff>
    </xdr:from>
    <xdr:to>
      <xdr:col>36</xdr:col>
      <xdr:colOff>165100</xdr:colOff>
      <xdr:row>62</xdr:row>
      <xdr:rowOff>150646</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6921500" y="1067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51518</xdr:rowOff>
    </xdr:from>
    <xdr:to>
      <xdr:col>55</xdr:col>
      <xdr:colOff>50800</xdr:colOff>
      <xdr:row>62</xdr:row>
      <xdr:rowOff>153118</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10426700" y="1068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29945</xdr:rowOff>
    </xdr:from>
    <xdr:ext cx="690189"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E00-0000F6000000}"/>
            </a:ext>
          </a:extLst>
        </xdr:cNvPr>
        <xdr:cNvSpPr txBox="1"/>
      </xdr:nvSpPr>
      <xdr:spPr>
        <a:xfrm>
          <a:off x="10515600" y="106598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56353</xdr:rowOff>
    </xdr:from>
    <xdr:to>
      <xdr:col>50</xdr:col>
      <xdr:colOff>165100</xdr:colOff>
      <xdr:row>62</xdr:row>
      <xdr:rowOff>157953</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9588500" y="1068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102318</xdr:rowOff>
    </xdr:from>
    <xdr:to>
      <xdr:col>55</xdr:col>
      <xdr:colOff>0</xdr:colOff>
      <xdr:row>62</xdr:row>
      <xdr:rowOff>107153</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flipV="1">
          <a:off x="9639300" y="10732218"/>
          <a:ext cx="838200" cy="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60836</xdr:rowOff>
    </xdr:from>
    <xdr:to>
      <xdr:col>46</xdr:col>
      <xdr:colOff>38100</xdr:colOff>
      <xdr:row>62</xdr:row>
      <xdr:rowOff>162436</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8699500" y="1069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107153</xdr:rowOff>
    </xdr:from>
    <xdr:to>
      <xdr:col>50</xdr:col>
      <xdr:colOff>114300</xdr:colOff>
      <xdr:row>62</xdr:row>
      <xdr:rowOff>111636</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flipV="1">
          <a:off x="8750300" y="10737053"/>
          <a:ext cx="889000" cy="4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68093</xdr:rowOff>
    </xdr:from>
    <xdr:to>
      <xdr:col>41</xdr:col>
      <xdr:colOff>101600</xdr:colOff>
      <xdr:row>62</xdr:row>
      <xdr:rowOff>169693</xdr:rowOff>
    </xdr:to>
    <xdr:sp macro="" textlink="">
      <xdr:nvSpPr>
        <xdr:cNvPr id="251" name="楕円 250">
          <a:extLst>
            <a:ext uri="{FF2B5EF4-FFF2-40B4-BE49-F238E27FC236}">
              <a16:creationId xmlns:a16="http://schemas.microsoft.com/office/drawing/2014/main" id="{00000000-0008-0000-0E00-0000FB000000}"/>
            </a:ext>
          </a:extLst>
        </xdr:cNvPr>
        <xdr:cNvSpPr/>
      </xdr:nvSpPr>
      <xdr:spPr>
        <a:xfrm>
          <a:off x="7810500" y="1069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111636</xdr:rowOff>
    </xdr:from>
    <xdr:to>
      <xdr:col>45</xdr:col>
      <xdr:colOff>177800</xdr:colOff>
      <xdr:row>62</xdr:row>
      <xdr:rowOff>118893</xdr:rowOff>
    </xdr:to>
    <xdr:cxnSp macro="">
      <xdr:nvCxnSpPr>
        <xdr:cNvPr id="252" name="直線コネクタ 251">
          <a:extLst>
            <a:ext uri="{FF2B5EF4-FFF2-40B4-BE49-F238E27FC236}">
              <a16:creationId xmlns:a16="http://schemas.microsoft.com/office/drawing/2014/main" id="{00000000-0008-0000-0E00-0000FC000000}"/>
            </a:ext>
          </a:extLst>
        </xdr:cNvPr>
        <xdr:cNvCxnSpPr/>
      </xdr:nvCxnSpPr>
      <xdr:spPr>
        <a:xfrm flipV="1">
          <a:off x="7861300" y="10741536"/>
          <a:ext cx="889000" cy="7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72437</xdr:rowOff>
    </xdr:from>
    <xdr:to>
      <xdr:col>36</xdr:col>
      <xdr:colOff>165100</xdr:colOff>
      <xdr:row>63</xdr:row>
      <xdr:rowOff>2587</xdr:rowOff>
    </xdr:to>
    <xdr:sp macro="" textlink="">
      <xdr:nvSpPr>
        <xdr:cNvPr id="253" name="楕円 252">
          <a:extLst>
            <a:ext uri="{FF2B5EF4-FFF2-40B4-BE49-F238E27FC236}">
              <a16:creationId xmlns:a16="http://schemas.microsoft.com/office/drawing/2014/main" id="{00000000-0008-0000-0E00-0000FD000000}"/>
            </a:ext>
          </a:extLst>
        </xdr:cNvPr>
        <xdr:cNvSpPr/>
      </xdr:nvSpPr>
      <xdr:spPr>
        <a:xfrm>
          <a:off x="6921500" y="10702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118893</xdr:rowOff>
    </xdr:from>
    <xdr:to>
      <xdr:col>41</xdr:col>
      <xdr:colOff>50800</xdr:colOff>
      <xdr:row>62</xdr:row>
      <xdr:rowOff>123237</xdr:rowOff>
    </xdr:to>
    <xdr:cxnSp macro="">
      <xdr:nvCxnSpPr>
        <xdr:cNvPr id="254" name="直線コネクタ 253">
          <a:extLst>
            <a:ext uri="{FF2B5EF4-FFF2-40B4-BE49-F238E27FC236}">
              <a16:creationId xmlns:a16="http://schemas.microsoft.com/office/drawing/2014/main" id="{00000000-0008-0000-0E00-0000FE000000}"/>
            </a:ext>
          </a:extLst>
        </xdr:cNvPr>
        <xdr:cNvCxnSpPr/>
      </xdr:nvCxnSpPr>
      <xdr:spPr>
        <a:xfrm flipV="1">
          <a:off x="6972300" y="10748793"/>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148146</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9281505" y="104351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1,146,459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156398</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8405205" y="104433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123596</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7516205" y="104105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60</xdr:row>
      <xdr:rowOff>167173</xdr:rowOff>
    </xdr:from>
    <xdr:ext cx="690189"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627205" y="104541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62</xdr:row>
      <xdr:rowOff>149080</xdr:rowOff>
    </xdr:from>
    <xdr:ext cx="690189"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9281505" y="107789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62</xdr:row>
      <xdr:rowOff>153563</xdr:rowOff>
    </xdr:from>
    <xdr:ext cx="690189"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8405205" y="107834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160820</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7561795" y="10790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165164</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6672795" y="107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00000000-0008-0000-0E00-000018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00000000-0008-0000-0E00-000019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00000000-0008-0000-0E00-00001A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00000000-0008-0000-0E00-00001B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00000000-0008-0000-0E00-00001C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00000000-0008-0000-0E00-00001D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0000000-0008-0000-0E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86</xdr:row>
      <xdr:rowOff>150768</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flipV="1">
          <a:off x="4634865" y="13280571"/>
          <a:ext cx="0" cy="1614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154595</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00000000-0008-0000-0E00-000021010000}"/>
            </a:ext>
          </a:extLst>
        </xdr:cNvPr>
        <xdr:cNvSpPr txBox="1"/>
      </xdr:nvSpPr>
      <xdr:spPr>
        <a:xfrm>
          <a:off x="4673600" y="14899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150768</xdr:rowOff>
    </xdr:from>
    <xdr:to>
      <xdr:col>24</xdr:col>
      <xdr:colOff>152400</xdr:colOff>
      <xdr:row>86</xdr:row>
      <xdr:rowOff>150768</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a:off x="4546600" y="14895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00000000-0008-0000-0E00-000023010000}"/>
            </a:ext>
          </a:extLst>
        </xdr:cNvPr>
        <xdr:cNvSpPr txBox="1"/>
      </xdr:nvSpPr>
      <xdr:spPr>
        <a:xfrm>
          <a:off x="4673600" y="1305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13443</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0000000-0008-0000-0E00-000025010000}"/>
            </a:ext>
          </a:extLst>
        </xdr:cNvPr>
        <xdr:cNvSpPr txBox="1"/>
      </xdr:nvSpPr>
      <xdr:spPr>
        <a:xfrm>
          <a:off x="4673600" y="140723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162016</xdr:rowOff>
    </xdr:from>
    <xdr:to>
      <xdr:col>24</xdr:col>
      <xdr:colOff>114300</xdr:colOff>
      <xdr:row>83</xdr:row>
      <xdr:rowOff>92166</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4584700" y="1422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153851</xdr:rowOff>
    </xdr:from>
    <xdr:to>
      <xdr:col>20</xdr:col>
      <xdr:colOff>38100</xdr:colOff>
      <xdr:row>83</xdr:row>
      <xdr:rowOff>84001</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37465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153851</xdr:rowOff>
    </xdr:from>
    <xdr:to>
      <xdr:col>15</xdr:col>
      <xdr:colOff>101600</xdr:colOff>
      <xdr:row>83</xdr:row>
      <xdr:rowOff>84001</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28575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129358</xdr:rowOff>
    </xdr:from>
    <xdr:to>
      <xdr:col>10</xdr:col>
      <xdr:colOff>165100</xdr:colOff>
      <xdr:row>83</xdr:row>
      <xdr:rowOff>59508</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1968500" y="1418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139156</xdr:rowOff>
    </xdr:from>
    <xdr:to>
      <xdr:col>6</xdr:col>
      <xdr:colOff>38100</xdr:colOff>
      <xdr:row>83</xdr:row>
      <xdr:rowOff>69306</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1079500" y="1419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60779</xdr:rowOff>
    </xdr:from>
    <xdr:to>
      <xdr:col>24</xdr:col>
      <xdr:colOff>114300</xdr:colOff>
      <xdr:row>83</xdr:row>
      <xdr:rowOff>162379</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4584700" y="1429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39206</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0000000-0008-0000-0E00-000031010000}"/>
            </a:ext>
          </a:extLst>
        </xdr:cNvPr>
        <xdr:cNvSpPr txBox="1"/>
      </xdr:nvSpPr>
      <xdr:spPr>
        <a:xfrm>
          <a:off x="4673600" y="1426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170180</xdr:rowOff>
    </xdr:from>
    <xdr:to>
      <xdr:col>20</xdr:col>
      <xdr:colOff>38100</xdr:colOff>
      <xdr:row>84</xdr:row>
      <xdr:rowOff>100330</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37465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111579</xdr:rowOff>
    </xdr:from>
    <xdr:to>
      <xdr:col>24</xdr:col>
      <xdr:colOff>63500</xdr:colOff>
      <xdr:row>84</xdr:row>
      <xdr:rowOff>49530</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flipV="1">
          <a:off x="3797300" y="14341929"/>
          <a:ext cx="838200" cy="10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109764</xdr:rowOff>
    </xdr:from>
    <xdr:to>
      <xdr:col>15</xdr:col>
      <xdr:colOff>101600</xdr:colOff>
      <xdr:row>84</xdr:row>
      <xdr:rowOff>39914</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2857500" y="1434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160564</xdr:rowOff>
    </xdr:from>
    <xdr:to>
      <xdr:col>19</xdr:col>
      <xdr:colOff>177800</xdr:colOff>
      <xdr:row>84</xdr:row>
      <xdr:rowOff>49530</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2908300" y="14390914"/>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50981</xdr:rowOff>
    </xdr:from>
    <xdr:to>
      <xdr:col>10</xdr:col>
      <xdr:colOff>165100</xdr:colOff>
      <xdr:row>83</xdr:row>
      <xdr:rowOff>152581</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1968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101781</xdr:rowOff>
    </xdr:from>
    <xdr:to>
      <xdr:col>15</xdr:col>
      <xdr:colOff>50800</xdr:colOff>
      <xdr:row>83</xdr:row>
      <xdr:rowOff>160564</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2019300" y="14332131"/>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166914</xdr:rowOff>
    </xdr:from>
    <xdr:to>
      <xdr:col>6</xdr:col>
      <xdr:colOff>38100</xdr:colOff>
      <xdr:row>83</xdr:row>
      <xdr:rowOff>97064</xdr:rowOff>
    </xdr:to>
    <xdr:sp macro="" textlink="">
      <xdr:nvSpPr>
        <xdr:cNvPr id="312" name="楕円 311">
          <a:extLst>
            <a:ext uri="{FF2B5EF4-FFF2-40B4-BE49-F238E27FC236}">
              <a16:creationId xmlns:a16="http://schemas.microsoft.com/office/drawing/2014/main" id="{00000000-0008-0000-0E00-000038010000}"/>
            </a:ext>
          </a:extLst>
        </xdr:cNvPr>
        <xdr:cNvSpPr/>
      </xdr:nvSpPr>
      <xdr:spPr>
        <a:xfrm>
          <a:off x="1079500" y="1422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46264</xdr:rowOff>
    </xdr:from>
    <xdr:to>
      <xdr:col>10</xdr:col>
      <xdr:colOff>114300</xdr:colOff>
      <xdr:row>83</xdr:row>
      <xdr:rowOff>101781</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a:off x="1130300" y="14276614"/>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100528</xdr:rowOff>
    </xdr:from>
    <xdr:ext cx="405111" cy="259045"/>
    <xdr:sp macro="" textlink="">
      <xdr:nvSpPr>
        <xdr:cNvPr id="314" name="n_1aveValue【公営住宅】&#10;有形固定資産減価償却率">
          <a:extLst>
            <a:ext uri="{FF2B5EF4-FFF2-40B4-BE49-F238E27FC236}">
              <a16:creationId xmlns:a16="http://schemas.microsoft.com/office/drawing/2014/main" id="{00000000-0008-0000-0E00-00003A010000}"/>
            </a:ext>
          </a:extLst>
        </xdr:cNvPr>
        <xdr:cNvSpPr txBox="1"/>
      </xdr:nvSpPr>
      <xdr:spPr>
        <a:xfrm>
          <a:off x="3582044" y="1398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100528</xdr:rowOff>
    </xdr:from>
    <xdr:ext cx="405111" cy="259045"/>
    <xdr:sp macro="" textlink="">
      <xdr:nvSpPr>
        <xdr:cNvPr id="315" name="n_2aveValue【公営住宅】&#10;有形固定資産減価償却率">
          <a:extLst>
            <a:ext uri="{FF2B5EF4-FFF2-40B4-BE49-F238E27FC236}">
              <a16:creationId xmlns:a16="http://schemas.microsoft.com/office/drawing/2014/main" id="{00000000-0008-0000-0E00-00003B010000}"/>
            </a:ext>
          </a:extLst>
        </xdr:cNvPr>
        <xdr:cNvSpPr txBox="1"/>
      </xdr:nvSpPr>
      <xdr:spPr>
        <a:xfrm>
          <a:off x="2705744" y="1398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76035</xdr:rowOff>
    </xdr:from>
    <xdr:ext cx="405111" cy="259045"/>
    <xdr:sp macro="" textlink="">
      <xdr:nvSpPr>
        <xdr:cNvPr id="316" name="n_3aveValue【公営住宅】&#10;有形固定資産減価償却率">
          <a:extLst>
            <a:ext uri="{FF2B5EF4-FFF2-40B4-BE49-F238E27FC236}">
              <a16:creationId xmlns:a16="http://schemas.microsoft.com/office/drawing/2014/main" id="{00000000-0008-0000-0E00-00003C010000}"/>
            </a:ext>
          </a:extLst>
        </xdr:cNvPr>
        <xdr:cNvSpPr txBox="1"/>
      </xdr:nvSpPr>
      <xdr:spPr>
        <a:xfrm>
          <a:off x="1816744" y="1396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85833</xdr:rowOff>
    </xdr:from>
    <xdr:ext cx="405111" cy="259045"/>
    <xdr:sp macro="" textlink="">
      <xdr:nvSpPr>
        <xdr:cNvPr id="317" name="n_4aveValue【公営住宅】&#10;有形固定資産減価償却率">
          <a:extLst>
            <a:ext uri="{FF2B5EF4-FFF2-40B4-BE49-F238E27FC236}">
              <a16:creationId xmlns:a16="http://schemas.microsoft.com/office/drawing/2014/main" id="{00000000-0008-0000-0E00-00003D010000}"/>
            </a:ext>
          </a:extLst>
        </xdr:cNvPr>
        <xdr:cNvSpPr txBox="1"/>
      </xdr:nvSpPr>
      <xdr:spPr>
        <a:xfrm>
          <a:off x="927744" y="1397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91457</xdr:rowOff>
    </xdr:from>
    <xdr:ext cx="405111" cy="259045"/>
    <xdr:sp macro="" textlink="">
      <xdr:nvSpPr>
        <xdr:cNvPr id="318" name="n_1mainValue【公営住宅】&#10;有形固定資産減価償却率">
          <a:extLst>
            <a:ext uri="{FF2B5EF4-FFF2-40B4-BE49-F238E27FC236}">
              <a16:creationId xmlns:a16="http://schemas.microsoft.com/office/drawing/2014/main" id="{00000000-0008-0000-0E00-00003E010000}"/>
            </a:ext>
          </a:extLst>
        </xdr:cNvPr>
        <xdr:cNvSpPr txBox="1"/>
      </xdr:nvSpPr>
      <xdr:spPr>
        <a:xfrm>
          <a:off x="3582044" y="1449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31041</xdr:rowOff>
    </xdr:from>
    <xdr:ext cx="405111" cy="259045"/>
    <xdr:sp macro="" textlink="">
      <xdr:nvSpPr>
        <xdr:cNvPr id="319" name="n_2mainValue【公営住宅】&#10;有形固定資産減価償却率">
          <a:extLst>
            <a:ext uri="{FF2B5EF4-FFF2-40B4-BE49-F238E27FC236}">
              <a16:creationId xmlns:a16="http://schemas.microsoft.com/office/drawing/2014/main" id="{00000000-0008-0000-0E00-00003F010000}"/>
            </a:ext>
          </a:extLst>
        </xdr:cNvPr>
        <xdr:cNvSpPr txBox="1"/>
      </xdr:nvSpPr>
      <xdr:spPr>
        <a:xfrm>
          <a:off x="2705744" y="1443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143708</xdr:rowOff>
    </xdr:from>
    <xdr:ext cx="405111" cy="259045"/>
    <xdr:sp macro="" textlink="">
      <xdr:nvSpPr>
        <xdr:cNvPr id="320" name="n_3mainValue【公営住宅】&#10;有形固定資産減価償却率">
          <a:extLst>
            <a:ext uri="{FF2B5EF4-FFF2-40B4-BE49-F238E27FC236}">
              <a16:creationId xmlns:a16="http://schemas.microsoft.com/office/drawing/2014/main" id="{00000000-0008-0000-0E00-000040010000}"/>
            </a:ext>
          </a:extLst>
        </xdr:cNvPr>
        <xdr:cNvSpPr txBox="1"/>
      </xdr:nvSpPr>
      <xdr:spPr>
        <a:xfrm>
          <a:off x="1816744"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88191</xdr:rowOff>
    </xdr:from>
    <xdr:ext cx="405111" cy="259045"/>
    <xdr:sp macro="" textlink="">
      <xdr:nvSpPr>
        <xdr:cNvPr id="321" name="n_4mainValue【公営住宅】&#10;有形固定資産減価償却率">
          <a:extLst>
            <a:ext uri="{FF2B5EF4-FFF2-40B4-BE49-F238E27FC236}">
              <a16:creationId xmlns:a16="http://schemas.microsoft.com/office/drawing/2014/main" id="{00000000-0008-0000-0E00-000041010000}"/>
            </a:ext>
          </a:extLst>
        </xdr:cNvPr>
        <xdr:cNvSpPr txBox="1"/>
      </xdr:nvSpPr>
      <xdr:spPr>
        <a:xfrm>
          <a:off x="927744" y="1431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3" name="テキスト ボックス 342">
          <a:extLst>
            <a:ext uri="{FF2B5EF4-FFF2-40B4-BE49-F238E27FC236}">
              <a16:creationId xmlns:a16="http://schemas.microsoft.com/office/drawing/2014/main" id="{00000000-0008-0000-0E00-000057010000}"/>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5" name="テキスト ボックス 344">
          <a:extLst>
            <a:ext uri="{FF2B5EF4-FFF2-40B4-BE49-F238E27FC236}">
              <a16:creationId xmlns:a16="http://schemas.microsoft.com/office/drawing/2014/main" id="{00000000-0008-0000-0E00-000059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00000000-0008-0000-0E00-00005A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6314</xdr:rowOff>
    </xdr:from>
    <xdr:to>
      <xdr:col>54</xdr:col>
      <xdr:colOff>189865</xdr:colOff>
      <xdr:row>86</xdr:row>
      <xdr:rowOff>150332</xdr:rowOff>
    </xdr:to>
    <xdr:cxnSp macro="">
      <xdr:nvCxnSpPr>
        <xdr:cNvPr id="347" name="直線コネクタ 346">
          <a:extLst>
            <a:ext uri="{FF2B5EF4-FFF2-40B4-BE49-F238E27FC236}">
              <a16:creationId xmlns:a16="http://schemas.microsoft.com/office/drawing/2014/main" id="{00000000-0008-0000-0E00-00005B010000}"/>
            </a:ext>
          </a:extLst>
        </xdr:cNvPr>
        <xdr:cNvCxnSpPr/>
      </xdr:nvCxnSpPr>
      <xdr:spPr>
        <a:xfrm flipV="1">
          <a:off x="10476865" y="13379414"/>
          <a:ext cx="0" cy="1515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154159</xdr:rowOff>
    </xdr:from>
    <xdr:ext cx="469744" cy="259045"/>
    <xdr:sp macro="" textlink="">
      <xdr:nvSpPr>
        <xdr:cNvPr id="348" name="【公営住宅】&#10;一人当たり面積最小値テキスト">
          <a:extLst>
            <a:ext uri="{FF2B5EF4-FFF2-40B4-BE49-F238E27FC236}">
              <a16:creationId xmlns:a16="http://schemas.microsoft.com/office/drawing/2014/main" id="{00000000-0008-0000-0E00-00005C010000}"/>
            </a:ext>
          </a:extLst>
        </xdr:cNvPr>
        <xdr:cNvSpPr txBox="1"/>
      </xdr:nvSpPr>
      <xdr:spPr>
        <a:xfrm>
          <a:off x="10515600" y="1489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150332</xdr:rowOff>
    </xdr:from>
    <xdr:to>
      <xdr:col>55</xdr:col>
      <xdr:colOff>88900</xdr:colOff>
      <xdr:row>86</xdr:row>
      <xdr:rowOff>150332</xdr:rowOff>
    </xdr:to>
    <xdr:cxnSp macro="">
      <xdr:nvCxnSpPr>
        <xdr:cNvPr id="349" name="直線コネクタ 348">
          <a:extLst>
            <a:ext uri="{FF2B5EF4-FFF2-40B4-BE49-F238E27FC236}">
              <a16:creationId xmlns:a16="http://schemas.microsoft.com/office/drawing/2014/main" id="{00000000-0008-0000-0E00-00005D010000}"/>
            </a:ext>
          </a:extLst>
        </xdr:cNvPr>
        <xdr:cNvCxnSpPr/>
      </xdr:nvCxnSpPr>
      <xdr:spPr>
        <a:xfrm>
          <a:off x="10388600" y="1489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124441</xdr:rowOff>
    </xdr:from>
    <xdr:ext cx="534377" cy="259045"/>
    <xdr:sp macro="" textlink="">
      <xdr:nvSpPr>
        <xdr:cNvPr id="350" name="【公営住宅】&#10;一人当たり面積最大値テキスト">
          <a:extLst>
            <a:ext uri="{FF2B5EF4-FFF2-40B4-BE49-F238E27FC236}">
              <a16:creationId xmlns:a16="http://schemas.microsoft.com/office/drawing/2014/main" id="{00000000-0008-0000-0E00-00005E010000}"/>
            </a:ext>
          </a:extLst>
        </xdr:cNvPr>
        <xdr:cNvSpPr txBox="1"/>
      </xdr:nvSpPr>
      <xdr:spPr>
        <a:xfrm>
          <a:off x="10515600" y="1315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6314</xdr:rowOff>
    </xdr:from>
    <xdr:to>
      <xdr:col>55</xdr:col>
      <xdr:colOff>88900</xdr:colOff>
      <xdr:row>78</xdr:row>
      <xdr:rowOff>6314</xdr:rowOff>
    </xdr:to>
    <xdr:cxnSp macro="">
      <xdr:nvCxnSpPr>
        <xdr:cNvPr id="351" name="直線コネクタ 350">
          <a:extLst>
            <a:ext uri="{FF2B5EF4-FFF2-40B4-BE49-F238E27FC236}">
              <a16:creationId xmlns:a16="http://schemas.microsoft.com/office/drawing/2014/main" id="{00000000-0008-0000-0E00-00005F010000}"/>
            </a:ext>
          </a:extLst>
        </xdr:cNvPr>
        <xdr:cNvCxnSpPr/>
      </xdr:nvCxnSpPr>
      <xdr:spPr>
        <a:xfrm>
          <a:off x="10388600" y="1337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143744</xdr:rowOff>
    </xdr:from>
    <xdr:ext cx="469744" cy="259045"/>
    <xdr:sp macro="" textlink="">
      <xdr:nvSpPr>
        <xdr:cNvPr id="352" name="【公営住宅】&#10;一人当たり面積平均値テキスト">
          <a:extLst>
            <a:ext uri="{FF2B5EF4-FFF2-40B4-BE49-F238E27FC236}">
              <a16:creationId xmlns:a16="http://schemas.microsoft.com/office/drawing/2014/main" id="{00000000-0008-0000-0E00-000060010000}"/>
            </a:ext>
          </a:extLst>
        </xdr:cNvPr>
        <xdr:cNvSpPr txBox="1"/>
      </xdr:nvSpPr>
      <xdr:spPr>
        <a:xfrm>
          <a:off x="10515600" y="14202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120867</xdr:rowOff>
    </xdr:from>
    <xdr:to>
      <xdr:col>55</xdr:col>
      <xdr:colOff>50800</xdr:colOff>
      <xdr:row>84</xdr:row>
      <xdr:rowOff>51017</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10426700" y="1435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136544</xdr:rowOff>
    </xdr:from>
    <xdr:to>
      <xdr:col>50</xdr:col>
      <xdr:colOff>165100</xdr:colOff>
      <xdr:row>84</xdr:row>
      <xdr:rowOff>66694</xdr:rowOff>
    </xdr:to>
    <xdr:sp macro="" textlink="">
      <xdr:nvSpPr>
        <xdr:cNvPr id="354" name="フローチャート: 判断 353">
          <a:extLst>
            <a:ext uri="{FF2B5EF4-FFF2-40B4-BE49-F238E27FC236}">
              <a16:creationId xmlns:a16="http://schemas.microsoft.com/office/drawing/2014/main" id="{00000000-0008-0000-0E00-000062010000}"/>
            </a:ext>
          </a:extLst>
        </xdr:cNvPr>
        <xdr:cNvSpPr/>
      </xdr:nvSpPr>
      <xdr:spPr>
        <a:xfrm>
          <a:off x="9588500" y="1436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109438</xdr:rowOff>
    </xdr:from>
    <xdr:to>
      <xdr:col>46</xdr:col>
      <xdr:colOff>38100</xdr:colOff>
      <xdr:row>84</xdr:row>
      <xdr:rowOff>39588</xdr:rowOff>
    </xdr:to>
    <xdr:sp macro="" textlink="">
      <xdr:nvSpPr>
        <xdr:cNvPr id="355" name="フローチャート: 判断 354">
          <a:extLst>
            <a:ext uri="{FF2B5EF4-FFF2-40B4-BE49-F238E27FC236}">
              <a16:creationId xmlns:a16="http://schemas.microsoft.com/office/drawing/2014/main" id="{00000000-0008-0000-0E00-000063010000}"/>
            </a:ext>
          </a:extLst>
        </xdr:cNvPr>
        <xdr:cNvSpPr/>
      </xdr:nvSpPr>
      <xdr:spPr>
        <a:xfrm>
          <a:off x="8699500" y="1433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112703</xdr:rowOff>
    </xdr:from>
    <xdr:to>
      <xdr:col>41</xdr:col>
      <xdr:colOff>101600</xdr:colOff>
      <xdr:row>84</xdr:row>
      <xdr:rowOff>42853</xdr:rowOff>
    </xdr:to>
    <xdr:sp macro="" textlink="">
      <xdr:nvSpPr>
        <xdr:cNvPr id="356" name="フローチャート: 判断 355">
          <a:extLst>
            <a:ext uri="{FF2B5EF4-FFF2-40B4-BE49-F238E27FC236}">
              <a16:creationId xmlns:a16="http://schemas.microsoft.com/office/drawing/2014/main" id="{00000000-0008-0000-0E00-000064010000}"/>
            </a:ext>
          </a:extLst>
        </xdr:cNvPr>
        <xdr:cNvSpPr/>
      </xdr:nvSpPr>
      <xdr:spPr>
        <a:xfrm>
          <a:off x="7810500" y="14343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140571</xdr:rowOff>
    </xdr:from>
    <xdr:to>
      <xdr:col>36</xdr:col>
      <xdr:colOff>165100</xdr:colOff>
      <xdr:row>84</xdr:row>
      <xdr:rowOff>70721</xdr:rowOff>
    </xdr:to>
    <xdr:sp macro="" textlink="">
      <xdr:nvSpPr>
        <xdr:cNvPr id="357" name="フローチャート: 判断 356">
          <a:extLst>
            <a:ext uri="{FF2B5EF4-FFF2-40B4-BE49-F238E27FC236}">
              <a16:creationId xmlns:a16="http://schemas.microsoft.com/office/drawing/2014/main" id="{00000000-0008-0000-0E00-000065010000}"/>
            </a:ext>
          </a:extLst>
        </xdr:cNvPr>
        <xdr:cNvSpPr/>
      </xdr:nvSpPr>
      <xdr:spPr>
        <a:xfrm>
          <a:off x="6921500" y="14370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E00-000067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E00-000068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E00-000069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E00-00006A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135020</xdr:rowOff>
    </xdr:from>
    <xdr:to>
      <xdr:col>55</xdr:col>
      <xdr:colOff>50800</xdr:colOff>
      <xdr:row>86</xdr:row>
      <xdr:rowOff>65170</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10426700" y="1470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113447</xdr:rowOff>
    </xdr:from>
    <xdr:ext cx="469744" cy="259045"/>
    <xdr:sp macro="" textlink="">
      <xdr:nvSpPr>
        <xdr:cNvPr id="364" name="【公営住宅】&#10;一人当たり面積該当値テキスト">
          <a:extLst>
            <a:ext uri="{FF2B5EF4-FFF2-40B4-BE49-F238E27FC236}">
              <a16:creationId xmlns:a16="http://schemas.microsoft.com/office/drawing/2014/main" id="{00000000-0008-0000-0E00-00006C010000}"/>
            </a:ext>
          </a:extLst>
        </xdr:cNvPr>
        <xdr:cNvSpPr txBox="1"/>
      </xdr:nvSpPr>
      <xdr:spPr>
        <a:xfrm>
          <a:off x="10515600" y="1468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154831</xdr:rowOff>
    </xdr:from>
    <xdr:to>
      <xdr:col>50</xdr:col>
      <xdr:colOff>165100</xdr:colOff>
      <xdr:row>86</xdr:row>
      <xdr:rowOff>84981</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9588500" y="1472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14370</xdr:rowOff>
    </xdr:from>
    <xdr:to>
      <xdr:col>55</xdr:col>
      <xdr:colOff>0</xdr:colOff>
      <xdr:row>86</xdr:row>
      <xdr:rowOff>34181</xdr:rowOff>
    </xdr:to>
    <xdr:cxnSp macro="">
      <xdr:nvCxnSpPr>
        <xdr:cNvPr id="366" name="直線コネクタ 365">
          <a:extLst>
            <a:ext uri="{FF2B5EF4-FFF2-40B4-BE49-F238E27FC236}">
              <a16:creationId xmlns:a16="http://schemas.microsoft.com/office/drawing/2014/main" id="{00000000-0008-0000-0E00-00006E010000}"/>
            </a:ext>
          </a:extLst>
        </xdr:cNvPr>
        <xdr:cNvCxnSpPr/>
      </xdr:nvCxnSpPr>
      <xdr:spPr>
        <a:xfrm flipV="1">
          <a:off x="9639300" y="14759070"/>
          <a:ext cx="838200" cy="1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157443</xdr:rowOff>
    </xdr:from>
    <xdr:to>
      <xdr:col>46</xdr:col>
      <xdr:colOff>38100</xdr:colOff>
      <xdr:row>86</xdr:row>
      <xdr:rowOff>87593</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8699500" y="1473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34181</xdr:rowOff>
    </xdr:from>
    <xdr:to>
      <xdr:col>50</xdr:col>
      <xdr:colOff>114300</xdr:colOff>
      <xdr:row>86</xdr:row>
      <xdr:rowOff>36793</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flipV="1">
          <a:off x="8750300" y="14778881"/>
          <a:ext cx="8890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161581</xdr:rowOff>
    </xdr:from>
    <xdr:to>
      <xdr:col>41</xdr:col>
      <xdr:colOff>101600</xdr:colOff>
      <xdr:row>86</xdr:row>
      <xdr:rowOff>91731</xdr:rowOff>
    </xdr:to>
    <xdr:sp macro="" textlink="">
      <xdr:nvSpPr>
        <xdr:cNvPr id="369" name="楕円 368">
          <a:extLst>
            <a:ext uri="{FF2B5EF4-FFF2-40B4-BE49-F238E27FC236}">
              <a16:creationId xmlns:a16="http://schemas.microsoft.com/office/drawing/2014/main" id="{00000000-0008-0000-0E00-000071010000}"/>
            </a:ext>
          </a:extLst>
        </xdr:cNvPr>
        <xdr:cNvSpPr/>
      </xdr:nvSpPr>
      <xdr:spPr>
        <a:xfrm>
          <a:off x="7810500" y="1473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36793</xdr:rowOff>
    </xdr:from>
    <xdr:to>
      <xdr:col>45</xdr:col>
      <xdr:colOff>177800</xdr:colOff>
      <xdr:row>86</xdr:row>
      <xdr:rowOff>40931</xdr:rowOff>
    </xdr:to>
    <xdr:cxnSp macro="">
      <xdr:nvCxnSpPr>
        <xdr:cNvPr id="370" name="直線コネクタ 369">
          <a:extLst>
            <a:ext uri="{FF2B5EF4-FFF2-40B4-BE49-F238E27FC236}">
              <a16:creationId xmlns:a16="http://schemas.microsoft.com/office/drawing/2014/main" id="{00000000-0008-0000-0E00-000072010000}"/>
            </a:ext>
          </a:extLst>
        </xdr:cNvPr>
        <xdr:cNvCxnSpPr/>
      </xdr:nvCxnSpPr>
      <xdr:spPr>
        <a:xfrm flipV="1">
          <a:off x="7861300" y="14781493"/>
          <a:ext cx="889000" cy="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164085</xdr:rowOff>
    </xdr:from>
    <xdr:to>
      <xdr:col>36</xdr:col>
      <xdr:colOff>165100</xdr:colOff>
      <xdr:row>86</xdr:row>
      <xdr:rowOff>94235</xdr:rowOff>
    </xdr:to>
    <xdr:sp macro="" textlink="">
      <xdr:nvSpPr>
        <xdr:cNvPr id="371" name="楕円 370">
          <a:extLst>
            <a:ext uri="{FF2B5EF4-FFF2-40B4-BE49-F238E27FC236}">
              <a16:creationId xmlns:a16="http://schemas.microsoft.com/office/drawing/2014/main" id="{00000000-0008-0000-0E00-000073010000}"/>
            </a:ext>
          </a:extLst>
        </xdr:cNvPr>
        <xdr:cNvSpPr/>
      </xdr:nvSpPr>
      <xdr:spPr>
        <a:xfrm>
          <a:off x="6921500" y="1473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40931</xdr:rowOff>
    </xdr:from>
    <xdr:to>
      <xdr:col>41</xdr:col>
      <xdr:colOff>50800</xdr:colOff>
      <xdr:row>86</xdr:row>
      <xdr:rowOff>43435</xdr:rowOff>
    </xdr:to>
    <xdr:cxnSp macro="">
      <xdr:nvCxnSpPr>
        <xdr:cNvPr id="372" name="直線コネクタ 371">
          <a:extLst>
            <a:ext uri="{FF2B5EF4-FFF2-40B4-BE49-F238E27FC236}">
              <a16:creationId xmlns:a16="http://schemas.microsoft.com/office/drawing/2014/main" id="{00000000-0008-0000-0E00-000074010000}"/>
            </a:ext>
          </a:extLst>
        </xdr:cNvPr>
        <xdr:cNvCxnSpPr/>
      </xdr:nvCxnSpPr>
      <xdr:spPr>
        <a:xfrm flipV="1">
          <a:off x="6972300" y="14785631"/>
          <a:ext cx="889000" cy="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83221</xdr:rowOff>
    </xdr:from>
    <xdr:ext cx="469744" cy="259045"/>
    <xdr:sp macro="" textlink="">
      <xdr:nvSpPr>
        <xdr:cNvPr id="373" name="n_1aveValue【公営住宅】&#10;一人当たり面積">
          <a:extLst>
            <a:ext uri="{FF2B5EF4-FFF2-40B4-BE49-F238E27FC236}">
              <a16:creationId xmlns:a16="http://schemas.microsoft.com/office/drawing/2014/main" id="{00000000-0008-0000-0E00-000075010000}"/>
            </a:ext>
          </a:extLst>
        </xdr:cNvPr>
        <xdr:cNvSpPr txBox="1"/>
      </xdr:nvSpPr>
      <xdr:spPr>
        <a:xfrm>
          <a:off x="9391727" y="1414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56115</xdr:rowOff>
    </xdr:from>
    <xdr:ext cx="469744" cy="259045"/>
    <xdr:sp macro="" textlink="">
      <xdr:nvSpPr>
        <xdr:cNvPr id="374" name="n_2aveValue【公営住宅】&#10;一人当たり面積">
          <a:extLst>
            <a:ext uri="{FF2B5EF4-FFF2-40B4-BE49-F238E27FC236}">
              <a16:creationId xmlns:a16="http://schemas.microsoft.com/office/drawing/2014/main" id="{00000000-0008-0000-0E00-000076010000}"/>
            </a:ext>
          </a:extLst>
        </xdr:cNvPr>
        <xdr:cNvSpPr txBox="1"/>
      </xdr:nvSpPr>
      <xdr:spPr>
        <a:xfrm>
          <a:off x="8515427" y="14115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59380</xdr:rowOff>
    </xdr:from>
    <xdr:ext cx="469744" cy="259045"/>
    <xdr:sp macro="" textlink="">
      <xdr:nvSpPr>
        <xdr:cNvPr id="375" name="n_3aveValue【公営住宅】&#10;一人当たり面積">
          <a:extLst>
            <a:ext uri="{FF2B5EF4-FFF2-40B4-BE49-F238E27FC236}">
              <a16:creationId xmlns:a16="http://schemas.microsoft.com/office/drawing/2014/main" id="{00000000-0008-0000-0E00-000077010000}"/>
            </a:ext>
          </a:extLst>
        </xdr:cNvPr>
        <xdr:cNvSpPr txBox="1"/>
      </xdr:nvSpPr>
      <xdr:spPr>
        <a:xfrm>
          <a:off x="7626427" y="14118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87248</xdr:rowOff>
    </xdr:from>
    <xdr:ext cx="469744" cy="259045"/>
    <xdr:sp macro="" textlink="">
      <xdr:nvSpPr>
        <xdr:cNvPr id="376" name="n_4aveValue【公営住宅】&#10;一人当たり面積">
          <a:extLst>
            <a:ext uri="{FF2B5EF4-FFF2-40B4-BE49-F238E27FC236}">
              <a16:creationId xmlns:a16="http://schemas.microsoft.com/office/drawing/2014/main" id="{00000000-0008-0000-0E00-000078010000}"/>
            </a:ext>
          </a:extLst>
        </xdr:cNvPr>
        <xdr:cNvSpPr txBox="1"/>
      </xdr:nvSpPr>
      <xdr:spPr>
        <a:xfrm>
          <a:off x="6737427" y="14146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76108</xdr:rowOff>
    </xdr:from>
    <xdr:ext cx="469744" cy="259045"/>
    <xdr:sp macro="" textlink="">
      <xdr:nvSpPr>
        <xdr:cNvPr id="377" name="n_1mainValue【公営住宅】&#10;一人当たり面積">
          <a:extLst>
            <a:ext uri="{FF2B5EF4-FFF2-40B4-BE49-F238E27FC236}">
              <a16:creationId xmlns:a16="http://schemas.microsoft.com/office/drawing/2014/main" id="{00000000-0008-0000-0E00-000079010000}"/>
            </a:ext>
          </a:extLst>
        </xdr:cNvPr>
        <xdr:cNvSpPr txBox="1"/>
      </xdr:nvSpPr>
      <xdr:spPr>
        <a:xfrm>
          <a:off x="9391727" y="14820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78720</xdr:rowOff>
    </xdr:from>
    <xdr:ext cx="469744" cy="259045"/>
    <xdr:sp macro="" textlink="">
      <xdr:nvSpPr>
        <xdr:cNvPr id="378" name="n_2mainValue【公営住宅】&#10;一人当たり面積">
          <a:extLst>
            <a:ext uri="{FF2B5EF4-FFF2-40B4-BE49-F238E27FC236}">
              <a16:creationId xmlns:a16="http://schemas.microsoft.com/office/drawing/2014/main" id="{00000000-0008-0000-0E00-00007A010000}"/>
            </a:ext>
          </a:extLst>
        </xdr:cNvPr>
        <xdr:cNvSpPr txBox="1"/>
      </xdr:nvSpPr>
      <xdr:spPr>
        <a:xfrm>
          <a:off x="8515427" y="14823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82858</xdr:rowOff>
    </xdr:from>
    <xdr:ext cx="469744" cy="259045"/>
    <xdr:sp macro="" textlink="">
      <xdr:nvSpPr>
        <xdr:cNvPr id="379" name="n_3mainValue【公営住宅】&#10;一人当たり面積">
          <a:extLst>
            <a:ext uri="{FF2B5EF4-FFF2-40B4-BE49-F238E27FC236}">
              <a16:creationId xmlns:a16="http://schemas.microsoft.com/office/drawing/2014/main" id="{00000000-0008-0000-0E00-00007B010000}"/>
            </a:ext>
          </a:extLst>
        </xdr:cNvPr>
        <xdr:cNvSpPr txBox="1"/>
      </xdr:nvSpPr>
      <xdr:spPr>
        <a:xfrm>
          <a:off x="7626427" y="14827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85362</xdr:rowOff>
    </xdr:from>
    <xdr:ext cx="469744" cy="259045"/>
    <xdr:sp macro="" textlink="">
      <xdr:nvSpPr>
        <xdr:cNvPr id="380" name="n_4mainValue【公営住宅】&#10;一人当たり面積">
          <a:extLst>
            <a:ext uri="{FF2B5EF4-FFF2-40B4-BE49-F238E27FC236}">
              <a16:creationId xmlns:a16="http://schemas.microsoft.com/office/drawing/2014/main" id="{00000000-0008-0000-0E00-00007C010000}"/>
            </a:ext>
          </a:extLst>
        </xdr:cNvPr>
        <xdr:cNvSpPr txBox="1"/>
      </xdr:nvSpPr>
      <xdr:spPr>
        <a:xfrm>
          <a:off x="6737427" y="14830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00000000-0008-0000-0E00-000092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00000000-0008-0000-0E00-000093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00000000-0008-0000-0E00-000094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5" name="正方形/長方形 404">
          <a:extLst>
            <a:ext uri="{FF2B5EF4-FFF2-40B4-BE49-F238E27FC236}">
              <a16:creationId xmlns:a16="http://schemas.microsoft.com/office/drawing/2014/main" id="{00000000-0008-0000-0E00-00009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6" name="正方形/長方形 405">
          <a:extLst>
            <a:ext uri="{FF2B5EF4-FFF2-40B4-BE49-F238E27FC236}">
              <a16:creationId xmlns:a16="http://schemas.microsoft.com/office/drawing/2014/main" id="{00000000-0008-0000-0E00-00009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7" name="正方形/長方形 406">
          <a:extLst>
            <a:ext uri="{FF2B5EF4-FFF2-40B4-BE49-F238E27FC236}">
              <a16:creationId xmlns:a16="http://schemas.microsoft.com/office/drawing/2014/main" id="{00000000-0008-0000-0E00-00009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8" name="正方形/長方形 407">
          <a:extLst>
            <a:ext uri="{FF2B5EF4-FFF2-40B4-BE49-F238E27FC236}">
              <a16:creationId xmlns:a16="http://schemas.microsoft.com/office/drawing/2014/main" id="{00000000-0008-0000-0E00-00009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9" name="正方形/長方形 408">
          <a:extLst>
            <a:ext uri="{FF2B5EF4-FFF2-40B4-BE49-F238E27FC236}">
              <a16:creationId xmlns:a16="http://schemas.microsoft.com/office/drawing/2014/main" id="{00000000-0008-0000-0E00-00009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0" name="正方形/長方形 409">
          <a:extLst>
            <a:ext uri="{FF2B5EF4-FFF2-40B4-BE49-F238E27FC236}">
              <a16:creationId xmlns:a16="http://schemas.microsoft.com/office/drawing/2014/main" id="{00000000-0008-0000-0E00-00009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1" name="正方形/長方形 410">
          <a:extLst>
            <a:ext uri="{FF2B5EF4-FFF2-40B4-BE49-F238E27FC236}">
              <a16:creationId xmlns:a16="http://schemas.microsoft.com/office/drawing/2014/main" id="{00000000-0008-0000-0E00-00009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2" name="正方形/長方形 411">
          <a:extLst>
            <a:ext uri="{FF2B5EF4-FFF2-40B4-BE49-F238E27FC236}">
              <a16:creationId xmlns:a16="http://schemas.microsoft.com/office/drawing/2014/main" id="{00000000-0008-0000-0E00-00009C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3" name="正方形/長方形 412">
          <a:extLst>
            <a:ext uri="{FF2B5EF4-FFF2-40B4-BE49-F238E27FC236}">
              <a16:creationId xmlns:a16="http://schemas.microsoft.com/office/drawing/2014/main" id="{00000000-0008-0000-0E00-00009D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4" name="正方形/長方形 413">
          <a:extLst>
            <a:ext uri="{FF2B5EF4-FFF2-40B4-BE49-F238E27FC236}">
              <a16:creationId xmlns:a16="http://schemas.microsoft.com/office/drawing/2014/main" id="{00000000-0008-0000-0E00-00009E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5" name="正方形/長方形 414">
          <a:extLst>
            <a:ext uri="{FF2B5EF4-FFF2-40B4-BE49-F238E27FC236}">
              <a16:creationId xmlns:a16="http://schemas.microsoft.com/office/drawing/2014/main" id="{00000000-0008-0000-0E00-00009F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6" name="正方形/長方形 415">
          <a:extLst>
            <a:ext uri="{FF2B5EF4-FFF2-40B4-BE49-F238E27FC236}">
              <a16:creationId xmlns:a16="http://schemas.microsoft.com/office/drawing/2014/main" id="{00000000-0008-0000-0E00-0000A0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7" name="正方形/長方形 416">
          <a:extLst>
            <a:ext uri="{FF2B5EF4-FFF2-40B4-BE49-F238E27FC236}">
              <a16:creationId xmlns:a16="http://schemas.microsoft.com/office/drawing/2014/main" id="{00000000-0008-0000-0E00-0000A1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8" name="正方形/長方形 417">
          <a:extLst>
            <a:ext uri="{FF2B5EF4-FFF2-40B4-BE49-F238E27FC236}">
              <a16:creationId xmlns:a16="http://schemas.microsoft.com/office/drawing/2014/main" id="{00000000-0008-0000-0E00-0000A2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9" name="正方形/長方形 418">
          <a:extLst>
            <a:ext uri="{FF2B5EF4-FFF2-40B4-BE49-F238E27FC236}">
              <a16:creationId xmlns:a16="http://schemas.microsoft.com/office/drawing/2014/main" id="{00000000-0008-0000-0E00-0000A3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0" name="正方形/長方形 419">
          <a:extLst>
            <a:ext uri="{FF2B5EF4-FFF2-40B4-BE49-F238E27FC236}">
              <a16:creationId xmlns:a16="http://schemas.microsoft.com/office/drawing/2014/main" id="{00000000-0008-0000-0E00-0000A4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2" name="直線コネクタ 421">
          <a:extLst>
            <a:ext uri="{FF2B5EF4-FFF2-40B4-BE49-F238E27FC236}">
              <a16:creationId xmlns:a16="http://schemas.microsoft.com/office/drawing/2014/main" id="{00000000-0008-0000-0E00-0000A6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3" name="テキスト ボックス 422">
          <a:extLst>
            <a:ext uri="{FF2B5EF4-FFF2-40B4-BE49-F238E27FC236}">
              <a16:creationId xmlns:a16="http://schemas.microsoft.com/office/drawing/2014/main" id="{00000000-0008-0000-0E00-0000A7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4" name="直線コネクタ 423">
          <a:extLst>
            <a:ext uri="{FF2B5EF4-FFF2-40B4-BE49-F238E27FC236}">
              <a16:creationId xmlns:a16="http://schemas.microsoft.com/office/drawing/2014/main" id="{00000000-0008-0000-0E00-0000A8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5" name="テキスト ボックス 424">
          <a:extLst>
            <a:ext uri="{FF2B5EF4-FFF2-40B4-BE49-F238E27FC236}">
              <a16:creationId xmlns:a16="http://schemas.microsoft.com/office/drawing/2014/main" id="{00000000-0008-0000-0E00-0000A901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6" name="直線コネクタ 425">
          <a:extLst>
            <a:ext uri="{FF2B5EF4-FFF2-40B4-BE49-F238E27FC236}">
              <a16:creationId xmlns:a16="http://schemas.microsoft.com/office/drawing/2014/main" id="{00000000-0008-0000-0E00-0000AA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7" name="テキスト ボックス 426">
          <a:extLst>
            <a:ext uri="{FF2B5EF4-FFF2-40B4-BE49-F238E27FC236}">
              <a16:creationId xmlns:a16="http://schemas.microsoft.com/office/drawing/2014/main" id="{00000000-0008-0000-0E00-0000AB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8" name="直線コネクタ 427">
          <a:extLst>
            <a:ext uri="{FF2B5EF4-FFF2-40B4-BE49-F238E27FC236}">
              <a16:creationId xmlns:a16="http://schemas.microsoft.com/office/drawing/2014/main" id="{00000000-0008-0000-0E00-0000AC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0" name="直線コネクタ 429">
          <a:extLst>
            <a:ext uri="{FF2B5EF4-FFF2-40B4-BE49-F238E27FC236}">
              <a16:creationId xmlns:a16="http://schemas.microsoft.com/office/drawing/2014/main" id="{00000000-0008-0000-0E00-0000AE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2" name="直線コネクタ 431">
          <a:extLst>
            <a:ext uri="{FF2B5EF4-FFF2-40B4-BE49-F238E27FC236}">
              <a16:creationId xmlns:a16="http://schemas.microsoft.com/office/drawing/2014/main" id="{00000000-0008-0000-0E00-0000B0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3" name="テキスト ボックス 432">
          <a:extLst>
            <a:ext uri="{FF2B5EF4-FFF2-40B4-BE49-F238E27FC236}">
              <a16:creationId xmlns:a16="http://schemas.microsoft.com/office/drawing/2014/main" id="{00000000-0008-0000-0E00-0000B101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a:extLst>
            <a:ext uri="{FF2B5EF4-FFF2-40B4-BE49-F238E27FC236}">
              <a16:creationId xmlns:a16="http://schemas.microsoft.com/office/drawing/2014/main" id="{00000000-0008-0000-0E00-0000B2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5" name="テキスト ボックス 434">
          <a:extLst>
            <a:ext uri="{FF2B5EF4-FFF2-40B4-BE49-F238E27FC236}">
              <a16:creationId xmlns:a16="http://schemas.microsoft.com/office/drawing/2014/main" id="{00000000-0008-0000-0E00-0000B301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6" name="【学校施設】&#10;有形固定資産減価償却率グラフ枠">
          <a:extLst>
            <a:ext uri="{FF2B5EF4-FFF2-40B4-BE49-F238E27FC236}">
              <a16:creationId xmlns:a16="http://schemas.microsoft.com/office/drawing/2014/main" id="{00000000-0008-0000-0E00-0000B4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xdr:rowOff>
    </xdr:from>
    <xdr:to>
      <xdr:col>85</xdr:col>
      <xdr:colOff>126364</xdr:colOff>
      <xdr:row>64</xdr:row>
      <xdr:rowOff>38100</xdr:rowOff>
    </xdr:to>
    <xdr:cxnSp macro="">
      <xdr:nvCxnSpPr>
        <xdr:cNvPr id="437" name="直線コネクタ 436">
          <a:extLst>
            <a:ext uri="{FF2B5EF4-FFF2-40B4-BE49-F238E27FC236}">
              <a16:creationId xmlns:a16="http://schemas.microsoft.com/office/drawing/2014/main" id="{00000000-0008-0000-0E00-0000B5010000}"/>
            </a:ext>
          </a:extLst>
        </xdr:cNvPr>
        <xdr:cNvCxnSpPr/>
      </xdr:nvCxnSpPr>
      <xdr:spPr>
        <a:xfrm flipV="1">
          <a:off x="16318864" y="944118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41927</xdr:rowOff>
    </xdr:from>
    <xdr:ext cx="405111" cy="259045"/>
    <xdr:sp macro="" textlink="">
      <xdr:nvSpPr>
        <xdr:cNvPr id="438" name="【学校施設】&#10;有形固定資産減価償却率最小値テキスト">
          <a:extLst>
            <a:ext uri="{FF2B5EF4-FFF2-40B4-BE49-F238E27FC236}">
              <a16:creationId xmlns:a16="http://schemas.microsoft.com/office/drawing/2014/main" id="{00000000-0008-0000-0E00-0000B6010000}"/>
            </a:ext>
          </a:extLst>
        </xdr:cNvPr>
        <xdr:cNvSpPr txBox="1"/>
      </xdr:nvSpPr>
      <xdr:spPr>
        <a:xfrm>
          <a:off x="16357600" y="1101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38100</xdr:rowOff>
    </xdr:from>
    <xdr:to>
      <xdr:col>86</xdr:col>
      <xdr:colOff>25400</xdr:colOff>
      <xdr:row>64</xdr:row>
      <xdr:rowOff>38100</xdr:rowOff>
    </xdr:to>
    <xdr:cxnSp macro="">
      <xdr:nvCxnSpPr>
        <xdr:cNvPr id="439" name="直線コネクタ 438">
          <a:extLst>
            <a:ext uri="{FF2B5EF4-FFF2-40B4-BE49-F238E27FC236}">
              <a16:creationId xmlns:a16="http://schemas.microsoft.com/office/drawing/2014/main" id="{00000000-0008-0000-0E00-0000B7010000}"/>
            </a:ext>
          </a:extLst>
        </xdr:cNvPr>
        <xdr:cNvCxnSpPr/>
      </xdr:nvCxnSpPr>
      <xdr:spPr>
        <a:xfrm>
          <a:off x="16230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129557</xdr:rowOff>
    </xdr:from>
    <xdr:ext cx="405111" cy="259045"/>
    <xdr:sp macro="" textlink="">
      <xdr:nvSpPr>
        <xdr:cNvPr id="440" name="【学校施設】&#10;有形固定資産減価償却率最大値テキスト">
          <a:extLst>
            <a:ext uri="{FF2B5EF4-FFF2-40B4-BE49-F238E27FC236}">
              <a16:creationId xmlns:a16="http://schemas.microsoft.com/office/drawing/2014/main" id="{00000000-0008-0000-0E00-0000B8010000}"/>
            </a:ext>
          </a:extLst>
        </xdr:cNvPr>
        <xdr:cNvSpPr txBox="1"/>
      </xdr:nvSpPr>
      <xdr:spPr>
        <a:xfrm>
          <a:off x="16357600" y="921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xdr:rowOff>
    </xdr:from>
    <xdr:to>
      <xdr:col>86</xdr:col>
      <xdr:colOff>25400</xdr:colOff>
      <xdr:row>55</xdr:row>
      <xdr:rowOff>11430</xdr:rowOff>
    </xdr:to>
    <xdr:cxnSp macro="">
      <xdr:nvCxnSpPr>
        <xdr:cNvPr id="441" name="直線コネクタ 440">
          <a:extLst>
            <a:ext uri="{FF2B5EF4-FFF2-40B4-BE49-F238E27FC236}">
              <a16:creationId xmlns:a16="http://schemas.microsoft.com/office/drawing/2014/main" id="{00000000-0008-0000-0E00-0000B9010000}"/>
            </a:ext>
          </a:extLst>
        </xdr:cNvPr>
        <xdr:cNvCxnSpPr/>
      </xdr:nvCxnSpPr>
      <xdr:spPr>
        <a:xfrm>
          <a:off x="16230600" y="944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38752</xdr:rowOff>
    </xdr:from>
    <xdr:ext cx="405111" cy="259045"/>
    <xdr:sp macro="" textlink="">
      <xdr:nvSpPr>
        <xdr:cNvPr id="442" name="【学校施設】&#10;有形固定資産減価償却率平均値テキスト">
          <a:extLst>
            <a:ext uri="{FF2B5EF4-FFF2-40B4-BE49-F238E27FC236}">
              <a16:creationId xmlns:a16="http://schemas.microsoft.com/office/drawing/2014/main" id="{00000000-0008-0000-0E00-0000BA010000}"/>
            </a:ext>
          </a:extLst>
        </xdr:cNvPr>
        <xdr:cNvSpPr txBox="1"/>
      </xdr:nvSpPr>
      <xdr:spPr>
        <a:xfrm>
          <a:off x="16357600" y="101543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15875</xdr:rowOff>
    </xdr:from>
    <xdr:to>
      <xdr:col>85</xdr:col>
      <xdr:colOff>177800</xdr:colOff>
      <xdr:row>60</xdr:row>
      <xdr:rowOff>117475</xdr:rowOff>
    </xdr:to>
    <xdr:sp macro="" textlink="">
      <xdr:nvSpPr>
        <xdr:cNvPr id="443" name="フローチャート: 判断 442">
          <a:extLst>
            <a:ext uri="{FF2B5EF4-FFF2-40B4-BE49-F238E27FC236}">
              <a16:creationId xmlns:a16="http://schemas.microsoft.com/office/drawing/2014/main" id="{00000000-0008-0000-0E00-0000BB010000}"/>
            </a:ext>
          </a:extLst>
        </xdr:cNvPr>
        <xdr:cNvSpPr/>
      </xdr:nvSpPr>
      <xdr:spPr>
        <a:xfrm>
          <a:off x="16268700" y="1030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8255</xdr:rowOff>
    </xdr:from>
    <xdr:to>
      <xdr:col>81</xdr:col>
      <xdr:colOff>101600</xdr:colOff>
      <xdr:row>60</xdr:row>
      <xdr:rowOff>109855</xdr:rowOff>
    </xdr:to>
    <xdr:sp macro="" textlink="">
      <xdr:nvSpPr>
        <xdr:cNvPr id="444" name="フローチャート: 判断 443">
          <a:extLst>
            <a:ext uri="{FF2B5EF4-FFF2-40B4-BE49-F238E27FC236}">
              <a16:creationId xmlns:a16="http://schemas.microsoft.com/office/drawing/2014/main" id="{00000000-0008-0000-0E00-0000BC010000}"/>
            </a:ext>
          </a:extLst>
        </xdr:cNvPr>
        <xdr:cNvSpPr/>
      </xdr:nvSpPr>
      <xdr:spPr>
        <a:xfrm>
          <a:off x="15430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154940</xdr:rowOff>
    </xdr:from>
    <xdr:to>
      <xdr:col>76</xdr:col>
      <xdr:colOff>165100</xdr:colOff>
      <xdr:row>60</xdr:row>
      <xdr:rowOff>85090</xdr:rowOff>
    </xdr:to>
    <xdr:sp macro="" textlink="">
      <xdr:nvSpPr>
        <xdr:cNvPr id="445" name="フローチャート: 判断 444">
          <a:extLst>
            <a:ext uri="{FF2B5EF4-FFF2-40B4-BE49-F238E27FC236}">
              <a16:creationId xmlns:a16="http://schemas.microsoft.com/office/drawing/2014/main" id="{00000000-0008-0000-0E00-0000BD010000}"/>
            </a:ext>
          </a:extLst>
        </xdr:cNvPr>
        <xdr:cNvSpPr/>
      </xdr:nvSpPr>
      <xdr:spPr>
        <a:xfrm>
          <a:off x="14541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107315</xdr:rowOff>
    </xdr:from>
    <xdr:to>
      <xdr:col>72</xdr:col>
      <xdr:colOff>38100</xdr:colOff>
      <xdr:row>60</xdr:row>
      <xdr:rowOff>37465</xdr:rowOff>
    </xdr:to>
    <xdr:sp macro="" textlink="">
      <xdr:nvSpPr>
        <xdr:cNvPr id="446" name="フローチャート: 判断 445">
          <a:extLst>
            <a:ext uri="{FF2B5EF4-FFF2-40B4-BE49-F238E27FC236}">
              <a16:creationId xmlns:a16="http://schemas.microsoft.com/office/drawing/2014/main" id="{00000000-0008-0000-0E00-0000BE010000}"/>
            </a:ext>
          </a:extLst>
        </xdr:cNvPr>
        <xdr:cNvSpPr/>
      </xdr:nvSpPr>
      <xdr:spPr>
        <a:xfrm>
          <a:off x="13652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95885</xdr:rowOff>
    </xdr:from>
    <xdr:to>
      <xdr:col>67</xdr:col>
      <xdr:colOff>101600</xdr:colOff>
      <xdr:row>60</xdr:row>
      <xdr:rowOff>26035</xdr:rowOff>
    </xdr:to>
    <xdr:sp macro="" textlink="">
      <xdr:nvSpPr>
        <xdr:cNvPr id="447" name="フローチャート: 判断 446">
          <a:extLst>
            <a:ext uri="{FF2B5EF4-FFF2-40B4-BE49-F238E27FC236}">
              <a16:creationId xmlns:a16="http://schemas.microsoft.com/office/drawing/2014/main" id="{00000000-0008-0000-0E00-0000BF010000}"/>
            </a:ext>
          </a:extLst>
        </xdr:cNvPr>
        <xdr:cNvSpPr/>
      </xdr:nvSpPr>
      <xdr:spPr>
        <a:xfrm>
          <a:off x="12763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0000000-0008-0000-0E00-0000C0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E00-0000C1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00000000-0008-0000-0E00-0000C3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00000000-0008-0000-0E00-0000C4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97790</xdr:rowOff>
    </xdr:from>
    <xdr:to>
      <xdr:col>85</xdr:col>
      <xdr:colOff>177800</xdr:colOff>
      <xdr:row>62</xdr:row>
      <xdr:rowOff>27940</xdr:rowOff>
    </xdr:to>
    <xdr:sp macro="" textlink="">
      <xdr:nvSpPr>
        <xdr:cNvPr id="453" name="楕円 452">
          <a:extLst>
            <a:ext uri="{FF2B5EF4-FFF2-40B4-BE49-F238E27FC236}">
              <a16:creationId xmlns:a16="http://schemas.microsoft.com/office/drawing/2014/main" id="{00000000-0008-0000-0E00-0000C5010000}"/>
            </a:ext>
          </a:extLst>
        </xdr:cNvPr>
        <xdr:cNvSpPr/>
      </xdr:nvSpPr>
      <xdr:spPr>
        <a:xfrm>
          <a:off x="162687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76217</xdr:rowOff>
    </xdr:from>
    <xdr:ext cx="405111" cy="259045"/>
    <xdr:sp macro="" textlink="">
      <xdr:nvSpPr>
        <xdr:cNvPr id="454" name="【学校施設】&#10;有形固定資産減価償却率該当値テキスト">
          <a:extLst>
            <a:ext uri="{FF2B5EF4-FFF2-40B4-BE49-F238E27FC236}">
              <a16:creationId xmlns:a16="http://schemas.microsoft.com/office/drawing/2014/main" id="{00000000-0008-0000-0E00-0000C6010000}"/>
            </a:ext>
          </a:extLst>
        </xdr:cNvPr>
        <xdr:cNvSpPr txBox="1"/>
      </xdr:nvSpPr>
      <xdr:spPr>
        <a:xfrm>
          <a:off x="16357600"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50165</xdr:rowOff>
    </xdr:from>
    <xdr:to>
      <xdr:col>81</xdr:col>
      <xdr:colOff>101600</xdr:colOff>
      <xdr:row>61</xdr:row>
      <xdr:rowOff>151765</xdr:rowOff>
    </xdr:to>
    <xdr:sp macro="" textlink="">
      <xdr:nvSpPr>
        <xdr:cNvPr id="455" name="楕円 454">
          <a:extLst>
            <a:ext uri="{FF2B5EF4-FFF2-40B4-BE49-F238E27FC236}">
              <a16:creationId xmlns:a16="http://schemas.microsoft.com/office/drawing/2014/main" id="{00000000-0008-0000-0E00-0000C7010000}"/>
            </a:ext>
          </a:extLst>
        </xdr:cNvPr>
        <xdr:cNvSpPr/>
      </xdr:nvSpPr>
      <xdr:spPr>
        <a:xfrm>
          <a:off x="15430500" y="1050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100965</xdr:rowOff>
    </xdr:from>
    <xdr:to>
      <xdr:col>85</xdr:col>
      <xdr:colOff>127000</xdr:colOff>
      <xdr:row>61</xdr:row>
      <xdr:rowOff>148590</xdr:rowOff>
    </xdr:to>
    <xdr:cxnSp macro="">
      <xdr:nvCxnSpPr>
        <xdr:cNvPr id="456" name="直線コネクタ 455">
          <a:extLst>
            <a:ext uri="{FF2B5EF4-FFF2-40B4-BE49-F238E27FC236}">
              <a16:creationId xmlns:a16="http://schemas.microsoft.com/office/drawing/2014/main" id="{00000000-0008-0000-0E00-0000C8010000}"/>
            </a:ext>
          </a:extLst>
        </xdr:cNvPr>
        <xdr:cNvCxnSpPr/>
      </xdr:nvCxnSpPr>
      <xdr:spPr>
        <a:xfrm>
          <a:off x="15481300" y="1055941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13970</xdr:rowOff>
    </xdr:from>
    <xdr:to>
      <xdr:col>76</xdr:col>
      <xdr:colOff>165100</xdr:colOff>
      <xdr:row>61</xdr:row>
      <xdr:rowOff>115570</xdr:rowOff>
    </xdr:to>
    <xdr:sp macro="" textlink="">
      <xdr:nvSpPr>
        <xdr:cNvPr id="457" name="楕円 456">
          <a:extLst>
            <a:ext uri="{FF2B5EF4-FFF2-40B4-BE49-F238E27FC236}">
              <a16:creationId xmlns:a16="http://schemas.microsoft.com/office/drawing/2014/main" id="{00000000-0008-0000-0E00-0000C9010000}"/>
            </a:ext>
          </a:extLst>
        </xdr:cNvPr>
        <xdr:cNvSpPr/>
      </xdr:nvSpPr>
      <xdr:spPr>
        <a:xfrm>
          <a:off x="14541500" y="1047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64770</xdr:rowOff>
    </xdr:from>
    <xdr:to>
      <xdr:col>81</xdr:col>
      <xdr:colOff>50800</xdr:colOff>
      <xdr:row>61</xdr:row>
      <xdr:rowOff>100965</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14592300" y="1052322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151130</xdr:rowOff>
    </xdr:from>
    <xdr:to>
      <xdr:col>72</xdr:col>
      <xdr:colOff>38100</xdr:colOff>
      <xdr:row>61</xdr:row>
      <xdr:rowOff>81280</xdr:rowOff>
    </xdr:to>
    <xdr:sp macro="" textlink="">
      <xdr:nvSpPr>
        <xdr:cNvPr id="459" name="楕円 458">
          <a:extLst>
            <a:ext uri="{FF2B5EF4-FFF2-40B4-BE49-F238E27FC236}">
              <a16:creationId xmlns:a16="http://schemas.microsoft.com/office/drawing/2014/main" id="{00000000-0008-0000-0E00-0000CB010000}"/>
            </a:ext>
          </a:extLst>
        </xdr:cNvPr>
        <xdr:cNvSpPr/>
      </xdr:nvSpPr>
      <xdr:spPr>
        <a:xfrm>
          <a:off x="1365250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30480</xdr:rowOff>
    </xdr:from>
    <xdr:to>
      <xdr:col>76</xdr:col>
      <xdr:colOff>114300</xdr:colOff>
      <xdr:row>61</xdr:row>
      <xdr:rowOff>64770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3703300" y="104889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105410</xdr:rowOff>
    </xdr:from>
    <xdr:to>
      <xdr:col>67</xdr:col>
      <xdr:colOff>101600</xdr:colOff>
      <xdr:row>61</xdr:row>
      <xdr:rowOff>35560</xdr:rowOff>
    </xdr:to>
    <xdr:sp macro="" textlink="">
      <xdr:nvSpPr>
        <xdr:cNvPr id="461" name="楕円 460">
          <a:extLst>
            <a:ext uri="{FF2B5EF4-FFF2-40B4-BE49-F238E27FC236}">
              <a16:creationId xmlns:a16="http://schemas.microsoft.com/office/drawing/2014/main" id="{00000000-0008-0000-0E00-0000CD010000}"/>
            </a:ext>
          </a:extLst>
        </xdr:cNvPr>
        <xdr:cNvSpPr/>
      </xdr:nvSpPr>
      <xdr:spPr>
        <a:xfrm>
          <a:off x="12763500" y="1039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156210</xdr:rowOff>
    </xdr:from>
    <xdr:to>
      <xdr:col>71</xdr:col>
      <xdr:colOff>177800</xdr:colOff>
      <xdr:row>61</xdr:row>
      <xdr:rowOff>30480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2814300" y="1044321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126382</xdr:rowOff>
    </xdr:from>
    <xdr:ext cx="405111" cy="259045"/>
    <xdr:sp macro="" textlink="">
      <xdr:nvSpPr>
        <xdr:cNvPr id="463" name="n_1aveValue【学校施設】&#10;有形固定資産減価償却率">
          <a:extLst>
            <a:ext uri="{FF2B5EF4-FFF2-40B4-BE49-F238E27FC236}">
              <a16:creationId xmlns:a16="http://schemas.microsoft.com/office/drawing/2014/main" id="{00000000-0008-0000-0E00-0000CF010000}"/>
            </a:ext>
          </a:extLst>
        </xdr:cNvPr>
        <xdr:cNvSpPr txBox="1"/>
      </xdr:nvSpPr>
      <xdr:spPr>
        <a:xfrm>
          <a:off x="152660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101617</xdr:rowOff>
    </xdr:from>
    <xdr:ext cx="405111" cy="259045"/>
    <xdr:sp macro="" textlink="">
      <xdr:nvSpPr>
        <xdr:cNvPr id="464" name="n_2aveValue【学校施設】&#10;有形固定資産減価償却率">
          <a:extLst>
            <a:ext uri="{FF2B5EF4-FFF2-40B4-BE49-F238E27FC236}">
              <a16:creationId xmlns:a16="http://schemas.microsoft.com/office/drawing/2014/main" id="{00000000-0008-0000-0E00-0000D0010000}"/>
            </a:ext>
          </a:extLst>
        </xdr:cNvPr>
        <xdr:cNvSpPr txBox="1"/>
      </xdr:nvSpPr>
      <xdr:spPr>
        <a:xfrm>
          <a:off x="14389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53992</xdr:rowOff>
    </xdr:from>
    <xdr:ext cx="405111" cy="259045"/>
    <xdr:sp macro="" textlink="">
      <xdr:nvSpPr>
        <xdr:cNvPr id="465" name="n_3aveValue【学校施設】&#10;有形固定資産減価償却率">
          <a:extLst>
            <a:ext uri="{FF2B5EF4-FFF2-40B4-BE49-F238E27FC236}">
              <a16:creationId xmlns:a16="http://schemas.microsoft.com/office/drawing/2014/main" id="{00000000-0008-0000-0E00-0000D1010000}"/>
            </a:ext>
          </a:extLst>
        </xdr:cNvPr>
        <xdr:cNvSpPr txBox="1"/>
      </xdr:nvSpPr>
      <xdr:spPr>
        <a:xfrm>
          <a:off x="13500744"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42562</xdr:rowOff>
    </xdr:from>
    <xdr:ext cx="405111" cy="259045"/>
    <xdr:sp macro="" textlink="">
      <xdr:nvSpPr>
        <xdr:cNvPr id="466" name="n_4aveValue【学校施設】&#10;有形固定資産減価償却率">
          <a:extLst>
            <a:ext uri="{FF2B5EF4-FFF2-40B4-BE49-F238E27FC236}">
              <a16:creationId xmlns:a16="http://schemas.microsoft.com/office/drawing/2014/main" id="{00000000-0008-0000-0E00-0000D2010000}"/>
            </a:ext>
          </a:extLst>
        </xdr:cNvPr>
        <xdr:cNvSpPr txBox="1"/>
      </xdr:nvSpPr>
      <xdr:spPr>
        <a:xfrm>
          <a:off x="126117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142892</xdr:rowOff>
    </xdr:from>
    <xdr:ext cx="405111" cy="259045"/>
    <xdr:sp macro="" textlink="">
      <xdr:nvSpPr>
        <xdr:cNvPr id="467" name="n_1mainValue【学校施設】&#10;有形固定資産減価償却率">
          <a:extLst>
            <a:ext uri="{FF2B5EF4-FFF2-40B4-BE49-F238E27FC236}">
              <a16:creationId xmlns:a16="http://schemas.microsoft.com/office/drawing/2014/main" id="{00000000-0008-0000-0E00-0000D3010000}"/>
            </a:ext>
          </a:extLst>
        </xdr:cNvPr>
        <xdr:cNvSpPr txBox="1"/>
      </xdr:nvSpPr>
      <xdr:spPr>
        <a:xfrm>
          <a:off x="15266044" y="10601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106697</xdr:rowOff>
    </xdr:from>
    <xdr:ext cx="405111" cy="259045"/>
    <xdr:sp macro="" textlink="">
      <xdr:nvSpPr>
        <xdr:cNvPr id="468" name="n_2mainValue【学校施設】&#10;有形固定資産減価償却率">
          <a:extLst>
            <a:ext uri="{FF2B5EF4-FFF2-40B4-BE49-F238E27FC236}">
              <a16:creationId xmlns:a16="http://schemas.microsoft.com/office/drawing/2014/main" id="{00000000-0008-0000-0E00-0000D4010000}"/>
            </a:ext>
          </a:extLst>
        </xdr:cNvPr>
        <xdr:cNvSpPr txBox="1"/>
      </xdr:nvSpPr>
      <xdr:spPr>
        <a:xfrm>
          <a:off x="14389744" y="1056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72407</xdr:rowOff>
    </xdr:from>
    <xdr:ext cx="405111" cy="259045"/>
    <xdr:sp macro="" textlink="">
      <xdr:nvSpPr>
        <xdr:cNvPr id="469" name="n_3mainValue【学校施設】&#10;有形固定資産減価償却率">
          <a:extLst>
            <a:ext uri="{FF2B5EF4-FFF2-40B4-BE49-F238E27FC236}">
              <a16:creationId xmlns:a16="http://schemas.microsoft.com/office/drawing/2014/main" id="{00000000-0008-0000-0E00-0000D5010000}"/>
            </a:ext>
          </a:extLst>
        </xdr:cNvPr>
        <xdr:cNvSpPr txBox="1"/>
      </xdr:nvSpPr>
      <xdr:spPr>
        <a:xfrm>
          <a:off x="13500744" y="1053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26687</xdr:rowOff>
    </xdr:from>
    <xdr:ext cx="405111" cy="259045"/>
    <xdr:sp macro="" textlink="">
      <xdr:nvSpPr>
        <xdr:cNvPr id="470" name="n_4mainValue【学校施設】&#10;有形固定資産減価償却率">
          <a:extLst>
            <a:ext uri="{FF2B5EF4-FFF2-40B4-BE49-F238E27FC236}">
              <a16:creationId xmlns:a16="http://schemas.microsoft.com/office/drawing/2014/main" id="{00000000-0008-0000-0E00-0000D6010000}"/>
            </a:ext>
          </a:extLst>
        </xdr:cNvPr>
        <xdr:cNvSpPr txBox="1"/>
      </xdr:nvSpPr>
      <xdr:spPr>
        <a:xfrm>
          <a:off x="12611744" y="1048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1" name="正方形/長方形 470">
          <a:extLst>
            <a:ext uri="{FF2B5EF4-FFF2-40B4-BE49-F238E27FC236}">
              <a16:creationId xmlns:a16="http://schemas.microsoft.com/office/drawing/2014/main" id="{00000000-0008-0000-0E00-0000D7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2" name="正方形/長方形 471">
          <a:extLst>
            <a:ext uri="{FF2B5EF4-FFF2-40B4-BE49-F238E27FC236}">
              <a16:creationId xmlns:a16="http://schemas.microsoft.com/office/drawing/2014/main" id="{00000000-0008-0000-0E00-0000D8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3" name="正方形/長方形 472">
          <a:extLst>
            <a:ext uri="{FF2B5EF4-FFF2-40B4-BE49-F238E27FC236}">
              <a16:creationId xmlns:a16="http://schemas.microsoft.com/office/drawing/2014/main" id="{00000000-0008-0000-0E00-0000D9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4" name="正方形/長方形 473">
          <a:extLst>
            <a:ext uri="{FF2B5EF4-FFF2-40B4-BE49-F238E27FC236}">
              <a16:creationId xmlns:a16="http://schemas.microsoft.com/office/drawing/2014/main" id="{00000000-0008-0000-0E00-0000DA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5" name="正方形/長方形 474">
          <a:extLst>
            <a:ext uri="{FF2B5EF4-FFF2-40B4-BE49-F238E27FC236}">
              <a16:creationId xmlns:a16="http://schemas.microsoft.com/office/drawing/2014/main" id="{00000000-0008-0000-0E00-0000DB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6" name="正方形/長方形 475">
          <a:extLst>
            <a:ext uri="{FF2B5EF4-FFF2-40B4-BE49-F238E27FC236}">
              <a16:creationId xmlns:a16="http://schemas.microsoft.com/office/drawing/2014/main" id="{00000000-0008-0000-0E00-0000DC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7" name="正方形/長方形 476">
          <a:extLst>
            <a:ext uri="{FF2B5EF4-FFF2-40B4-BE49-F238E27FC236}">
              <a16:creationId xmlns:a16="http://schemas.microsoft.com/office/drawing/2014/main" id="{00000000-0008-0000-0E00-0000DD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8" name="正方形/長方形 477">
          <a:extLst>
            <a:ext uri="{FF2B5EF4-FFF2-40B4-BE49-F238E27FC236}">
              <a16:creationId xmlns:a16="http://schemas.microsoft.com/office/drawing/2014/main" id="{00000000-0008-0000-0E00-0000DE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9" name="テキスト ボックス 478">
          <a:extLst>
            <a:ext uri="{FF2B5EF4-FFF2-40B4-BE49-F238E27FC236}">
              <a16:creationId xmlns:a16="http://schemas.microsoft.com/office/drawing/2014/main" id="{00000000-0008-0000-0E00-0000DF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0" name="直線コネクタ 479">
          <a:extLst>
            <a:ext uri="{FF2B5EF4-FFF2-40B4-BE49-F238E27FC236}">
              <a16:creationId xmlns:a16="http://schemas.microsoft.com/office/drawing/2014/main" id="{00000000-0008-0000-0E00-0000E0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1" name="直線コネクタ 480">
          <a:extLst>
            <a:ext uri="{FF2B5EF4-FFF2-40B4-BE49-F238E27FC236}">
              <a16:creationId xmlns:a16="http://schemas.microsoft.com/office/drawing/2014/main" id="{00000000-0008-0000-0E00-0000E101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2" name="テキスト ボックス 481">
          <a:extLst>
            <a:ext uri="{FF2B5EF4-FFF2-40B4-BE49-F238E27FC236}">
              <a16:creationId xmlns:a16="http://schemas.microsoft.com/office/drawing/2014/main" id="{00000000-0008-0000-0E00-0000E201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3" name="直線コネクタ 482">
          <a:extLst>
            <a:ext uri="{FF2B5EF4-FFF2-40B4-BE49-F238E27FC236}">
              <a16:creationId xmlns:a16="http://schemas.microsoft.com/office/drawing/2014/main" id="{00000000-0008-0000-0E00-0000E301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5" name="直線コネクタ 484">
          <a:extLst>
            <a:ext uri="{FF2B5EF4-FFF2-40B4-BE49-F238E27FC236}">
              <a16:creationId xmlns:a16="http://schemas.microsoft.com/office/drawing/2014/main" id="{00000000-0008-0000-0E00-0000E501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7" name="直線コネクタ 486">
          <a:extLst>
            <a:ext uri="{FF2B5EF4-FFF2-40B4-BE49-F238E27FC236}">
              <a16:creationId xmlns:a16="http://schemas.microsoft.com/office/drawing/2014/main" id="{00000000-0008-0000-0E00-0000E701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a:extLst>
            <a:ext uri="{FF2B5EF4-FFF2-40B4-BE49-F238E27FC236}">
              <a16:creationId xmlns:a16="http://schemas.microsoft.com/office/drawing/2014/main" id="{00000000-0008-0000-0E00-0000E9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学校施設】&#10;一人当たり面積グラフ枠">
          <a:extLst>
            <a:ext uri="{FF2B5EF4-FFF2-40B4-BE49-F238E27FC236}">
              <a16:creationId xmlns:a16="http://schemas.microsoft.com/office/drawing/2014/main" id="{00000000-0008-0000-0E00-0000EB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64877</xdr:rowOff>
    </xdr:from>
    <xdr:to>
      <xdr:col>116</xdr:col>
      <xdr:colOff>62864</xdr:colOff>
      <xdr:row>63</xdr:row>
      <xdr:rowOff>127284</xdr:rowOff>
    </xdr:to>
    <xdr:cxnSp macro="">
      <xdr:nvCxnSpPr>
        <xdr:cNvPr id="492" name="直線コネクタ 491">
          <a:extLst>
            <a:ext uri="{FF2B5EF4-FFF2-40B4-BE49-F238E27FC236}">
              <a16:creationId xmlns:a16="http://schemas.microsoft.com/office/drawing/2014/main" id="{00000000-0008-0000-0E00-0000EC010000}"/>
            </a:ext>
          </a:extLst>
        </xdr:cNvPr>
        <xdr:cNvCxnSpPr/>
      </xdr:nvCxnSpPr>
      <xdr:spPr>
        <a:xfrm flipV="1">
          <a:off x="22160864" y="9666077"/>
          <a:ext cx="0" cy="1262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131111</xdr:rowOff>
    </xdr:from>
    <xdr:ext cx="469744" cy="259045"/>
    <xdr:sp macro="" textlink="">
      <xdr:nvSpPr>
        <xdr:cNvPr id="493" name="【学校施設】&#10;一人当たり面積最小値テキスト">
          <a:extLst>
            <a:ext uri="{FF2B5EF4-FFF2-40B4-BE49-F238E27FC236}">
              <a16:creationId xmlns:a16="http://schemas.microsoft.com/office/drawing/2014/main" id="{00000000-0008-0000-0E00-0000ED010000}"/>
            </a:ext>
          </a:extLst>
        </xdr:cNvPr>
        <xdr:cNvSpPr txBox="1"/>
      </xdr:nvSpPr>
      <xdr:spPr>
        <a:xfrm>
          <a:off x="22199600" y="1093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127284</xdr:rowOff>
    </xdr:from>
    <xdr:to>
      <xdr:col>116</xdr:col>
      <xdr:colOff>152400</xdr:colOff>
      <xdr:row>63</xdr:row>
      <xdr:rowOff>127284</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a:off x="22072600" y="1092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11554</xdr:rowOff>
    </xdr:from>
    <xdr:ext cx="534377" cy="259045"/>
    <xdr:sp macro="" textlink="">
      <xdr:nvSpPr>
        <xdr:cNvPr id="495" name="【学校施設】&#10;一人当たり面積最大値テキスト">
          <a:extLst>
            <a:ext uri="{FF2B5EF4-FFF2-40B4-BE49-F238E27FC236}">
              <a16:creationId xmlns:a16="http://schemas.microsoft.com/office/drawing/2014/main" id="{00000000-0008-0000-0E00-0000EF010000}"/>
            </a:ext>
          </a:extLst>
        </xdr:cNvPr>
        <xdr:cNvSpPr txBox="1"/>
      </xdr:nvSpPr>
      <xdr:spPr>
        <a:xfrm>
          <a:off x="22199600" y="944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64877</xdr:rowOff>
    </xdr:from>
    <xdr:to>
      <xdr:col>116</xdr:col>
      <xdr:colOff>152400</xdr:colOff>
      <xdr:row>56</xdr:row>
      <xdr:rowOff>64877</xdr:rowOff>
    </xdr:to>
    <xdr:cxnSp macro="">
      <xdr:nvCxnSpPr>
        <xdr:cNvPr id="496" name="直線コネクタ 495">
          <a:extLst>
            <a:ext uri="{FF2B5EF4-FFF2-40B4-BE49-F238E27FC236}">
              <a16:creationId xmlns:a16="http://schemas.microsoft.com/office/drawing/2014/main" id="{00000000-0008-0000-0E00-0000F0010000}"/>
            </a:ext>
          </a:extLst>
        </xdr:cNvPr>
        <xdr:cNvCxnSpPr/>
      </xdr:nvCxnSpPr>
      <xdr:spPr>
        <a:xfrm>
          <a:off x="22072600" y="9666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112072</xdr:rowOff>
    </xdr:from>
    <xdr:ext cx="469744" cy="259045"/>
    <xdr:sp macro="" textlink="">
      <xdr:nvSpPr>
        <xdr:cNvPr id="497" name="【学校施設】&#10;一人当たり面積平均値テキスト">
          <a:extLst>
            <a:ext uri="{FF2B5EF4-FFF2-40B4-BE49-F238E27FC236}">
              <a16:creationId xmlns:a16="http://schemas.microsoft.com/office/drawing/2014/main" id="{00000000-0008-0000-0E00-0000F1010000}"/>
            </a:ext>
          </a:extLst>
        </xdr:cNvPr>
        <xdr:cNvSpPr txBox="1"/>
      </xdr:nvSpPr>
      <xdr:spPr>
        <a:xfrm>
          <a:off x="22199600" y="105705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89195</xdr:rowOff>
    </xdr:from>
    <xdr:to>
      <xdr:col>116</xdr:col>
      <xdr:colOff>114300</xdr:colOff>
      <xdr:row>63</xdr:row>
      <xdr:rowOff>19345</xdr:rowOff>
    </xdr:to>
    <xdr:sp macro="" textlink="">
      <xdr:nvSpPr>
        <xdr:cNvPr id="498" name="フローチャート: 判断 497">
          <a:extLst>
            <a:ext uri="{FF2B5EF4-FFF2-40B4-BE49-F238E27FC236}">
              <a16:creationId xmlns:a16="http://schemas.microsoft.com/office/drawing/2014/main" id="{00000000-0008-0000-0E00-0000F2010000}"/>
            </a:ext>
          </a:extLst>
        </xdr:cNvPr>
        <xdr:cNvSpPr/>
      </xdr:nvSpPr>
      <xdr:spPr>
        <a:xfrm>
          <a:off x="22110700" y="1071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96921</xdr:rowOff>
    </xdr:from>
    <xdr:to>
      <xdr:col>112</xdr:col>
      <xdr:colOff>38100</xdr:colOff>
      <xdr:row>63</xdr:row>
      <xdr:rowOff>27071</xdr:rowOff>
    </xdr:to>
    <xdr:sp macro="" textlink="">
      <xdr:nvSpPr>
        <xdr:cNvPr id="499" name="フローチャート: 判断 498">
          <a:extLst>
            <a:ext uri="{FF2B5EF4-FFF2-40B4-BE49-F238E27FC236}">
              <a16:creationId xmlns:a16="http://schemas.microsoft.com/office/drawing/2014/main" id="{00000000-0008-0000-0E00-0000F3010000}"/>
            </a:ext>
          </a:extLst>
        </xdr:cNvPr>
        <xdr:cNvSpPr/>
      </xdr:nvSpPr>
      <xdr:spPr>
        <a:xfrm>
          <a:off x="21272500" y="1072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104053</xdr:rowOff>
    </xdr:from>
    <xdr:to>
      <xdr:col>107</xdr:col>
      <xdr:colOff>101600</xdr:colOff>
      <xdr:row>63</xdr:row>
      <xdr:rowOff>34203</xdr:rowOff>
    </xdr:to>
    <xdr:sp macro="" textlink="">
      <xdr:nvSpPr>
        <xdr:cNvPr id="500" name="フローチャート: 判断 499">
          <a:extLst>
            <a:ext uri="{FF2B5EF4-FFF2-40B4-BE49-F238E27FC236}">
              <a16:creationId xmlns:a16="http://schemas.microsoft.com/office/drawing/2014/main" id="{00000000-0008-0000-0E00-0000F4010000}"/>
            </a:ext>
          </a:extLst>
        </xdr:cNvPr>
        <xdr:cNvSpPr/>
      </xdr:nvSpPr>
      <xdr:spPr>
        <a:xfrm>
          <a:off x="20383500" y="1073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106476</xdr:rowOff>
    </xdr:from>
    <xdr:to>
      <xdr:col>102</xdr:col>
      <xdr:colOff>165100</xdr:colOff>
      <xdr:row>63</xdr:row>
      <xdr:rowOff>36626</xdr:rowOff>
    </xdr:to>
    <xdr:sp macro="" textlink="">
      <xdr:nvSpPr>
        <xdr:cNvPr id="501" name="フローチャート: 判断 500">
          <a:extLst>
            <a:ext uri="{FF2B5EF4-FFF2-40B4-BE49-F238E27FC236}">
              <a16:creationId xmlns:a16="http://schemas.microsoft.com/office/drawing/2014/main" id="{00000000-0008-0000-0E00-0000F5010000}"/>
            </a:ext>
          </a:extLst>
        </xdr:cNvPr>
        <xdr:cNvSpPr/>
      </xdr:nvSpPr>
      <xdr:spPr>
        <a:xfrm>
          <a:off x="19494500" y="1073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96235</xdr:rowOff>
    </xdr:from>
    <xdr:to>
      <xdr:col>98</xdr:col>
      <xdr:colOff>38100</xdr:colOff>
      <xdr:row>63</xdr:row>
      <xdr:rowOff>26385</xdr:rowOff>
    </xdr:to>
    <xdr:sp macro="" textlink="">
      <xdr:nvSpPr>
        <xdr:cNvPr id="502" name="フローチャート: 判断 501">
          <a:extLst>
            <a:ext uri="{FF2B5EF4-FFF2-40B4-BE49-F238E27FC236}">
              <a16:creationId xmlns:a16="http://schemas.microsoft.com/office/drawing/2014/main" id="{00000000-0008-0000-0E00-0000F6010000}"/>
            </a:ext>
          </a:extLst>
        </xdr:cNvPr>
        <xdr:cNvSpPr/>
      </xdr:nvSpPr>
      <xdr:spPr>
        <a:xfrm>
          <a:off x="18605500" y="1072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E00-0000F7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00000000-0008-0000-0E00-0000F8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00000000-0008-0000-0E00-0000F9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00000000-0008-0000-0E00-0000FA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143098</xdr:rowOff>
    </xdr:from>
    <xdr:to>
      <xdr:col>116</xdr:col>
      <xdr:colOff>114300</xdr:colOff>
      <xdr:row>63</xdr:row>
      <xdr:rowOff>73248</xdr:rowOff>
    </xdr:to>
    <xdr:sp macro="" textlink="">
      <xdr:nvSpPr>
        <xdr:cNvPr id="508" name="楕円 507">
          <a:extLst>
            <a:ext uri="{FF2B5EF4-FFF2-40B4-BE49-F238E27FC236}">
              <a16:creationId xmlns:a16="http://schemas.microsoft.com/office/drawing/2014/main" id="{00000000-0008-0000-0E00-0000FC010000}"/>
            </a:ext>
          </a:extLst>
        </xdr:cNvPr>
        <xdr:cNvSpPr/>
      </xdr:nvSpPr>
      <xdr:spPr>
        <a:xfrm>
          <a:off x="22110700" y="1077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67621</xdr:rowOff>
    </xdr:from>
    <xdr:ext cx="469744" cy="259045"/>
    <xdr:sp macro="" textlink="">
      <xdr:nvSpPr>
        <xdr:cNvPr id="509" name="【学校施設】&#10;一人当たり面積該当値テキスト">
          <a:extLst>
            <a:ext uri="{FF2B5EF4-FFF2-40B4-BE49-F238E27FC236}">
              <a16:creationId xmlns:a16="http://schemas.microsoft.com/office/drawing/2014/main" id="{00000000-0008-0000-0E00-0000FD010000}"/>
            </a:ext>
          </a:extLst>
        </xdr:cNvPr>
        <xdr:cNvSpPr txBox="1"/>
      </xdr:nvSpPr>
      <xdr:spPr>
        <a:xfrm>
          <a:off x="22199600" y="10697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146116</xdr:rowOff>
    </xdr:from>
    <xdr:to>
      <xdr:col>112</xdr:col>
      <xdr:colOff>38100</xdr:colOff>
      <xdr:row>63</xdr:row>
      <xdr:rowOff>76266</xdr:rowOff>
    </xdr:to>
    <xdr:sp macro="" textlink="">
      <xdr:nvSpPr>
        <xdr:cNvPr id="510" name="楕円 509">
          <a:extLst>
            <a:ext uri="{FF2B5EF4-FFF2-40B4-BE49-F238E27FC236}">
              <a16:creationId xmlns:a16="http://schemas.microsoft.com/office/drawing/2014/main" id="{00000000-0008-0000-0E00-0000FE010000}"/>
            </a:ext>
          </a:extLst>
        </xdr:cNvPr>
        <xdr:cNvSpPr/>
      </xdr:nvSpPr>
      <xdr:spPr>
        <a:xfrm>
          <a:off x="21272500" y="1077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22448</xdr:rowOff>
    </xdr:from>
    <xdr:to>
      <xdr:col>116</xdr:col>
      <xdr:colOff>63500</xdr:colOff>
      <xdr:row>63</xdr:row>
      <xdr:rowOff>25466</xdr:rowOff>
    </xdr:to>
    <xdr:cxnSp macro="">
      <xdr:nvCxnSpPr>
        <xdr:cNvPr id="511" name="直線コネクタ 510">
          <a:extLst>
            <a:ext uri="{FF2B5EF4-FFF2-40B4-BE49-F238E27FC236}">
              <a16:creationId xmlns:a16="http://schemas.microsoft.com/office/drawing/2014/main" id="{00000000-0008-0000-0E00-0000FF010000}"/>
            </a:ext>
          </a:extLst>
        </xdr:cNvPr>
        <xdr:cNvCxnSpPr/>
      </xdr:nvCxnSpPr>
      <xdr:spPr>
        <a:xfrm flipV="1">
          <a:off x="21323300" y="10823798"/>
          <a:ext cx="8382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148905</xdr:rowOff>
    </xdr:from>
    <xdr:to>
      <xdr:col>107</xdr:col>
      <xdr:colOff>101600</xdr:colOff>
      <xdr:row>63</xdr:row>
      <xdr:rowOff>79055</xdr:rowOff>
    </xdr:to>
    <xdr:sp macro="" textlink="">
      <xdr:nvSpPr>
        <xdr:cNvPr id="512" name="楕円 511">
          <a:extLst>
            <a:ext uri="{FF2B5EF4-FFF2-40B4-BE49-F238E27FC236}">
              <a16:creationId xmlns:a16="http://schemas.microsoft.com/office/drawing/2014/main" id="{00000000-0008-0000-0E00-000000020000}"/>
            </a:ext>
          </a:extLst>
        </xdr:cNvPr>
        <xdr:cNvSpPr/>
      </xdr:nvSpPr>
      <xdr:spPr>
        <a:xfrm>
          <a:off x="20383500" y="10778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25466</xdr:rowOff>
    </xdr:from>
    <xdr:to>
      <xdr:col>111</xdr:col>
      <xdr:colOff>177800</xdr:colOff>
      <xdr:row>63</xdr:row>
      <xdr:rowOff>28255</xdr:rowOff>
    </xdr:to>
    <xdr:cxnSp macro="">
      <xdr:nvCxnSpPr>
        <xdr:cNvPr id="513" name="直線コネクタ 512">
          <a:extLst>
            <a:ext uri="{FF2B5EF4-FFF2-40B4-BE49-F238E27FC236}">
              <a16:creationId xmlns:a16="http://schemas.microsoft.com/office/drawing/2014/main" id="{00000000-0008-0000-0E00-000001020000}"/>
            </a:ext>
          </a:extLst>
        </xdr:cNvPr>
        <xdr:cNvCxnSpPr/>
      </xdr:nvCxnSpPr>
      <xdr:spPr>
        <a:xfrm flipV="1">
          <a:off x="20434300" y="10826816"/>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153385</xdr:rowOff>
    </xdr:from>
    <xdr:to>
      <xdr:col>102</xdr:col>
      <xdr:colOff>165100</xdr:colOff>
      <xdr:row>63</xdr:row>
      <xdr:rowOff>83535</xdr:rowOff>
    </xdr:to>
    <xdr:sp macro="" textlink="">
      <xdr:nvSpPr>
        <xdr:cNvPr id="514" name="楕円 513">
          <a:extLst>
            <a:ext uri="{FF2B5EF4-FFF2-40B4-BE49-F238E27FC236}">
              <a16:creationId xmlns:a16="http://schemas.microsoft.com/office/drawing/2014/main" id="{00000000-0008-0000-0E00-000002020000}"/>
            </a:ext>
          </a:extLst>
        </xdr:cNvPr>
        <xdr:cNvSpPr/>
      </xdr:nvSpPr>
      <xdr:spPr>
        <a:xfrm>
          <a:off x="19494500" y="1078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28255</xdr:rowOff>
    </xdr:from>
    <xdr:to>
      <xdr:col>107</xdr:col>
      <xdr:colOff>50800</xdr:colOff>
      <xdr:row>63</xdr:row>
      <xdr:rowOff>32735</xdr:rowOff>
    </xdr:to>
    <xdr:cxnSp macro="">
      <xdr:nvCxnSpPr>
        <xdr:cNvPr id="515" name="直線コネクタ 514">
          <a:extLst>
            <a:ext uri="{FF2B5EF4-FFF2-40B4-BE49-F238E27FC236}">
              <a16:creationId xmlns:a16="http://schemas.microsoft.com/office/drawing/2014/main" id="{00000000-0008-0000-0E00-000003020000}"/>
            </a:ext>
          </a:extLst>
        </xdr:cNvPr>
        <xdr:cNvCxnSpPr/>
      </xdr:nvCxnSpPr>
      <xdr:spPr>
        <a:xfrm flipV="1">
          <a:off x="19545300" y="10829605"/>
          <a:ext cx="88900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156083</xdr:rowOff>
    </xdr:from>
    <xdr:to>
      <xdr:col>98</xdr:col>
      <xdr:colOff>38100</xdr:colOff>
      <xdr:row>63</xdr:row>
      <xdr:rowOff>86233</xdr:rowOff>
    </xdr:to>
    <xdr:sp macro="" textlink="">
      <xdr:nvSpPr>
        <xdr:cNvPr id="516" name="楕円 515">
          <a:extLst>
            <a:ext uri="{FF2B5EF4-FFF2-40B4-BE49-F238E27FC236}">
              <a16:creationId xmlns:a16="http://schemas.microsoft.com/office/drawing/2014/main" id="{00000000-0008-0000-0E00-000004020000}"/>
            </a:ext>
          </a:extLst>
        </xdr:cNvPr>
        <xdr:cNvSpPr/>
      </xdr:nvSpPr>
      <xdr:spPr>
        <a:xfrm>
          <a:off x="18605500" y="1078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32735</xdr:rowOff>
    </xdr:from>
    <xdr:to>
      <xdr:col>102</xdr:col>
      <xdr:colOff>114300</xdr:colOff>
      <xdr:row>63</xdr:row>
      <xdr:rowOff>35433</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flipV="1">
          <a:off x="18656300" y="10834085"/>
          <a:ext cx="889000" cy="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43598</xdr:rowOff>
    </xdr:from>
    <xdr:ext cx="469744" cy="259045"/>
    <xdr:sp macro="" textlink="">
      <xdr:nvSpPr>
        <xdr:cNvPr id="518" name="n_1aveValue【学校施設】&#10;一人当たり面積">
          <a:extLst>
            <a:ext uri="{FF2B5EF4-FFF2-40B4-BE49-F238E27FC236}">
              <a16:creationId xmlns:a16="http://schemas.microsoft.com/office/drawing/2014/main" id="{00000000-0008-0000-0E00-000006020000}"/>
            </a:ext>
          </a:extLst>
        </xdr:cNvPr>
        <xdr:cNvSpPr txBox="1"/>
      </xdr:nvSpPr>
      <xdr:spPr>
        <a:xfrm>
          <a:off x="21075727" y="1050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50730</xdr:rowOff>
    </xdr:from>
    <xdr:ext cx="469744" cy="259045"/>
    <xdr:sp macro="" textlink="">
      <xdr:nvSpPr>
        <xdr:cNvPr id="519" name="n_2aveValue【学校施設】&#10;一人当たり面積">
          <a:extLst>
            <a:ext uri="{FF2B5EF4-FFF2-40B4-BE49-F238E27FC236}">
              <a16:creationId xmlns:a16="http://schemas.microsoft.com/office/drawing/2014/main" id="{00000000-0008-0000-0E00-000007020000}"/>
            </a:ext>
          </a:extLst>
        </xdr:cNvPr>
        <xdr:cNvSpPr txBox="1"/>
      </xdr:nvSpPr>
      <xdr:spPr>
        <a:xfrm>
          <a:off x="20199427" y="1050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53153</xdr:rowOff>
    </xdr:from>
    <xdr:ext cx="469744" cy="259045"/>
    <xdr:sp macro="" textlink="">
      <xdr:nvSpPr>
        <xdr:cNvPr id="520" name="n_3aveValue【学校施設】&#10;一人当たり面積">
          <a:extLst>
            <a:ext uri="{FF2B5EF4-FFF2-40B4-BE49-F238E27FC236}">
              <a16:creationId xmlns:a16="http://schemas.microsoft.com/office/drawing/2014/main" id="{00000000-0008-0000-0E00-000008020000}"/>
            </a:ext>
          </a:extLst>
        </xdr:cNvPr>
        <xdr:cNvSpPr txBox="1"/>
      </xdr:nvSpPr>
      <xdr:spPr>
        <a:xfrm>
          <a:off x="19310427" y="10511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42912</xdr:rowOff>
    </xdr:from>
    <xdr:ext cx="469744" cy="259045"/>
    <xdr:sp macro="" textlink="">
      <xdr:nvSpPr>
        <xdr:cNvPr id="521" name="n_4aveValue【学校施設】&#10;一人当たり面積">
          <a:extLst>
            <a:ext uri="{FF2B5EF4-FFF2-40B4-BE49-F238E27FC236}">
              <a16:creationId xmlns:a16="http://schemas.microsoft.com/office/drawing/2014/main" id="{00000000-0008-0000-0E00-000009020000}"/>
            </a:ext>
          </a:extLst>
        </xdr:cNvPr>
        <xdr:cNvSpPr txBox="1"/>
      </xdr:nvSpPr>
      <xdr:spPr>
        <a:xfrm>
          <a:off x="18421427" y="1050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67393</xdr:rowOff>
    </xdr:from>
    <xdr:ext cx="469744" cy="259045"/>
    <xdr:sp macro="" textlink="">
      <xdr:nvSpPr>
        <xdr:cNvPr id="522" name="n_1mainValue【学校施設】&#10;一人当たり面積">
          <a:extLst>
            <a:ext uri="{FF2B5EF4-FFF2-40B4-BE49-F238E27FC236}">
              <a16:creationId xmlns:a16="http://schemas.microsoft.com/office/drawing/2014/main" id="{00000000-0008-0000-0E00-00000A020000}"/>
            </a:ext>
          </a:extLst>
        </xdr:cNvPr>
        <xdr:cNvSpPr txBox="1"/>
      </xdr:nvSpPr>
      <xdr:spPr>
        <a:xfrm>
          <a:off x="21075727" y="10868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70182</xdr:rowOff>
    </xdr:from>
    <xdr:ext cx="469744" cy="259045"/>
    <xdr:sp macro="" textlink="">
      <xdr:nvSpPr>
        <xdr:cNvPr id="523" name="n_2mainValue【学校施設】&#10;一人当たり面積">
          <a:extLst>
            <a:ext uri="{FF2B5EF4-FFF2-40B4-BE49-F238E27FC236}">
              <a16:creationId xmlns:a16="http://schemas.microsoft.com/office/drawing/2014/main" id="{00000000-0008-0000-0E00-00000B020000}"/>
            </a:ext>
          </a:extLst>
        </xdr:cNvPr>
        <xdr:cNvSpPr txBox="1"/>
      </xdr:nvSpPr>
      <xdr:spPr>
        <a:xfrm>
          <a:off x="20199427" y="10871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74662</xdr:rowOff>
    </xdr:from>
    <xdr:ext cx="469744" cy="259045"/>
    <xdr:sp macro="" textlink="">
      <xdr:nvSpPr>
        <xdr:cNvPr id="524" name="n_3mainValue【学校施設】&#10;一人当たり面積">
          <a:extLst>
            <a:ext uri="{FF2B5EF4-FFF2-40B4-BE49-F238E27FC236}">
              <a16:creationId xmlns:a16="http://schemas.microsoft.com/office/drawing/2014/main" id="{00000000-0008-0000-0E00-00000C020000}"/>
            </a:ext>
          </a:extLst>
        </xdr:cNvPr>
        <xdr:cNvSpPr txBox="1"/>
      </xdr:nvSpPr>
      <xdr:spPr>
        <a:xfrm>
          <a:off x="19310427" y="1087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77360</xdr:rowOff>
    </xdr:from>
    <xdr:ext cx="469744" cy="259045"/>
    <xdr:sp macro="" textlink="">
      <xdr:nvSpPr>
        <xdr:cNvPr id="525" name="n_4mainValue【学校施設】&#10;一人当たり面積">
          <a:extLst>
            <a:ext uri="{FF2B5EF4-FFF2-40B4-BE49-F238E27FC236}">
              <a16:creationId xmlns:a16="http://schemas.microsoft.com/office/drawing/2014/main" id="{00000000-0008-0000-0E00-00000D020000}"/>
            </a:ext>
          </a:extLst>
        </xdr:cNvPr>
        <xdr:cNvSpPr txBox="1"/>
      </xdr:nvSpPr>
      <xdr:spPr>
        <a:xfrm>
          <a:off x="18421427" y="10878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a:extLst>
            <a:ext uri="{FF2B5EF4-FFF2-40B4-BE49-F238E27FC236}">
              <a16:creationId xmlns:a16="http://schemas.microsoft.com/office/drawing/2014/main" id="{00000000-0008-0000-0E00-00000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a:extLst>
            <a:ext uri="{FF2B5EF4-FFF2-40B4-BE49-F238E27FC236}">
              <a16:creationId xmlns:a16="http://schemas.microsoft.com/office/drawing/2014/main" id="{00000000-0008-0000-0E00-00000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a:extLst>
            <a:ext uri="{FF2B5EF4-FFF2-40B4-BE49-F238E27FC236}">
              <a16:creationId xmlns:a16="http://schemas.microsoft.com/office/drawing/2014/main" id="{00000000-0008-0000-0E00-00001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a:extLst>
            <a:ext uri="{FF2B5EF4-FFF2-40B4-BE49-F238E27FC236}">
              <a16:creationId xmlns:a16="http://schemas.microsoft.com/office/drawing/2014/main" id="{00000000-0008-0000-0E00-00001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a:extLst>
            <a:ext uri="{FF2B5EF4-FFF2-40B4-BE49-F238E27FC236}">
              <a16:creationId xmlns:a16="http://schemas.microsoft.com/office/drawing/2014/main" id="{00000000-0008-0000-0E00-00001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a:extLst>
            <a:ext uri="{FF2B5EF4-FFF2-40B4-BE49-F238E27FC236}">
              <a16:creationId xmlns:a16="http://schemas.microsoft.com/office/drawing/2014/main" id="{00000000-0008-0000-0E00-00001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a:extLst>
            <a:ext uri="{FF2B5EF4-FFF2-40B4-BE49-F238E27FC236}">
              <a16:creationId xmlns:a16="http://schemas.microsoft.com/office/drawing/2014/main" id="{00000000-0008-0000-0E00-00001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a:extLst>
            <a:ext uri="{FF2B5EF4-FFF2-40B4-BE49-F238E27FC236}">
              <a16:creationId xmlns:a16="http://schemas.microsoft.com/office/drawing/2014/main" id="{00000000-0008-0000-0E00-000015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4" name="正方形/長方形 533">
          <a:extLst>
            <a:ext uri="{FF2B5EF4-FFF2-40B4-BE49-F238E27FC236}">
              <a16:creationId xmlns:a16="http://schemas.microsoft.com/office/drawing/2014/main" id="{00000000-0008-0000-0E00-000016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5" name="正方形/長方形 534">
          <a:extLst>
            <a:ext uri="{FF2B5EF4-FFF2-40B4-BE49-F238E27FC236}">
              <a16:creationId xmlns:a16="http://schemas.microsoft.com/office/drawing/2014/main" id="{00000000-0008-0000-0E00-000017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6" name="正方形/長方形 535">
          <a:extLst>
            <a:ext uri="{FF2B5EF4-FFF2-40B4-BE49-F238E27FC236}">
              <a16:creationId xmlns:a16="http://schemas.microsoft.com/office/drawing/2014/main" id="{00000000-0008-0000-0E00-000018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7" name="正方形/長方形 536">
          <a:extLst>
            <a:ext uri="{FF2B5EF4-FFF2-40B4-BE49-F238E27FC236}">
              <a16:creationId xmlns:a16="http://schemas.microsoft.com/office/drawing/2014/main" id="{00000000-0008-0000-0E00-000019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8" name="正方形/長方形 537">
          <a:extLst>
            <a:ext uri="{FF2B5EF4-FFF2-40B4-BE49-F238E27FC236}">
              <a16:creationId xmlns:a16="http://schemas.microsoft.com/office/drawing/2014/main" id="{00000000-0008-0000-0E00-00001A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9" name="正方形/長方形 538">
          <a:extLst>
            <a:ext uri="{FF2B5EF4-FFF2-40B4-BE49-F238E27FC236}">
              <a16:creationId xmlns:a16="http://schemas.microsoft.com/office/drawing/2014/main" id="{00000000-0008-0000-0E00-00001B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0" name="正方形/長方形 539">
          <a:extLst>
            <a:ext uri="{FF2B5EF4-FFF2-40B4-BE49-F238E27FC236}">
              <a16:creationId xmlns:a16="http://schemas.microsoft.com/office/drawing/2014/main" id="{00000000-0008-0000-0E00-00001C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1" name="正方形/長方形 540">
          <a:extLst>
            <a:ext uri="{FF2B5EF4-FFF2-40B4-BE49-F238E27FC236}">
              <a16:creationId xmlns:a16="http://schemas.microsoft.com/office/drawing/2014/main" id="{00000000-0008-0000-0E00-00001D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2" name="正方形/長方形 541">
          <a:extLst>
            <a:ext uri="{FF2B5EF4-FFF2-40B4-BE49-F238E27FC236}">
              <a16:creationId xmlns:a16="http://schemas.microsoft.com/office/drawing/2014/main" id="{00000000-0008-0000-0E00-00001E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3" name="正方形/長方形 542">
          <a:extLst>
            <a:ext uri="{FF2B5EF4-FFF2-40B4-BE49-F238E27FC236}">
              <a16:creationId xmlns:a16="http://schemas.microsoft.com/office/drawing/2014/main" id="{00000000-0008-0000-0E00-00001F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4" name="正方形/長方形 543">
          <a:extLst>
            <a:ext uri="{FF2B5EF4-FFF2-40B4-BE49-F238E27FC236}">
              <a16:creationId xmlns:a16="http://schemas.microsoft.com/office/drawing/2014/main" id="{00000000-0008-0000-0E00-000020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5" name="正方形/長方形 544">
          <a:extLst>
            <a:ext uri="{FF2B5EF4-FFF2-40B4-BE49-F238E27FC236}">
              <a16:creationId xmlns:a16="http://schemas.microsoft.com/office/drawing/2014/main" id="{00000000-0008-0000-0E00-000021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6" name="正方形/長方形 545">
          <a:extLst>
            <a:ext uri="{FF2B5EF4-FFF2-40B4-BE49-F238E27FC236}">
              <a16:creationId xmlns:a16="http://schemas.microsoft.com/office/drawing/2014/main" id="{00000000-0008-0000-0E00-000022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7" name="正方形/長方形 546">
          <a:extLst>
            <a:ext uri="{FF2B5EF4-FFF2-40B4-BE49-F238E27FC236}">
              <a16:creationId xmlns:a16="http://schemas.microsoft.com/office/drawing/2014/main" id="{00000000-0008-0000-0E00-000023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8" name="正方形/長方形 547">
          <a:extLst>
            <a:ext uri="{FF2B5EF4-FFF2-40B4-BE49-F238E27FC236}">
              <a16:creationId xmlns:a16="http://schemas.microsoft.com/office/drawing/2014/main" id="{00000000-0008-0000-0E00-000024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9" name="正方形/長方形 548">
          <a:extLst>
            <a:ext uri="{FF2B5EF4-FFF2-40B4-BE49-F238E27FC236}">
              <a16:creationId xmlns:a16="http://schemas.microsoft.com/office/drawing/2014/main" id="{00000000-0008-0000-0E00-000025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50" name="正方形/長方形 549">
          <a:extLst>
            <a:ext uri="{FF2B5EF4-FFF2-40B4-BE49-F238E27FC236}">
              <a16:creationId xmlns:a16="http://schemas.microsoft.com/office/drawing/2014/main" id="{00000000-0008-0000-0E00-000026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1" name="正方形/長方形 550">
          <a:extLst>
            <a:ext uri="{FF2B5EF4-FFF2-40B4-BE49-F238E27FC236}">
              <a16:creationId xmlns:a16="http://schemas.microsoft.com/office/drawing/2014/main" id="{00000000-0008-0000-0E00-000027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2" name="正方形/長方形 551">
          <a:extLst>
            <a:ext uri="{FF2B5EF4-FFF2-40B4-BE49-F238E27FC236}">
              <a16:creationId xmlns:a16="http://schemas.microsoft.com/office/drawing/2014/main" id="{00000000-0008-0000-0E00-000028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3" name="正方形/長方形 552">
          <a:extLst>
            <a:ext uri="{FF2B5EF4-FFF2-40B4-BE49-F238E27FC236}">
              <a16:creationId xmlns:a16="http://schemas.microsoft.com/office/drawing/2014/main" id="{00000000-0008-0000-0E00-000029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4" name="正方形/長方形 553">
          <a:extLst>
            <a:ext uri="{FF2B5EF4-FFF2-40B4-BE49-F238E27FC236}">
              <a16:creationId xmlns:a16="http://schemas.microsoft.com/office/drawing/2014/main" id="{00000000-0008-0000-0E00-00002A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5" name="正方形/長方形 554">
          <a:extLst>
            <a:ext uri="{FF2B5EF4-FFF2-40B4-BE49-F238E27FC236}">
              <a16:creationId xmlns:a16="http://schemas.microsoft.com/office/drawing/2014/main" id="{00000000-0008-0000-0E00-00002B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6" name="正方形/長方形 555">
          <a:extLst>
            <a:ext uri="{FF2B5EF4-FFF2-40B4-BE49-F238E27FC236}">
              <a16:creationId xmlns:a16="http://schemas.microsoft.com/office/drawing/2014/main" id="{00000000-0008-0000-0E00-00002C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8" name="正方形/長方形 557">
          <a:extLst>
            <a:ext uri="{FF2B5EF4-FFF2-40B4-BE49-F238E27FC236}">
              <a16:creationId xmlns:a16="http://schemas.microsoft.com/office/drawing/2014/main" id="{00000000-0008-0000-0E00-00002E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9" name="正方形/長方形 558">
          <a:extLst>
            <a:ext uri="{FF2B5EF4-FFF2-40B4-BE49-F238E27FC236}">
              <a16:creationId xmlns:a16="http://schemas.microsoft.com/office/drawing/2014/main" id="{00000000-0008-0000-0E00-00002F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0" name="テキスト ボックス 559">
          <a:extLst>
            <a:ext uri="{FF2B5EF4-FFF2-40B4-BE49-F238E27FC236}">
              <a16:creationId xmlns:a16="http://schemas.microsoft.com/office/drawing/2014/main" id="{00000000-0008-0000-0E00-000030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営住宅の有形固定資産減価償却率は、平成３０年度で類似団体平均を上回り、上昇傾向にあった。しかし、令和４年度に災害公営住宅を２戸整備し、令和２年７月豪雨の際に整備された建設型応急住宅１６戸を村有住宅としたため、減価償却率は減少し、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人当たり面積は増加した。</a:t>
          </a:r>
        </a:p>
        <a:p>
          <a:r>
            <a:rPr kumimoji="1" lang="ja-JP" altLang="en-US" sz="1300">
              <a:latin typeface="ＭＳ Ｐゴシック" panose="020B0600070205080204" pitchFamily="50" charset="-128"/>
              <a:ea typeface="ＭＳ Ｐゴシック" panose="020B0600070205080204" pitchFamily="50" charset="-128"/>
            </a:rPr>
            <a:t>　なお、昭和２６年建築の団地の老朽化が著しく、災害等での倒壊が危惧されているため、入居者との協議を進め、除却等の判断を行う。</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学校施設（小学校２校、中学校１校）については全国、県、類似団体いずれの平均も上回っており、劣化調査でも全体的に構造クラック、鉄骨の露出、爆裂などの劣化が目立った。小学校１校と中学校の長寿命化更新をまもなく迎えるため、令和６年度以降多額の更新費用の支出が見込まれる。令和２年度に策定した公共施設個別施設計画に則り、計画的な長寿命化の実施及び更新費用の平準化を行う。</a:t>
          </a:r>
        </a:p>
        <a:p>
          <a:r>
            <a:rPr kumimoji="1" lang="ja-JP" altLang="en-US" sz="1300">
              <a:latin typeface="ＭＳ Ｐゴシック" panose="020B0600070205080204" pitchFamily="50" charset="-128"/>
              <a:ea typeface="ＭＳ Ｐゴシック" panose="020B0600070205080204" pitchFamily="50" charset="-128"/>
            </a:rPr>
            <a:t>　橋梁の有形固定資産減価償却率が逓増傾向にあり、令和４年度で類似団体平均値を上回った。５年に一度の法定点検及び令和３年度に策定した補修計画を基に計画的に補修事業を行っていく。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4,095
4,075
94.54
5,847,424
5,358,298
281,433
2,410,940
3,617,300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F00-00002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F00-00002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F00-00002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F00-00002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F00-00002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F00-00002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F00-00002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F00-000030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F00-00003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F00-00003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F00-00003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F00-00003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F00-00003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F00-00003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F00-00003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F00-00003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0000000-0008-0000-0F00-00003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00000000-0008-0000-0F00-00003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00000000-0008-0000-0F00-00003D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00000000-0008-0000-0F00-00003F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00000000-0008-0000-0F00-000040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00000000-0008-0000-0F00-000041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00000000-0008-0000-0F00-000042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00000000-0008-0000-0F00-000043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00000000-0008-0000-0F00-000044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00000000-0008-0000-0F00-000046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00000000-0008-0000-0F00-00004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47625</xdr:rowOff>
    </xdr:from>
    <xdr:to>
      <xdr:col>24</xdr:col>
      <xdr:colOff>62865</xdr:colOff>
      <xdr:row>64</xdr:row>
      <xdr:rowOff>76200</xdr:rowOff>
    </xdr:to>
    <xdr:cxnSp macro="">
      <xdr:nvCxnSpPr>
        <xdr:cNvPr id="73" name="直線コネクタ 72">
          <a:extLst>
            <a:ext uri="{FF2B5EF4-FFF2-40B4-BE49-F238E27FC236}">
              <a16:creationId xmlns:a16="http://schemas.microsoft.com/office/drawing/2014/main" id="{00000000-0008-0000-0F00-000049000000}"/>
            </a:ext>
          </a:extLst>
        </xdr:cNvPr>
        <xdr:cNvCxnSpPr/>
      </xdr:nvCxnSpPr>
      <xdr:spPr>
        <a:xfrm flipV="1">
          <a:off x="4634865" y="9477375"/>
          <a:ext cx="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a:extLst>
            <a:ext uri="{FF2B5EF4-FFF2-40B4-BE49-F238E27FC236}">
              <a16:creationId xmlns:a16="http://schemas.microsoft.com/office/drawing/2014/main" id="{00000000-0008-0000-0F00-00004A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a:extLst>
            <a:ext uri="{FF2B5EF4-FFF2-40B4-BE49-F238E27FC236}">
              <a16:creationId xmlns:a16="http://schemas.microsoft.com/office/drawing/2014/main" id="{00000000-0008-0000-0F00-00004B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165752</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00000000-0008-0000-0F00-00004C000000}"/>
            </a:ext>
          </a:extLst>
        </xdr:cNvPr>
        <xdr:cNvSpPr txBox="1"/>
      </xdr:nvSpPr>
      <xdr:spPr>
        <a:xfrm>
          <a:off x="4673600" y="9252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47625</xdr:rowOff>
    </xdr:from>
    <xdr:to>
      <xdr:col>24</xdr:col>
      <xdr:colOff>152400</xdr:colOff>
      <xdr:row>55</xdr:row>
      <xdr:rowOff>47625</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4546600" y="947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114317</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00000000-0008-0000-0F00-00004E000000}"/>
            </a:ext>
          </a:extLst>
        </xdr:cNvPr>
        <xdr:cNvSpPr txBox="1"/>
      </xdr:nvSpPr>
      <xdr:spPr>
        <a:xfrm>
          <a:off x="4673600" y="10401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135890</xdr:rowOff>
    </xdr:from>
    <xdr:to>
      <xdr:col>24</xdr:col>
      <xdr:colOff>114300</xdr:colOff>
      <xdr:row>61</xdr:row>
      <xdr:rowOff>66040</xdr:rowOff>
    </xdr:to>
    <xdr:sp macro="" textlink="">
      <xdr:nvSpPr>
        <xdr:cNvPr id="79" name="フローチャート: 判断 78">
          <a:extLst>
            <a:ext uri="{FF2B5EF4-FFF2-40B4-BE49-F238E27FC236}">
              <a16:creationId xmlns:a16="http://schemas.microsoft.com/office/drawing/2014/main" id="{00000000-0008-0000-0F00-00004F000000}"/>
            </a:ext>
          </a:extLst>
        </xdr:cNvPr>
        <xdr:cNvSpPr/>
      </xdr:nvSpPr>
      <xdr:spPr>
        <a:xfrm>
          <a:off x="45847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128270</xdr:rowOff>
    </xdr:from>
    <xdr:to>
      <xdr:col>20</xdr:col>
      <xdr:colOff>38100</xdr:colOff>
      <xdr:row>61</xdr:row>
      <xdr:rowOff>58420</xdr:rowOff>
    </xdr:to>
    <xdr:sp macro="" textlink="">
      <xdr:nvSpPr>
        <xdr:cNvPr id="80" name="フローチャート: 判断 79">
          <a:extLst>
            <a:ext uri="{FF2B5EF4-FFF2-40B4-BE49-F238E27FC236}">
              <a16:creationId xmlns:a16="http://schemas.microsoft.com/office/drawing/2014/main" id="{00000000-0008-0000-0F00-000050000000}"/>
            </a:ext>
          </a:extLst>
        </xdr:cNvPr>
        <xdr:cNvSpPr/>
      </xdr:nvSpPr>
      <xdr:spPr>
        <a:xfrm>
          <a:off x="3746500" y="1041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135890</xdr:rowOff>
    </xdr:from>
    <xdr:to>
      <xdr:col>15</xdr:col>
      <xdr:colOff>101600</xdr:colOff>
      <xdr:row>61</xdr:row>
      <xdr:rowOff>66040</xdr:rowOff>
    </xdr:to>
    <xdr:sp macro="" textlink="">
      <xdr:nvSpPr>
        <xdr:cNvPr id="81" name="フローチャート: 判断 80">
          <a:extLst>
            <a:ext uri="{FF2B5EF4-FFF2-40B4-BE49-F238E27FC236}">
              <a16:creationId xmlns:a16="http://schemas.microsoft.com/office/drawing/2014/main" id="{00000000-0008-0000-0F00-000051000000}"/>
            </a:ext>
          </a:extLst>
        </xdr:cNvPr>
        <xdr:cNvSpPr/>
      </xdr:nvSpPr>
      <xdr:spPr>
        <a:xfrm>
          <a:off x="28575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166370</xdr:rowOff>
    </xdr:from>
    <xdr:to>
      <xdr:col>10</xdr:col>
      <xdr:colOff>165100</xdr:colOff>
      <xdr:row>61</xdr:row>
      <xdr:rowOff>96520</xdr:rowOff>
    </xdr:to>
    <xdr:sp macro="" textlink="">
      <xdr:nvSpPr>
        <xdr:cNvPr id="82" name="フローチャート: 判断 81">
          <a:extLst>
            <a:ext uri="{FF2B5EF4-FFF2-40B4-BE49-F238E27FC236}">
              <a16:creationId xmlns:a16="http://schemas.microsoft.com/office/drawing/2014/main" id="{00000000-0008-0000-0F00-000052000000}"/>
            </a:ext>
          </a:extLst>
        </xdr:cNvPr>
        <xdr:cNvSpPr/>
      </xdr:nvSpPr>
      <xdr:spPr>
        <a:xfrm>
          <a:off x="1968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118745</xdr:rowOff>
    </xdr:from>
    <xdr:to>
      <xdr:col>6</xdr:col>
      <xdr:colOff>38100</xdr:colOff>
      <xdr:row>61</xdr:row>
      <xdr:rowOff>48895</xdr:rowOff>
    </xdr:to>
    <xdr:sp macro="" textlink="">
      <xdr:nvSpPr>
        <xdr:cNvPr id="83" name="フローチャート: 判断 82">
          <a:extLst>
            <a:ext uri="{FF2B5EF4-FFF2-40B4-BE49-F238E27FC236}">
              <a16:creationId xmlns:a16="http://schemas.microsoft.com/office/drawing/2014/main" id="{00000000-0008-0000-0F00-000053000000}"/>
            </a:ext>
          </a:extLst>
        </xdr:cNvPr>
        <xdr:cNvSpPr/>
      </xdr:nvSpPr>
      <xdr:spPr>
        <a:xfrm>
          <a:off x="1079500" y="1040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00000000-0008-0000-0F00-00005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F00-00005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F00-00005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F00-00005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F00-00005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33020</xdr:rowOff>
    </xdr:from>
    <xdr:to>
      <xdr:col>24</xdr:col>
      <xdr:colOff>114300</xdr:colOff>
      <xdr:row>60</xdr:row>
      <xdr:rowOff>134620</xdr:rowOff>
    </xdr:to>
    <xdr:sp macro="" textlink="">
      <xdr:nvSpPr>
        <xdr:cNvPr id="89" name="楕円 88">
          <a:extLst>
            <a:ext uri="{FF2B5EF4-FFF2-40B4-BE49-F238E27FC236}">
              <a16:creationId xmlns:a16="http://schemas.microsoft.com/office/drawing/2014/main" id="{00000000-0008-0000-0F00-000059000000}"/>
            </a:ext>
          </a:extLst>
        </xdr:cNvPr>
        <xdr:cNvSpPr/>
      </xdr:nvSpPr>
      <xdr:spPr>
        <a:xfrm>
          <a:off x="4584700" y="103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55897</xdr:rowOff>
    </xdr:from>
    <xdr:ext cx="405111" cy="259045"/>
    <xdr:sp macro="" textlink="">
      <xdr:nvSpPr>
        <xdr:cNvPr id="90" name="【体育館・プール】&#10;有形固定資産減価償却率該当値テキスト">
          <a:extLst>
            <a:ext uri="{FF2B5EF4-FFF2-40B4-BE49-F238E27FC236}">
              <a16:creationId xmlns:a16="http://schemas.microsoft.com/office/drawing/2014/main" id="{00000000-0008-0000-0F00-00005A000000}"/>
            </a:ext>
          </a:extLst>
        </xdr:cNvPr>
        <xdr:cNvSpPr txBox="1"/>
      </xdr:nvSpPr>
      <xdr:spPr>
        <a:xfrm>
          <a:off x="4673600"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147320</xdr:rowOff>
    </xdr:from>
    <xdr:to>
      <xdr:col>20</xdr:col>
      <xdr:colOff>38100</xdr:colOff>
      <xdr:row>60</xdr:row>
      <xdr:rowOff>77470</xdr:rowOff>
    </xdr:to>
    <xdr:sp macro="" textlink="">
      <xdr:nvSpPr>
        <xdr:cNvPr id="91" name="楕円 90">
          <a:extLst>
            <a:ext uri="{FF2B5EF4-FFF2-40B4-BE49-F238E27FC236}">
              <a16:creationId xmlns:a16="http://schemas.microsoft.com/office/drawing/2014/main" id="{00000000-0008-0000-0F00-00005B000000}"/>
            </a:ext>
          </a:extLst>
        </xdr:cNvPr>
        <xdr:cNvSpPr/>
      </xdr:nvSpPr>
      <xdr:spPr>
        <a:xfrm>
          <a:off x="3746500" y="1026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26670</xdr:rowOff>
    </xdr:from>
    <xdr:to>
      <xdr:col>24</xdr:col>
      <xdr:colOff>63500</xdr:colOff>
      <xdr:row>60</xdr:row>
      <xdr:rowOff>83820</xdr:rowOff>
    </xdr:to>
    <xdr:cxnSp macro="">
      <xdr:nvCxnSpPr>
        <xdr:cNvPr id="92" name="直線コネクタ 91">
          <a:extLst>
            <a:ext uri="{FF2B5EF4-FFF2-40B4-BE49-F238E27FC236}">
              <a16:creationId xmlns:a16="http://schemas.microsoft.com/office/drawing/2014/main" id="{00000000-0008-0000-0F00-00005C000000}"/>
            </a:ext>
          </a:extLst>
        </xdr:cNvPr>
        <xdr:cNvCxnSpPr/>
      </xdr:nvCxnSpPr>
      <xdr:spPr>
        <a:xfrm>
          <a:off x="3797300" y="1031367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90170</xdr:rowOff>
    </xdr:from>
    <xdr:to>
      <xdr:col>15</xdr:col>
      <xdr:colOff>101600</xdr:colOff>
      <xdr:row>61</xdr:row>
      <xdr:rowOff>20320</xdr:rowOff>
    </xdr:to>
    <xdr:sp macro="" textlink="">
      <xdr:nvSpPr>
        <xdr:cNvPr id="93" name="楕円 92">
          <a:extLst>
            <a:ext uri="{FF2B5EF4-FFF2-40B4-BE49-F238E27FC236}">
              <a16:creationId xmlns:a16="http://schemas.microsoft.com/office/drawing/2014/main" id="{00000000-0008-0000-0F00-00005D000000}"/>
            </a:ext>
          </a:extLst>
        </xdr:cNvPr>
        <xdr:cNvSpPr/>
      </xdr:nvSpPr>
      <xdr:spPr>
        <a:xfrm>
          <a:off x="2857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26670</xdr:rowOff>
    </xdr:from>
    <xdr:to>
      <xdr:col>19</xdr:col>
      <xdr:colOff>177800</xdr:colOff>
      <xdr:row>60</xdr:row>
      <xdr:rowOff>140970</xdr:rowOff>
    </xdr:to>
    <xdr:cxnSp macro="">
      <xdr:nvCxnSpPr>
        <xdr:cNvPr id="94" name="直線コネクタ 93">
          <a:extLst>
            <a:ext uri="{FF2B5EF4-FFF2-40B4-BE49-F238E27FC236}">
              <a16:creationId xmlns:a16="http://schemas.microsoft.com/office/drawing/2014/main" id="{00000000-0008-0000-0F00-00005E000000}"/>
            </a:ext>
          </a:extLst>
        </xdr:cNvPr>
        <xdr:cNvCxnSpPr/>
      </xdr:nvCxnSpPr>
      <xdr:spPr>
        <a:xfrm flipV="1">
          <a:off x="2908300" y="1031367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50165</xdr:rowOff>
    </xdr:from>
    <xdr:to>
      <xdr:col>10</xdr:col>
      <xdr:colOff>165100</xdr:colOff>
      <xdr:row>60</xdr:row>
      <xdr:rowOff>151765</xdr:rowOff>
    </xdr:to>
    <xdr:sp macro="" textlink="">
      <xdr:nvSpPr>
        <xdr:cNvPr id="95" name="楕円 94">
          <a:extLst>
            <a:ext uri="{FF2B5EF4-FFF2-40B4-BE49-F238E27FC236}">
              <a16:creationId xmlns:a16="http://schemas.microsoft.com/office/drawing/2014/main" id="{00000000-0008-0000-0F00-00005F000000}"/>
            </a:ext>
          </a:extLst>
        </xdr:cNvPr>
        <xdr:cNvSpPr/>
      </xdr:nvSpPr>
      <xdr:spPr>
        <a:xfrm>
          <a:off x="1968500" y="1033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100965</xdr:rowOff>
    </xdr:from>
    <xdr:to>
      <xdr:col>15</xdr:col>
      <xdr:colOff>50800</xdr:colOff>
      <xdr:row>60</xdr:row>
      <xdr:rowOff>140970</xdr:rowOff>
    </xdr:to>
    <xdr:cxnSp macro="">
      <xdr:nvCxnSpPr>
        <xdr:cNvPr id="96" name="直線コネクタ 95">
          <a:extLst>
            <a:ext uri="{FF2B5EF4-FFF2-40B4-BE49-F238E27FC236}">
              <a16:creationId xmlns:a16="http://schemas.microsoft.com/office/drawing/2014/main" id="{00000000-0008-0000-0F00-000060000000}"/>
            </a:ext>
          </a:extLst>
        </xdr:cNvPr>
        <xdr:cNvCxnSpPr/>
      </xdr:nvCxnSpPr>
      <xdr:spPr>
        <a:xfrm>
          <a:off x="2019300" y="1038796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10160</xdr:rowOff>
    </xdr:from>
    <xdr:to>
      <xdr:col>6</xdr:col>
      <xdr:colOff>38100</xdr:colOff>
      <xdr:row>60</xdr:row>
      <xdr:rowOff>111760</xdr:rowOff>
    </xdr:to>
    <xdr:sp macro="" textlink="">
      <xdr:nvSpPr>
        <xdr:cNvPr id="97" name="楕円 96">
          <a:extLst>
            <a:ext uri="{FF2B5EF4-FFF2-40B4-BE49-F238E27FC236}">
              <a16:creationId xmlns:a16="http://schemas.microsoft.com/office/drawing/2014/main" id="{00000000-0008-0000-0F00-000061000000}"/>
            </a:ext>
          </a:extLst>
        </xdr:cNvPr>
        <xdr:cNvSpPr/>
      </xdr:nvSpPr>
      <xdr:spPr>
        <a:xfrm>
          <a:off x="1079500" y="102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60960</xdr:rowOff>
    </xdr:from>
    <xdr:to>
      <xdr:col>10</xdr:col>
      <xdr:colOff>114300</xdr:colOff>
      <xdr:row>60</xdr:row>
      <xdr:rowOff>100965</xdr:rowOff>
    </xdr:to>
    <xdr:cxnSp macro="">
      <xdr:nvCxnSpPr>
        <xdr:cNvPr id="98" name="直線コネクタ 97">
          <a:extLst>
            <a:ext uri="{FF2B5EF4-FFF2-40B4-BE49-F238E27FC236}">
              <a16:creationId xmlns:a16="http://schemas.microsoft.com/office/drawing/2014/main" id="{00000000-0008-0000-0F00-000062000000}"/>
            </a:ext>
          </a:extLst>
        </xdr:cNvPr>
        <xdr:cNvCxnSpPr/>
      </xdr:nvCxnSpPr>
      <xdr:spPr>
        <a:xfrm>
          <a:off x="1130300" y="1034796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49547</xdr:rowOff>
    </xdr:from>
    <xdr:ext cx="405111" cy="259045"/>
    <xdr:sp macro="" textlink="">
      <xdr:nvSpPr>
        <xdr:cNvPr id="99" name="n_1aveValue【体育館・プール】&#10;有形固定資産減価償却率">
          <a:extLst>
            <a:ext uri="{FF2B5EF4-FFF2-40B4-BE49-F238E27FC236}">
              <a16:creationId xmlns:a16="http://schemas.microsoft.com/office/drawing/2014/main" id="{00000000-0008-0000-0F00-000063000000}"/>
            </a:ext>
          </a:extLst>
        </xdr:cNvPr>
        <xdr:cNvSpPr txBox="1"/>
      </xdr:nvSpPr>
      <xdr:spPr>
        <a:xfrm>
          <a:off x="3582044"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57167</xdr:rowOff>
    </xdr:from>
    <xdr:ext cx="405111" cy="259045"/>
    <xdr:sp macro="" textlink="">
      <xdr:nvSpPr>
        <xdr:cNvPr id="100" name="n_2aveValue【体育館・プール】&#10;有形固定資産減価償却率">
          <a:extLst>
            <a:ext uri="{FF2B5EF4-FFF2-40B4-BE49-F238E27FC236}">
              <a16:creationId xmlns:a16="http://schemas.microsoft.com/office/drawing/2014/main" id="{00000000-0008-0000-0F00-000064000000}"/>
            </a:ext>
          </a:extLst>
        </xdr:cNvPr>
        <xdr:cNvSpPr txBox="1"/>
      </xdr:nvSpPr>
      <xdr:spPr>
        <a:xfrm>
          <a:off x="2705744" y="1051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87647</xdr:rowOff>
    </xdr:from>
    <xdr:ext cx="405111" cy="259045"/>
    <xdr:sp macro="" textlink="">
      <xdr:nvSpPr>
        <xdr:cNvPr id="101" name="n_3aveValue【体育館・プール】&#10;有形固定資産減価償却率">
          <a:extLst>
            <a:ext uri="{FF2B5EF4-FFF2-40B4-BE49-F238E27FC236}">
              <a16:creationId xmlns:a16="http://schemas.microsoft.com/office/drawing/2014/main" id="{00000000-0008-0000-0F00-000065000000}"/>
            </a:ext>
          </a:extLst>
        </xdr:cNvPr>
        <xdr:cNvSpPr txBox="1"/>
      </xdr:nvSpPr>
      <xdr:spPr>
        <a:xfrm>
          <a:off x="1816744"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40022</xdr:rowOff>
    </xdr:from>
    <xdr:ext cx="405111" cy="259045"/>
    <xdr:sp macro="" textlink="">
      <xdr:nvSpPr>
        <xdr:cNvPr id="102" name="n_4aveValue【体育館・プール】&#10;有形固定資産減価償却率">
          <a:extLst>
            <a:ext uri="{FF2B5EF4-FFF2-40B4-BE49-F238E27FC236}">
              <a16:creationId xmlns:a16="http://schemas.microsoft.com/office/drawing/2014/main" id="{00000000-0008-0000-0F00-000066000000}"/>
            </a:ext>
          </a:extLst>
        </xdr:cNvPr>
        <xdr:cNvSpPr txBox="1"/>
      </xdr:nvSpPr>
      <xdr:spPr>
        <a:xfrm>
          <a:off x="927744" y="1049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93997</xdr:rowOff>
    </xdr:from>
    <xdr:ext cx="405111" cy="259045"/>
    <xdr:sp macro="" textlink="">
      <xdr:nvSpPr>
        <xdr:cNvPr id="103" name="n_1mainValue【体育館・プール】&#10;有形固定資産減価償却率">
          <a:extLst>
            <a:ext uri="{FF2B5EF4-FFF2-40B4-BE49-F238E27FC236}">
              <a16:creationId xmlns:a16="http://schemas.microsoft.com/office/drawing/2014/main" id="{00000000-0008-0000-0F00-000067000000}"/>
            </a:ext>
          </a:extLst>
        </xdr:cNvPr>
        <xdr:cNvSpPr txBox="1"/>
      </xdr:nvSpPr>
      <xdr:spPr>
        <a:xfrm>
          <a:off x="3582044" y="1003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36847</xdr:rowOff>
    </xdr:from>
    <xdr:ext cx="405111" cy="259045"/>
    <xdr:sp macro="" textlink="">
      <xdr:nvSpPr>
        <xdr:cNvPr id="104" name="n_2mainValue【体育館・プール】&#10;有形固定資産減価償却率">
          <a:extLst>
            <a:ext uri="{FF2B5EF4-FFF2-40B4-BE49-F238E27FC236}">
              <a16:creationId xmlns:a16="http://schemas.microsoft.com/office/drawing/2014/main" id="{00000000-0008-0000-0F00-000068000000}"/>
            </a:ext>
          </a:extLst>
        </xdr:cNvPr>
        <xdr:cNvSpPr txBox="1"/>
      </xdr:nvSpPr>
      <xdr:spPr>
        <a:xfrm>
          <a:off x="2705744" y="1015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168292</xdr:rowOff>
    </xdr:from>
    <xdr:ext cx="405111" cy="259045"/>
    <xdr:sp macro="" textlink="">
      <xdr:nvSpPr>
        <xdr:cNvPr id="105" name="n_3mainValue【体育館・プール】&#10;有形固定資産減価償却率">
          <a:extLst>
            <a:ext uri="{FF2B5EF4-FFF2-40B4-BE49-F238E27FC236}">
              <a16:creationId xmlns:a16="http://schemas.microsoft.com/office/drawing/2014/main" id="{00000000-0008-0000-0F00-000069000000}"/>
            </a:ext>
          </a:extLst>
        </xdr:cNvPr>
        <xdr:cNvSpPr txBox="1"/>
      </xdr:nvSpPr>
      <xdr:spPr>
        <a:xfrm>
          <a:off x="1816744" y="1011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128287</xdr:rowOff>
    </xdr:from>
    <xdr:ext cx="405111" cy="259045"/>
    <xdr:sp macro="" textlink="">
      <xdr:nvSpPr>
        <xdr:cNvPr id="106" name="n_4mainValue【体育館・プール】&#10;有形固定資産減価償却率">
          <a:extLst>
            <a:ext uri="{FF2B5EF4-FFF2-40B4-BE49-F238E27FC236}">
              <a16:creationId xmlns:a16="http://schemas.microsoft.com/office/drawing/2014/main" id="{00000000-0008-0000-0F00-00006A000000}"/>
            </a:ext>
          </a:extLst>
        </xdr:cNvPr>
        <xdr:cNvSpPr txBox="1"/>
      </xdr:nvSpPr>
      <xdr:spPr>
        <a:xfrm>
          <a:off x="927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a:extLst>
            <a:ext uri="{FF2B5EF4-FFF2-40B4-BE49-F238E27FC236}">
              <a16:creationId xmlns:a16="http://schemas.microsoft.com/office/drawing/2014/main" id="{00000000-0008-0000-0F00-00006B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a:extLst>
            <a:ext uri="{FF2B5EF4-FFF2-40B4-BE49-F238E27FC236}">
              <a16:creationId xmlns:a16="http://schemas.microsoft.com/office/drawing/2014/main" id="{00000000-0008-0000-0F00-00006C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a:extLst>
            <a:ext uri="{FF2B5EF4-FFF2-40B4-BE49-F238E27FC236}">
              <a16:creationId xmlns:a16="http://schemas.microsoft.com/office/drawing/2014/main" id="{00000000-0008-0000-0F00-00006D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a:extLst>
            <a:ext uri="{FF2B5EF4-FFF2-40B4-BE49-F238E27FC236}">
              <a16:creationId xmlns:a16="http://schemas.microsoft.com/office/drawing/2014/main" id="{00000000-0008-0000-0F00-00006E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a:extLst>
            <a:ext uri="{FF2B5EF4-FFF2-40B4-BE49-F238E27FC236}">
              <a16:creationId xmlns:a16="http://schemas.microsoft.com/office/drawing/2014/main" id="{00000000-0008-0000-0F00-00006F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a:extLst>
            <a:ext uri="{FF2B5EF4-FFF2-40B4-BE49-F238E27FC236}">
              <a16:creationId xmlns:a16="http://schemas.microsoft.com/office/drawing/2014/main" id="{00000000-0008-0000-0F00-000070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a:extLst>
            <a:ext uri="{FF2B5EF4-FFF2-40B4-BE49-F238E27FC236}">
              <a16:creationId xmlns:a16="http://schemas.microsoft.com/office/drawing/2014/main" id="{00000000-0008-0000-0F00-000071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a:extLst>
            <a:ext uri="{FF2B5EF4-FFF2-40B4-BE49-F238E27FC236}">
              <a16:creationId xmlns:a16="http://schemas.microsoft.com/office/drawing/2014/main" id="{00000000-0008-0000-0F00-000072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a:extLst>
            <a:ext uri="{FF2B5EF4-FFF2-40B4-BE49-F238E27FC236}">
              <a16:creationId xmlns:a16="http://schemas.microsoft.com/office/drawing/2014/main" id="{00000000-0008-0000-0F00-000073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8" name="テキスト ボックス 117">
          <a:extLst>
            <a:ext uri="{FF2B5EF4-FFF2-40B4-BE49-F238E27FC236}">
              <a16:creationId xmlns:a16="http://schemas.microsoft.com/office/drawing/2014/main" id="{00000000-0008-0000-0F00-000076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20" name="テキスト ボックス 119">
          <a:extLst>
            <a:ext uri="{FF2B5EF4-FFF2-40B4-BE49-F238E27FC236}">
              <a16:creationId xmlns:a16="http://schemas.microsoft.com/office/drawing/2014/main" id="{00000000-0008-0000-0F00-000078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21" name="直線コネクタ 120">
          <a:extLst>
            <a:ext uri="{FF2B5EF4-FFF2-40B4-BE49-F238E27FC236}">
              <a16:creationId xmlns:a16="http://schemas.microsoft.com/office/drawing/2014/main" id="{00000000-0008-0000-0F00-000079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22" name="テキスト ボックス 121">
          <a:extLst>
            <a:ext uri="{FF2B5EF4-FFF2-40B4-BE49-F238E27FC236}">
              <a16:creationId xmlns:a16="http://schemas.microsoft.com/office/drawing/2014/main" id="{00000000-0008-0000-0F00-00007A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23" name="直線コネクタ 122">
          <a:extLst>
            <a:ext uri="{FF2B5EF4-FFF2-40B4-BE49-F238E27FC236}">
              <a16:creationId xmlns:a16="http://schemas.microsoft.com/office/drawing/2014/main" id="{00000000-0008-0000-0F00-00007B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25" name="直線コネクタ 124">
          <a:extLst>
            <a:ext uri="{FF2B5EF4-FFF2-40B4-BE49-F238E27FC236}">
              <a16:creationId xmlns:a16="http://schemas.microsoft.com/office/drawing/2014/main" id="{00000000-0008-0000-0F00-00007D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7" name="直線コネクタ 126">
          <a:extLst>
            <a:ext uri="{FF2B5EF4-FFF2-40B4-BE49-F238E27FC236}">
              <a16:creationId xmlns:a16="http://schemas.microsoft.com/office/drawing/2014/main" id="{00000000-0008-0000-0F00-00007F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9" name="直線コネクタ 128">
          <a:extLst>
            <a:ext uri="{FF2B5EF4-FFF2-40B4-BE49-F238E27FC236}">
              <a16:creationId xmlns:a16="http://schemas.microsoft.com/office/drawing/2014/main" id="{00000000-0008-0000-0F00-00008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1" name="【体育館・プール】&#10;一人当たり面積グラフ枠">
          <a:extLst>
            <a:ext uri="{FF2B5EF4-FFF2-40B4-BE49-F238E27FC236}">
              <a16:creationId xmlns:a16="http://schemas.microsoft.com/office/drawing/2014/main" id="{00000000-0008-0000-0F00-00008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74132</xdr:rowOff>
    </xdr:from>
    <xdr:to>
      <xdr:col>54</xdr:col>
      <xdr:colOff>189865</xdr:colOff>
      <xdr:row>64</xdr:row>
      <xdr:rowOff>99278</xdr:rowOff>
    </xdr:to>
    <xdr:cxnSp macro="">
      <xdr:nvCxnSpPr>
        <xdr:cNvPr id="132" name="直線コネクタ 131">
          <a:extLst>
            <a:ext uri="{FF2B5EF4-FFF2-40B4-BE49-F238E27FC236}">
              <a16:creationId xmlns:a16="http://schemas.microsoft.com/office/drawing/2014/main" id="{00000000-0008-0000-0F00-000084000000}"/>
            </a:ext>
          </a:extLst>
        </xdr:cNvPr>
        <xdr:cNvCxnSpPr/>
      </xdr:nvCxnSpPr>
      <xdr:spPr>
        <a:xfrm flipV="1">
          <a:off x="10476865" y="9503882"/>
          <a:ext cx="0" cy="1568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103105</xdr:rowOff>
    </xdr:from>
    <xdr:ext cx="469744" cy="259045"/>
    <xdr:sp macro="" textlink="">
      <xdr:nvSpPr>
        <xdr:cNvPr id="133" name="【体育館・プール】&#10;一人当たり面積最小値テキスト">
          <a:extLst>
            <a:ext uri="{FF2B5EF4-FFF2-40B4-BE49-F238E27FC236}">
              <a16:creationId xmlns:a16="http://schemas.microsoft.com/office/drawing/2014/main" id="{00000000-0008-0000-0F00-000085000000}"/>
            </a:ext>
          </a:extLst>
        </xdr:cNvPr>
        <xdr:cNvSpPr txBox="1"/>
      </xdr:nvSpPr>
      <xdr:spPr>
        <a:xfrm>
          <a:off x="10515600" y="11075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99278</xdr:rowOff>
    </xdr:from>
    <xdr:to>
      <xdr:col>55</xdr:col>
      <xdr:colOff>88900</xdr:colOff>
      <xdr:row>64</xdr:row>
      <xdr:rowOff>99278</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a:off x="10388600" y="11072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20809</xdr:rowOff>
    </xdr:from>
    <xdr:ext cx="469744" cy="259045"/>
    <xdr:sp macro="" textlink="">
      <xdr:nvSpPr>
        <xdr:cNvPr id="135" name="【体育館・プール】&#10;一人当たり面積最大値テキスト">
          <a:extLst>
            <a:ext uri="{FF2B5EF4-FFF2-40B4-BE49-F238E27FC236}">
              <a16:creationId xmlns:a16="http://schemas.microsoft.com/office/drawing/2014/main" id="{00000000-0008-0000-0F00-000087000000}"/>
            </a:ext>
          </a:extLst>
        </xdr:cNvPr>
        <xdr:cNvSpPr txBox="1"/>
      </xdr:nvSpPr>
      <xdr:spPr>
        <a:xfrm>
          <a:off x="10515600" y="9279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74132</xdr:rowOff>
    </xdr:from>
    <xdr:to>
      <xdr:col>55</xdr:col>
      <xdr:colOff>88900</xdr:colOff>
      <xdr:row>55</xdr:row>
      <xdr:rowOff>74132</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a:off x="10388600" y="9503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55970</xdr:rowOff>
    </xdr:from>
    <xdr:ext cx="469744" cy="259045"/>
    <xdr:sp macro="" textlink="">
      <xdr:nvSpPr>
        <xdr:cNvPr id="137" name="【体育館・プール】&#10;一人当たり面積平均値テキスト">
          <a:extLst>
            <a:ext uri="{FF2B5EF4-FFF2-40B4-BE49-F238E27FC236}">
              <a16:creationId xmlns:a16="http://schemas.microsoft.com/office/drawing/2014/main" id="{00000000-0008-0000-0F00-000089000000}"/>
            </a:ext>
          </a:extLst>
        </xdr:cNvPr>
        <xdr:cNvSpPr txBox="1"/>
      </xdr:nvSpPr>
      <xdr:spPr>
        <a:xfrm>
          <a:off x="10515600" y="10685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77543</xdr:rowOff>
    </xdr:from>
    <xdr:to>
      <xdr:col>55</xdr:col>
      <xdr:colOff>50800</xdr:colOff>
      <xdr:row>63</xdr:row>
      <xdr:rowOff>7693</xdr:rowOff>
    </xdr:to>
    <xdr:sp macro="" textlink="">
      <xdr:nvSpPr>
        <xdr:cNvPr id="138" name="フローチャート: 判断 137">
          <a:extLst>
            <a:ext uri="{FF2B5EF4-FFF2-40B4-BE49-F238E27FC236}">
              <a16:creationId xmlns:a16="http://schemas.microsoft.com/office/drawing/2014/main" id="{00000000-0008-0000-0F00-00008A000000}"/>
            </a:ext>
          </a:extLst>
        </xdr:cNvPr>
        <xdr:cNvSpPr/>
      </xdr:nvSpPr>
      <xdr:spPr>
        <a:xfrm>
          <a:off x="10426700" y="1070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91585</xdr:rowOff>
    </xdr:from>
    <xdr:to>
      <xdr:col>50</xdr:col>
      <xdr:colOff>165100</xdr:colOff>
      <xdr:row>63</xdr:row>
      <xdr:rowOff>21735</xdr:rowOff>
    </xdr:to>
    <xdr:sp macro="" textlink="">
      <xdr:nvSpPr>
        <xdr:cNvPr id="139" name="フローチャート: 判断 138">
          <a:extLst>
            <a:ext uri="{FF2B5EF4-FFF2-40B4-BE49-F238E27FC236}">
              <a16:creationId xmlns:a16="http://schemas.microsoft.com/office/drawing/2014/main" id="{00000000-0008-0000-0F00-00008B000000}"/>
            </a:ext>
          </a:extLst>
        </xdr:cNvPr>
        <xdr:cNvSpPr/>
      </xdr:nvSpPr>
      <xdr:spPr>
        <a:xfrm>
          <a:off x="9588500" y="1072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93218</xdr:rowOff>
    </xdr:from>
    <xdr:to>
      <xdr:col>46</xdr:col>
      <xdr:colOff>38100</xdr:colOff>
      <xdr:row>63</xdr:row>
      <xdr:rowOff>23368</xdr:rowOff>
    </xdr:to>
    <xdr:sp macro="" textlink="">
      <xdr:nvSpPr>
        <xdr:cNvPr id="140" name="フローチャート: 判断 139">
          <a:extLst>
            <a:ext uri="{FF2B5EF4-FFF2-40B4-BE49-F238E27FC236}">
              <a16:creationId xmlns:a16="http://schemas.microsoft.com/office/drawing/2014/main" id="{00000000-0008-0000-0F00-00008C000000}"/>
            </a:ext>
          </a:extLst>
        </xdr:cNvPr>
        <xdr:cNvSpPr/>
      </xdr:nvSpPr>
      <xdr:spPr>
        <a:xfrm>
          <a:off x="8699500" y="10723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92891</xdr:rowOff>
    </xdr:from>
    <xdr:to>
      <xdr:col>41</xdr:col>
      <xdr:colOff>101600</xdr:colOff>
      <xdr:row>63</xdr:row>
      <xdr:rowOff>23041</xdr:rowOff>
    </xdr:to>
    <xdr:sp macro="" textlink="">
      <xdr:nvSpPr>
        <xdr:cNvPr id="141" name="フローチャート: 判断 140">
          <a:extLst>
            <a:ext uri="{FF2B5EF4-FFF2-40B4-BE49-F238E27FC236}">
              <a16:creationId xmlns:a16="http://schemas.microsoft.com/office/drawing/2014/main" id="{00000000-0008-0000-0F00-00008D000000}"/>
            </a:ext>
          </a:extLst>
        </xdr:cNvPr>
        <xdr:cNvSpPr/>
      </xdr:nvSpPr>
      <xdr:spPr>
        <a:xfrm>
          <a:off x="7810500" y="1072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77216</xdr:rowOff>
    </xdr:from>
    <xdr:to>
      <xdr:col>36</xdr:col>
      <xdr:colOff>165100</xdr:colOff>
      <xdr:row>63</xdr:row>
      <xdr:rowOff>7366</xdr:rowOff>
    </xdr:to>
    <xdr:sp macro="" textlink="">
      <xdr:nvSpPr>
        <xdr:cNvPr id="142" name="フローチャート: 判断 141">
          <a:extLst>
            <a:ext uri="{FF2B5EF4-FFF2-40B4-BE49-F238E27FC236}">
              <a16:creationId xmlns:a16="http://schemas.microsoft.com/office/drawing/2014/main" id="{00000000-0008-0000-0F00-00008E000000}"/>
            </a:ext>
          </a:extLst>
        </xdr:cNvPr>
        <xdr:cNvSpPr/>
      </xdr:nvSpPr>
      <xdr:spPr>
        <a:xfrm>
          <a:off x="6921500" y="1070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0000000-0008-0000-0F00-00008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00000000-0008-0000-0F00-00009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00000000-0008-0000-0F00-00009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00000000-0008-0000-0F00-00009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7" name="テキスト ボックス 146">
          <a:extLst>
            <a:ext uri="{FF2B5EF4-FFF2-40B4-BE49-F238E27FC236}">
              <a16:creationId xmlns:a16="http://schemas.microsoft.com/office/drawing/2014/main" id="{00000000-0008-0000-0F00-00009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135999</xdr:rowOff>
    </xdr:from>
    <xdr:to>
      <xdr:col>55</xdr:col>
      <xdr:colOff>50800</xdr:colOff>
      <xdr:row>62</xdr:row>
      <xdr:rowOff>66149</xdr:rowOff>
    </xdr:to>
    <xdr:sp macro="" textlink="">
      <xdr:nvSpPr>
        <xdr:cNvPr id="148" name="楕円 147">
          <a:extLst>
            <a:ext uri="{FF2B5EF4-FFF2-40B4-BE49-F238E27FC236}">
              <a16:creationId xmlns:a16="http://schemas.microsoft.com/office/drawing/2014/main" id="{00000000-0008-0000-0F00-000094000000}"/>
            </a:ext>
          </a:extLst>
        </xdr:cNvPr>
        <xdr:cNvSpPr/>
      </xdr:nvSpPr>
      <xdr:spPr>
        <a:xfrm>
          <a:off x="10426700" y="1059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158876</xdr:rowOff>
    </xdr:from>
    <xdr:ext cx="469744" cy="259045"/>
    <xdr:sp macro="" textlink="">
      <xdr:nvSpPr>
        <xdr:cNvPr id="149" name="【体育館・プール】&#10;一人当たり面積該当値テキスト">
          <a:extLst>
            <a:ext uri="{FF2B5EF4-FFF2-40B4-BE49-F238E27FC236}">
              <a16:creationId xmlns:a16="http://schemas.microsoft.com/office/drawing/2014/main" id="{00000000-0008-0000-0F00-000095000000}"/>
            </a:ext>
          </a:extLst>
        </xdr:cNvPr>
        <xdr:cNvSpPr txBox="1"/>
      </xdr:nvSpPr>
      <xdr:spPr>
        <a:xfrm>
          <a:off x="10515600" y="10445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145143</xdr:rowOff>
    </xdr:from>
    <xdr:to>
      <xdr:col>50</xdr:col>
      <xdr:colOff>165100</xdr:colOff>
      <xdr:row>62</xdr:row>
      <xdr:rowOff>75293</xdr:rowOff>
    </xdr:to>
    <xdr:sp macro="" textlink="">
      <xdr:nvSpPr>
        <xdr:cNvPr id="150" name="楕円 149">
          <a:extLst>
            <a:ext uri="{FF2B5EF4-FFF2-40B4-BE49-F238E27FC236}">
              <a16:creationId xmlns:a16="http://schemas.microsoft.com/office/drawing/2014/main" id="{00000000-0008-0000-0F00-000096000000}"/>
            </a:ext>
          </a:extLst>
        </xdr:cNvPr>
        <xdr:cNvSpPr/>
      </xdr:nvSpPr>
      <xdr:spPr>
        <a:xfrm>
          <a:off x="9588500" y="106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15349</xdr:rowOff>
    </xdr:from>
    <xdr:to>
      <xdr:col>55</xdr:col>
      <xdr:colOff>0</xdr:colOff>
      <xdr:row>62</xdr:row>
      <xdr:rowOff>24493</xdr:rowOff>
    </xdr:to>
    <xdr:cxnSp macro="">
      <xdr:nvCxnSpPr>
        <xdr:cNvPr id="151" name="直線コネクタ 150">
          <a:extLst>
            <a:ext uri="{FF2B5EF4-FFF2-40B4-BE49-F238E27FC236}">
              <a16:creationId xmlns:a16="http://schemas.microsoft.com/office/drawing/2014/main" id="{00000000-0008-0000-0F00-000097000000}"/>
            </a:ext>
          </a:extLst>
        </xdr:cNvPr>
        <xdr:cNvCxnSpPr/>
      </xdr:nvCxnSpPr>
      <xdr:spPr>
        <a:xfrm flipV="1">
          <a:off x="9639300" y="10645249"/>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153634</xdr:rowOff>
    </xdr:from>
    <xdr:to>
      <xdr:col>46</xdr:col>
      <xdr:colOff>38100</xdr:colOff>
      <xdr:row>62</xdr:row>
      <xdr:rowOff>83784</xdr:rowOff>
    </xdr:to>
    <xdr:sp macro="" textlink="">
      <xdr:nvSpPr>
        <xdr:cNvPr id="152" name="楕円 151">
          <a:extLst>
            <a:ext uri="{FF2B5EF4-FFF2-40B4-BE49-F238E27FC236}">
              <a16:creationId xmlns:a16="http://schemas.microsoft.com/office/drawing/2014/main" id="{00000000-0008-0000-0F00-000098000000}"/>
            </a:ext>
          </a:extLst>
        </xdr:cNvPr>
        <xdr:cNvSpPr/>
      </xdr:nvSpPr>
      <xdr:spPr>
        <a:xfrm>
          <a:off x="8699500" y="1061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24493</xdr:rowOff>
    </xdr:from>
    <xdr:to>
      <xdr:col>50</xdr:col>
      <xdr:colOff>114300</xdr:colOff>
      <xdr:row>62</xdr:row>
      <xdr:rowOff>32984</xdr:rowOff>
    </xdr:to>
    <xdr:cxnSp macro="">
      <xdr:nvCxnSpPr>
        <xdr:cNvPr id="153" name="直線コネクタ 152">
          <a:extLst>
            <a:ext uri="{FF2B5EF4-FFF2-40B4-BE49-F238E27FC236}">
              <a16:creationId xmlns:a16="http://schemas.microsoft.com/office/drawing/2014/main" id="{00000000-0008-0000-0F00-000099000000}"/>
            </a:ext>
          </a:extLst>
        </xdr:cNvPr>
        <xdr:cNvCxnSpPr/>
      </xdr:nvCxnSpPr>
      <xdr:spPr>
        <a:xfrm flipV="1">
          <a:off x="8750300" y="10654393"/>
          <a:ext cx="8890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167677</xdr:rowOff>
    </xdr:from>
    <xdr:to>
      <xdr:col>41</xdr:col>
      <xdr:colOff>101600</xdr:colOff>
      <xdr:row>62</xdr:row>
      <xdr:rowOff>97827</xdr:rowOff>
    </xdr:to>
    <xdr:sp macro="" textlink="">
      <xdr:nvSpPr>
        <xdr:cNvPr id="154" name="楕円 153">
          <a:extLst>
            <a:ext uri="{FF2B5EF4-FFF2-40B4-BE49-F238E27FC236}">
              <a16:creationId xmlns:a16="http://schemas.microsoft.com/office/drawing/2014/main" id="{00000000-0008-0000-0F00-00009A000000}"/>
            </a:ext>
          </a:extLst>
        </xdr:cNvPr>
        <xdr:cNvSpPr/>
      </xdr:nvSpPr>
      <xdr:spPr>
        <a:xfrm>
          <a:off x="7810500" y="10626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32984</xdr:rowOff>
    </xdr:from>
    <xdr:to>
      <xdr:col>45</xdr:col>
      <xdr:colOff>177800</xdr:colOff>
      <xdr:row>62</xdr:row>
      <xdr:rowOff>47027</xdr:rowOff>
    </xdr:to>
    <xdr:cxnSp macro="">
      <xdr:nvCxnSpPr>
        <xdr:cNvPr id="155" name="直線コネクタ 154">
          <a:extLst>
            <a:ext uri="{FF2B5EF4-FFF2-40B4-BE49-F238E27FC236}">
              <a16:creationId xmlns:a16="http://schemas.microsoft.com/office/drawing/2014/main" id="{00000000-0008-0000-0F00-00009B000000}"/>
            </a:ext>
          </a:extLst>
        </xdr:cNvPr>
        <xdr:cNvCxnSpPr/>
      </xdr:nvCxnSpPr>
      <xdr:spPr>
        <a:xfrm flipV="1">
          <a:off x="7861300" y="10662884"/>
          <a:ext cx="889000" cy="1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4390</xdr:rowOff>
    </xdr:from>
    <xdr:to>
      <xdr:col>36</xdr:col>
      <xdr:colOff>165100</xdr:colOff>
      <xdr:row>62</xdr:row>
      <xdr:rowOff>105990</xdr:rowOff>
    </xdr:to>
    <xdr:sp macro="" textlink="">
      <xdr:nvSpPr>
        <xdr:cNvPr id="156" name="楕円 155">
          <a:extLst>
            <a:ext uri="{FF2B5EF4-FFF2-40B4-BE49-F238E27FC236}">
              <a16:creationId xmlns:a16="http://schemas.microsoft.com/office/drawing/2014/main" id="{00000000-0008-0000-0F00-00009C000000}"/>
            </a:ext>
          </a:extLst>
        </xdr:cNvPr>
        <xdr:cNvSpPr/>
      </xdr:nvSpPr>
      <xdr:spPr>
        <a:xfrm>
          <a:off x="6921500" y="1063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47027</xdr:rowOff>
    </xdr:from>
    <xdr:to>
      <xdr:col>41</xdr:col>
      <xdr:colOff>50800</xdr:colOff>
      <xdr:row>62</xdr:row>
      <xdr:rowOff>55190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flipV="1">
          <a:off x="6972300" y="10676927"/>
          <a:ext cx="88900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12862</xdr:rowOff>
    </xdr:from>
    <xdr:ext cx="469744" cy="259045"/>
    <xdr:sp macro="" textlink="">
      <xdr:nvSpPr>
        <xdr:cNvPr id="158" name="n_1aveValue【体育館・プール】&#10;一人当たり面積">
          <a:extLst>
            <a:ext uri="{FF2B5EF4-FFF2-40B4-BE49-F238E27FC236}">
              <a16:creationId xmlns:a16="http://schemas.microsoft.com/office/drawing/2014/main" id="{00000000-0008-0000-0F00-00009E000000}"/>
            </a:ext>
          </a:extLst>
        </xdr:cNvPr>
        <xdr:cNvSpPr txBox="1"/>
      </xdr:nvSpPr>
      <xdr:spPr>
        <a:xfrm>
          <a:off x="9391727" y="1081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14495</xdr:rowOff>
    </xdr:from>
    <xdr:ext cx="469744" cy="259045"/>
    <xdr:sp macro="" textlink="">
      <xdr:nvSpPr>
        <xdr:cNvPr id="159" name="n_2aveValue【体育館・プール】&#10;一人当たり面積">
          <a:extLst>
            <a:ext uri="{FF2B5EF4-FFF2-40B4-BE49-F238E27FC236}">
              <a16:creationId xmlns:a16="http://schemas.microsoft.com/office/drawing/2014/main" id="{00000000-0008-0000-0F00-00009F000000}"/>
            </a:ext>
          </a:extLst>
        </xdr:cNvPr>
        <xdr:cNvSpPr txBox="1"/>
      </xdr:nvSpPr>
      <xdr:spPr>
        <a:xfrm>
          <a:off x="8515427" y="10815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14168</xdr:rowOff>
    </xdr:from>
    <xdr:ext cx="469744" cy="259045"/>
    <xdr:sp macro="" textlink="">
      <xdr:nvSpPr>
        <xdr:cNvPr id="160" name="n_3aveValue【体育館・プール】&#10;一人当たり面積">
          <a:extLst>
            <a:ext uri="{FF2B5EF4-FFF2-40B4-BE49-F238E27FC236}">
              <a16:creationId xmlns:a16="http://schemas.microsoft.com/office/drawing/2014/main" id="{00000000-0008-0000-0F00-0000A0000000}"/>
            </a:ext>
          </a:extLst>
        </xdr:cNvPr>
        <xdr:cNvSpPr txBox="1"/>
      </xdr:nvSpPr>
      <xdr:spPr>
        <a:xfrm>
          <a:off x="7626427" y="10815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169943</xdr:rowOff>
    </xdr:from>
    <xdr:ext cx="469744" cy="259045"/>
    <xdr:sp macro="" textlink="">
      <xdr:nvSpPr>
        <xdr:cNvPr id="161" name="n_4aveValue【体育館・プール】&#10;一人当たり面積">
          <a:extLst>
            <a:ext uri="{FF2B5EF4-FFF2-40B4-BE49-F238E27FC236}">
              <a16:creationId xmlns:a16="http://schemas.microsoft.com/office/drawing/2014/main" id="{00000000-0008-0000-0F00-0000A1000000}"/>
            </a:ext>
          </a:extLst>
        </xdr:cNvPr>
        <xdr:cNvSpPr txBox="1"/>
      </xdr:nvSpPr>
      <xdr:spPr>
        <a:xfrm>
          <a:off x="6737427" y="1079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91820</xdr:rowOff>
    </xdr:from>
    <xdr:ext cx="469744" cy="259045"/>
    <xdr:sp macro="" textlink="">
      <xdr:nvSpPr>
        <xdr:cNvPr id="162" name="n_1mainValue【体育館・プール】&#10;一人当たり面積">
          <a:extLst>
            <a:ext uri="{FF2B5EF4-FFF2-40B4-BE49-F238E27FC236}">
              <a16:creationId xmlns:a16="http://schemas.microsoft.com/office/drawing/2014/main" id="{00000000-0008-0000-0F00-0000A2000000}"/>
            </a:ext>
          </a:extLst>
        </xdr:cNvPr>
        <xdr:cNvSpPr txBox="1"/>
      </xdr:nvSpPr>
      <xdr:spPr>
        <a:xfrm>
          <a:off x="9391727" y="10378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100311</xdr:rowOff>
    </xdr:from>
    <xdr:ext cx="469744" cy="259045"/>
    <xdr:sp macro="" textlink="">
      <xdr:nvSpPr>
        <xdr:cNvPr id="163" name="n_2mainValue【体育館・プール】&#10;一人当たり面積">
          <a:extLst>
            <a:ext uri="{FF2B5EF4-FFF2-40B4-BE49-F238E27FC236}">
              <a16:creationId xmlns:a16="http://schemas.microsoft.com/office/drawing/2014/main" id="{00000000-0008-0000-0F00-0000A3000000}"/>
            </a:ext>
          </a:extLst>
        </xdr:cNvPr>
        <xdr:cNvSpPr txBox="1"/>
      </xdr:nvSpPr>
      <xdr:spPr>
        <a:xfrm>
          <a:off x="8515427" y="10387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114354</xdr:rowOff>
    </xdr:from>
    <xdr:ext cx="469744" cy="259045"/>
    <xdr:sp macro="" textlink="">
      <xdr:nvSpPr>
        <xdr:cNvPr id="164" name="n_3mainValue【体育館・プール】&#10;一人当たり面積">
          <a:extLst>
            <a:ext uri="{FF2B5EF4-FFF2-40B4-BE49-F238E27FC236}">
              <a16:creationId xmlns:a16="http://schemas.microsoft.com/office/drawing/2014/main" id="{00000000-0008-0000-0F00-0000A4000000}"/>
            </a:ext>
          </a:extLst>
        </xdr:cNvPr>
        <xdr:cNvSpPr txBox="1"/>
      </xdr:nvSpPr>
      <xdr:spPr>
        <a:xfrm>
          <a:off x="7626427" y="10401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122517</xdr:rowOff>
    </xdr:from>
    <xdr:ext cx="469744" cy="259045"/>
    <xdr:sp macro="" textlink="">
      <xdr:nvSpPr>
        <xdr:cNvPr id="165" name="n_4mainValue【体育館・プール】&#10;一人当たり面積">
          <a:extLst>
            <a:ext uri="{FF2B5EF4-FFF2-40B4-BE49-F238E27FC236}">
              <a16:creationId xmlns:a16="http://schemas.microsoft.com/office/drawing/2014/main" id="{00000000-0008-0000-0F00-0000A5000000}"/>
            </a:ext>
          </a:extLst>
        </xdr:cNvPr>
        <xdr:cNvSpPr txBox="1"/>
      </xdr:nvSpPr>
      <xdr:spPr>
        <a:xfrm>
          <a:off x="6737427" y="1040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6" name="正方形/長方形 165">
          <a:extLst>
            <a:ext uri="{FF2B5EF4-FFF2-40B4-BE49-F238E27FC236}">
              <a16:creationId xmlns:a16="http://schemas.microsoft.com/office/drawing/2014/main" id="{00000000-0008-0000-0F00-0000A6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7" name="正方形/長方形 166">
          <a:extLst>
            <a:ext uri="{FF2B5EF4-FFF2-40B4-BE49-F238E27FC236}">
              <a16:creationId xmlns:a16="http://schemas.microsoft.com/office/drawing/2014/main" id="{00000000-0008-0000-0F00-0000A7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8" name="正方形/長方形 167">
          <a:extLst>
            <a:ext uri="{FF2B5EF4-FFF2-40B4-BE49-F238E27FC236}">
              <a16:creationId xmlns:a16="http://schemas.microsoft.com/office/drawing/2014/main" id="{00000000-0008-0000-0F00-0000A8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9" name="正方形/長方形 168">
          <a:extLst>
            <a:ext uri="{FF2B5EF4-FFF2-40B4-BE49-F238E27FC236}">
              <a16:creationId xmlns:a16="http://schemas.microsoft.com/office/drawing/2014/main" id="{00000000-0008-0000-0F00-0000A9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70" name="正方形/長方形 169">
          <a:extLst>
            <a:ext uri="{FF2B5EF4-FFF2-40B4-BE49-F238E27FC236}">
              <a16:creationId xmlns:a16="http://schemas.microsoft.com/office/drawing/2014/main" id="{00000000-0008-0000-0F00-0000AA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1" name="正方形/長方形 170">
          <a:extLst>
            <a:ext uri="{FF2B5EF4-FFF2-40B4-BE49-F238E27FC236}">
              <a16:creationId xmlns:a16="http://schemas.microsoft.com/office/drawing/2014/main" id="{00000000-0008-0000-0F00-0000AB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2" name="正方形/長方形 171">
          <a:extLst>
            <a:ext uri="{FF2B5EF4-FFF2-40B4-BE49-F238E27FC236}">
              <a16:creationId xmlns:a16="http://schemas.microsoft.com/office/drawing/2014/main" id="{00000000-0008-0000-0F00-0000AC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3" name="正方形/長方形 172">
          <a:extLst>
            <a:ext uri="{FF2B5EF4-FFF2-40B4-BE49-F238E27FC236}">
              <a16:creationId xmlns:a16="http://schemas.microsoft.com/office/drawing/2014/main" id="{00000000-0008-0000-0F00-0000AD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4" name="テキスト ボックス 173">
          <a:extLst>
            <a:ext uri="{FF2B5EF4-FFF2-40B4-BE49-F238E27FC236}">
              <a16:creationId xmlns:a16="http://schemas.microsoft.com/office/drawing/2014/main" id="{00000000-0008-0000-0F00-0000AE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6" name="テキスト ボックス 175">
          <a:extLst>
            <a:ext uri="{FF2B5EF4-FFF2-40B4-BE49-F238E27FC236}">
              <a16:creationId xmlns:a16="http://schemas.microsoft.com/office/drawing/2014/main" id="{00000000-0008-0000-0F00-0000B0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8" name="テキスト ボックス 177">
          <a:extLst>
            <a:ext uri="{FF2B5EF4-FFF2-40B4-BE49-F238E27FC236}">
              <a16:creationId xmlns:a16="http://schemas.microsoft.com/office/drawing/2014/main" id="{00000000-0008-0000-0F00-0000B200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9" name="直線コネクタ 178">
          <a:extLst>
            <a:ext uri="{FF2B5EF4-FFF2-40B4-BE49-F238E27FC236}">
              <a16:creationId xmlns:a16="http://schemas.microsoft.com/office/drawing/2014/main" id="{00000000-0008-0000-0F00-0000B300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80" name="テキスト ボックス 179">
          <a:extLst>
            <a:ext uri="{FF2B5EF4-FFF2-40B4-BE49-F238E27FC236}">
              <a16:creationId xmlns:a16="http://schemas.microsoft.com/office/drawing/2014/main" id="{00000000-0008-0000-0F00-0000B400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81" name="直線コネクタ 180">
          <a:extLst>
            <a:ext uri="{FF2B5EF4-FFF2-40B4-BE49-F238E27FC236}">
              <a16:creationId xmlns:a16="http://schemas.microsoft.com/office/drawing/2014/main" id="{00000000-0008-0000-0F00-0000B500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2" name="テキスト ボックス 181">
          <a:extLst>
            <a:ext uri="{FF2B5EF4-FFF2-40B4-BE49-F238E27FC236}">
              <a16:creationId xmlns:a16="http://schemas.microsoft.com/office/drawing/2014/main" id="{00000000-0008-0000-0F00-0000B600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3" name="直線コネクタ 182">
          <a:extLst>
            <a:ext uri="{FF2B5EF4-FFF2-40B4-BE49-F238E27FC236}">
              <a16:creationId xmlns:a16="http://schemas.microsoft.com/office/drawing/2014/main" id="{00000000-0008-0000-0F00-0000B700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5" name="直線コネクタ 184">
          <a:extLst>
            <a:ext uri="{FF2B5EF4-FFF2-40B4-BE49-F238E27FC236}">
              <a16:creationId xmlns:a16="http://schemas.microsoft.com/office/drawing/2014/main" id="{00000000-0008-0000-0F00-0000B900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7" name="直線コネクタ 186">
          <a:extLst>
            <a:ext uri="{FF2B5EF4-FFF2-40B4-BE49-F238E27FC236}">
              <a16:creationId xmlns:a16="http://schemas.microsoft.com/office/drawing/2014/main" id="{00000000-0008-0000-0F00-0000BB00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9" name="直線コネクタ 188">
          <a:extLst>
            <a:ext uri="{FF2B5EF4-FFF2-40B4-BE49-F238E27FC236}">
              <a16:creationId xmlns:a16="http://schemas.microsoft.com/office/drawing/2014/main" id="{00000000-0008-0000-0F00-0000BD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90" name="【福祉施設】&#10;有形固定資産減価償却率グラフ枠">
          <a:extLst>
            <a:ext uri="{FF2B5EF4-FFF2-40B4-BE49-F238E27FC236}">
              <a16:creationId xmlns:a16="http://schemas.microsoft.com/office/drawing/2014/main" id="{00000000-0008-0000-0F00-0000BE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57694</xdr:rowOff>
    </xdr:from>
    <xdr:to>
      <xdr:col>24</xdr:col>
      <xdr:colOff>62865</xdr:colOff>
      <xdr:row>86</xdr:row>
      <xdr:rowOff>168729</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flipV="1">
          <a:off x="4634865" y="13430794"/>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2" name="【福祉施設】&#10;有形固定資産減価償却率最小値テキスト">
          <a:extLst>
            <a:ext uri="{FF2B5EF4-FFF2-40B4-BE49-F238E27FC236}">
              <a16:creationId xmlns:a16="http://schemas.microsoft.com/office/drawing/2014/main" id="{00000000-0008-0000-0F00-0000C000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4371</xdr:rowOff>
    </xdr:from>
    <xdr:ext cx="340478" cy="259045"/>
    <xdr:sp macro="" textlink="">
      <xdr:nvSpPr>
        <xdr:cNvPr id="194" name="【福祉施設】&#10;有形固定資産減価償却率最大値テキスト">
          <a:extLst>
            <a:ext uri="{FF2B5EF4-FFF2-40B4-BE49-F238E27FC236}">
              <a16:creationId xmlns:a16="http://schemas.microsoft.com/office/drawing/2014/main" id="{00000000-0008-0000-0F00-0000C2000000}"/>
            </a:ext>
          </a:extLst>
        </xdr:cNvPr>
        <xdr:cNvSpPr txBox="1"/>
      </xdr:nvSpPr>
      <xdr:spPr>
        <a:xfrm>
          <a:off x="4673600" y="132060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57694</xdr:rowOff>
    </xdr:from>
    <xdr:to>
      <xdr:col>24</xdr:col>
      <xdr:colOff>152400</xdr:colOff>
      <xdr:row>78</xdr:row>
      <xdr:rowOff>57694</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4546600" y="1343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140806</xdr:rowOff>
    </xdr:from>
    <xdr:ext cx="405111" cy="259045"/>
    <xdr:sp macro="" textlink="">
      <xdr:nvSpPr>
        <xdr:cNvPr id="196" name="【福祉施設】&#10;有形固定資産減価償却率平均値テキスト">
          <a:extLst>
            <a:ext uri="{FF2B5EF4-FFF2-40B4-BE49-F238E27FC236}">
              <a16:creationId xmlns:a16="http://schemas.microsoft.com/office/drawing/2014/main" id="{00000000-0008-0000-0F00-0000C4000000}"/>
            </a:ext>
          </a:extLst>
        </xdr:cNvPr>
        <xdr:cNvSpPr txBox="1"/>
      </xdr:nvSpPr>
      <xdr:spPr>
        <a:xfrm>
          <a:off x="4673600" y="140282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197" name="フローチャート: 判断 196">
          <a:extLst>
            <a:ext uri="{FF2B5EF4-FFF2-40B4-BE49-F238E27FC236}">
              <a16:creationId xmlns:a16="http://schemas.microsoft.com/office/drawing/2014/main" id="{00000000-0008-0000-0F00-0000C5000000}"/>
            </a:ext>
          </a:extLst>
        </xdr:cNvPr>
        <xdr:cNvSpPr/>
      </xdr:nvSpPr>
      <xdr:spPr>
        <a:xfrm>
          <a:off x="45847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198" name="フローチャート: 判断 197">
          <a:extLst>
            <a:ext uri="{FF2B5EF4-FFF2-40B4-BE49-F238E27FC236}">
              <a16:creationId xmlns:a16="http://schemas.microsoft.com/office/drawing/2014/main" id="{00000000-0008-0000-0F00-0000C6000000}"/>
            </a:ext>
          </a:extLst>
        </xdr:cNvPr>
        <xdr:cNvSpPr/>
      </xdr:nvSpPr>
      <xdr:spPr>
        <a:xfrm>
          <a:off x="3746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34652</xdr:rowOff>
    </xdr:from>
    <xdr:to>
      <xdr:col>15</xdr:col>
      <xdr:colOff>101600</xdr:colOff>
      <xdr:row>82</xdr:row>
      <xdr:rowOff>136252</xdr:rowOff>
    </xdr:to>
    <xdr:sp macro="" textlink="">
      <xdr:nvSpPr>
        <xdr:cNvPr id="199" name="フローチャート: 判断 198">
          <a:extLst>
            <a:ext uri="{FF2B5EF4-FFF2-40B4-BE49-F238E27FC236}">
              <a16:creationId xmlns:a16="http://schemas.microsoft.com/office/drawing/2014/main" id="{00000000-0008-0000-0F00-0000C7000000}"/>
            </a:ext>
          </a:extLst>
        </xdr:cNvPr>
        <xdr:cNvSpPr/>
      </xdr:nvSpPr>
      <xdr:spPr>
        <a:xfrm>
          <a:off x="28575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23223</xdr:rowOff>
    </xdr:from>
    <xdr:to>
      <xdr:col>10</xdr:col>
      <xdr:colOff>165100</xdr:colOff>
      <xdr:row>82</xdr:row>
      <xdr:rowOff>124823</xdr:rowOff>
    </xdr:to>
    <xdr:sp macro="" textlink="">
      <xdr:nvSpPr>
        <xdr:cNvPr id="200" name="フローチャート: 判断 199">
          <a:extLst>
            <a:ext uri="{FF2B5EF4-FFF2-40B4-BE49-F238E27FC236}">
              <a16:creationId xmlns:a16="http://schemas.microsoft.com/office/drawing/2014/main" id="{00000000-0008-0000-0F00-0000C8000000}"/>
            </a:ext>
          </a:extLst>
        </xdr:cNvPr>
        <xdr:cNvSpPr/>
      </xdr:nvSpPr>
      <xdr:spPr>
        <a:xfrm>
          <a:off x="1968500" y="1408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148952</xdr:rowOff>
    </xdr:from>
    <xdr:to>
      <xdr:col>6</xdr:col>
      <xdr:colOff>38100</xdr:colOff>
      <xdr:row>82</xdr:row>
      <xdr:rowOff>79102</xdr:rowOff>
    </xdr:to>
    <xdr:sp macro="" textlink="">
      <xdr:nvSpPr>
        <xdr:cNvPr id="201" name="フローチャート: 判断 200">
          <a:extLst>
            <a:ext uri="{FF2B5EF4-FFF2-40B4-BE49-F238E27FC236}">
              <a16:creationId xmlns:a16="http://schemas.microsoft.com/office/drawing/2014/main" id="{00000000-0008-0000-0F00-0000C9000000}"/>
            </a:ext>
          </a:extLst>
        </xdr:cNvPr>
        <xdr:cNvSpPr/>
      </xdr:nvSpPr>
      <xdr:spPr>
        <a:xfrm>
          <a:off x="1079500" y="1403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00000000-0008-0000-0F00-0000CA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00000000-0008-0000-0F00-0000CB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00000000-0008-0000-0F00-0000CC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5" name="テキスト ボックス 204">
          <a:extLst>
            <a:ext uri="{FF2B5EF4-FFF2-40B4-BE49-F238E27FC236}">
              <a16:creationId xmlns:a16="http://schemas.microsoft.com/office/drawing/2014/main" id="{00000000-0008-0000-0F00-0000CD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6" name="テキスト ボックス 205">
          <a:extLst>
            <a:ext uri="{FF2B5EF4-FFF2-40B4-BE49-F238E27FC236}">
              <a16:creationId xmlns:a16="http://schemas.microsoft.com/office/drawing/2014/main" id="{00000000-0008-0000-0F00-0000CE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57513</xdr:rowOff>
    </xdr:from>
    <xdr:to>
      <xdr:col>24</xdr:col>
      <xdr:colOff>114300</xdr:colOff>
      <xdr:row>85</xdr:row>
      <xdr:rowOff>159113</xdr:rowOff>
    </xdr:to>
    <xdr:sp macro="" textlink="">
      <xdr:nvSpPr>
        <xdr:cNvPr id="207" name="楕円 206">
          <a:extLst>
            <a:ext uri="{FF2B5EF4-FFF2-40B4-BE49-F238E27FC236}">
              <a16:creationId xmlns:a16="http://schemas.microsoft.com/office/drawing/2014/main" id="{00000000-0008-0000-0F00-0000CF000000}"/>
            </a:ext>
          </a:extLst>
        </xdr:cNvPr>
        <xdr:cNvSpPr/>
      </xdr:nvSpPr>
      <xdr:spPr>
        <a:xfrm>
          <a:off x="4584700" y="1463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35940</xdr:rowOff>
    </xdr:from>
    <xdr:ext cx="405111" cy="259045"/>
    <xdr:sp macro="" textlink="">
      <xdr:nvSpPr>
        <xdr:cNvPr id="208" name="【福祉施設】&#10;有形固定資産減価償却率該当値テキスト">
          <a:extLst>
            <a:ext uri="{FF2B5EF4-FFF2-40B4-BE49-F238E27FC236}">
              <a16:creationId xmlns:a16="http://schemas.microsoft.com/office/drawing/2014/main" id="{00000000-0008-0000-0F00-0000D0000000}"/>
            </a:ext>
          </a:extLst>
        </xdr:cNvPr>
        <xdr:cNvSpPr txBox="1"/>
      </xdr:nvSpPr>
      <xdr:spPr>
        <a:xfrm>
          <a:off x="4673600" y="1460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68943</xdr:rowOff>
    </xdr:from>
    <xdr:to>
      <xdr:col>20</xdr:col>
      <xdr:colOff>38100</xdr:colOff>
      <xdr:row>86</xdr:row>
      <xdr:rowOff>170543</xdr:rowOff>
    </xdr:to>
    <xdr:sp macro="" textlink="">
      <xdr:nvSpPr>
        <xdr:cNvPr id="209" name="楕円 208">
          <a:extLst>
            <a:ext uri="{FF2B5EF4-FFF2-40B4-BE49-F238E27FC236}">
              <a16:creationId xmlns:a16="http://schemas.microsoft.com/office/drawing/2014/main" id="{00000000-0008-0000-0F00-0000D1000000}"/>
            </a:ext>
          </a:extLst>
        </xdr:cNvPr>
        <xdr:cNvSpPr/>
      </xdr:nvSpPr>
      <xdr:spPr>
        <a:xfrm>
          <a:off x="3746500" y="1481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108313</xdr:rowOff>
    </xdr:from>
    <xdr:to>
      <xdr:col>24</xdr:col>
      <xdr:colOff>63500</xdr:colOff>
      <xdr:row>86</xdr:row>
      <xdr:rowOff>119743</xdr:rowOff>
    </xdr:to>
    <xdr:cxnSp macro="">
      <xdr:nvCxnSpPr>
        <xdr:cNvPr id="210" name="直線コネクタ 209">
          <a:extLst>
            <a:ext uri="{FF2B5EF4-FFF2-40B4-BE49-F238E27FC236}">
              <a16:creationId xmlns:a16="http://schemas.microsoft.com/office/drawing/2014/main" id="{00000000-0008-0000-0F00-0000D2000000}"/>
            </a:ext>
          </a:extLst>
        </xdr:cNvPr>
        <xdr:cNvCxnSpPr/>
      </xdr:nvCxnSpPr>
      <xdr:spPr>
        <a:xfrm flipV="1">
          <a:off x="3797300" y="14681563"/>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67311</xdr:rowOff>
    </xdr:from>
    <xdr:to>
      <xdr:col>15</xdr:col>
      <xdr:colOff>101600</xdr:colOff>
      <xdr:row>86</xdr:row>
      <xdr:rowOff>168911</xdr:rowOff>
    </xdr:to>
    <xdr:sp macro="" textlink="">
      <xdr:nvSpPr>
        <xdr:cNvPr id="211" name="楕円 210">
          <a:extLst>
            <a:ext uri="{FF2B5EF4-FFF2-40B4-BE49-F238E27FC236}">
              <a16:creationId xmlns:a16="http://schemas.microsoft.com/office/drawing/2014/main" id="{00000000-0008-0000-0F00-0000D3000000}"/>
            </a:ext>
          </a:extLst>
        </xdr:cNvPr>
        <xdr:cNvSpPr/>
      </xdr:nvSpPr>
      <xdr:spPr>
        <a:xfrm>
          <a:off x="2857500" y="1481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118111</xdr:rowOff>
    </xdr:from>
    <xdr:to>
      <xdr:col>19</xdr:col>
      <xdr:colOff>177800</xdr:colOff>
      <xdr:row>86</xdr:row>
      <xdr:rowOff>119743</xdr:rowOff>
    </xdr:to>
    <xdr:cxnSp macro="">
      <xdr:nvCxnSpPr>
        <xdr:cNvPr id="212" name="直線コネクタ 211">
          <a:extLst>
            <a:ext uri="{FF2B5EF4-FFF2-40B4-BE49-F238E27FC236}">
              <a16:creationId xmlns:a16="http://schemas.microsoft.com/office/drawing/2014/main" id="{00000000-0008-0000-0F00-0000D4000000}"/>
            </a:ext>
          </a:extLst>
        </xdr:cNvPr>
        <xdr:cNvCxnSpPr/>
      </xdr:nvCxnSpPr>
      <xdr:spPr>
        <a:xfrm>
          <a:off x="2908300" y="14862811"/>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65677</xdr:rowOff>
    </xdr:from>
    <xdr:to>
      <xdr:col>10</xdr:col>
      <xdr:colOff>165100</xdr:colOff>
      <xdr:row>86</xdr:row>
      <xdr:rowOff>167277</xdr:rowOff>
    </xdr:to>
    <xdr:sp macro="" textlink="">
      <xdr:nvSpPr>
        <xdr:cNvPr id="213" name="楕円 212">
          <a:extLst>
            <a:ext uri="{FF2B5EF4-FFF2-40B4-BE49-F238E27FC236}">
              <a16:creationId xmlns:a16="http://schemas.microsoft.com/office/drawing/2014/main" id="{00000000-0008-0000-0F00-0000D5000000}"/>
            </a:ext>
          </a:extLst>
        </xdr:cNvPr>
        <xdr:cNvSpPr/>
      </xdr:nvSpPr>
      <xdr:spPr>
        <a:xfrm>
          <a:off x="1968500" y="1481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116477</xdr:rowOff>
    </xdr:from>
    <xdr:to>
      <xdr:col>15</xdr:col>
      <xdr:colOff>50800</xdr:colOff>
      <xdr:row>86</xdr:row>
      <xdr:rowOff>118111</xdr:rowOff>
    </xdr:to>
    <xdr:cxnSp macro="">
      <xdr:nvCxnSpPr>
        <xdr:cNvPr id="214" name="直線コネクタ 213">
          <a:extLst>
            <a:ext uri="{FF2B5EF4-FFF2-40B4-BE49-F238E27FC236}">
              <a16:creationId xmlns:a16="http://schemas.microsoft.com/office/drawing/2014/main" id="{00000000-0008-0000-0F00-0000D6000000}"/>
            </a:ext>
          </a:extLst>
        </xdr:cNvPr>
        <xdr:cNvCxnSpPr/>
      </xdr:nvCxnSpPr>
      <xdr:spPr>
        <a:xfrm>
          <a:off x="2019300" y="14861177"/>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64044</xdr:rowOff>
    </xdr:from>
    <xdr:to>
      <xdr:col>6</xdr:col>
      <xdr:colOff>38100</xdr:colOff>
      <xdr:row>86</xdr:row>
      <xdr:rowOff>165644</xdr:rowOff>
    </xdr:to>
    <xdr:sp macro="" textlink="">
      <xdr:nvSpPr>
        <xdr:cNvPr id="215" name="楕円 214">
          <a:extLst>
            <a:ext uri="{FF2B5EF4-FFF2-40B4-BE49-F238E27FC236}">
              <a16:creationId xmlns:a16="http://schemas.microsoft.com/office/drawing/2014/main" id="{00000000-0008-0000-0F00-0000D7000000}"/>
            </a:ext>
          </a:extLst>
        </xdr:cNvPr>
        <xdr:cNvSpPr/>
      </xdr:nvSpPr>
      <xdr:spPr>
        <a:xfrm>
          <a:off x="1079500" y="148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114844</xdr:rowOff>
    </xdr:from>
    <xdr:to>
      <xdr:col>10</xdr:col>
      <xdr:colOff>114300</xdr:colOff>
      <xdr:row>86</xdr:row>
      <xdr:rowOff>116477</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1130300" y="1485954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22151</xdr:rowOff>
    </xdr:from>
    <xdr:ext cx="405111" cy="259045"/>
    <xdr:sp macro="" textlink="">
      <xdr:nvSpPr>
        <xdr:cNvPr id="217" name="n_1aveValue【福祉施設】&#10;有形固定資産減価償却率">
          <a:extLst>
            <a:ext uri="{FF2B5EF4-FFF2-40B4-BE49-F238E27FC236}">
              <a16:creationId xmlns:a16="http://schemas.microsoft.com/office/drawing/2014/main" id="{00000000-0008-0000-0F00-0000D9000000}"/>
            </a:ext>
          </a:extLst>
        </xdr:cNvPr>
        <xdr:cNvSpPr txBox="1"/>
      </xdr:nvSpPr>
      <xdr:spPr>
        <a:xfrm>
          <a:off x="35820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152779</xdr:rowOff>
    </xdr:from>
    <xdr:ext cx="405111" cy="259045"/>
    <xdr:sp macro="" textlink="">
      <xdr:nvSpPr>
        <xdr:cNvPr id="218" name="n_2aveValue【福祉施設】&#10;有形固定資産減価償却率">
          <a:extLst>
            <a:ext uri="{FF2B5EF4-FFF2-40B4-BE49-F238E27FC236}">
              <a16:creationId xmlns:a16="http://schemas.microsoft.com/office/drawing/2014/main" id="{00000000-0008-0000-0F00-0000DA000000}"/>
            </a:ext>
          </a:extLst>
        </xdr:cNvPr>
        <xdr:cNvSpPr txBox="1"/>
      </xdr:nvSpPr>
      <xdr:spPr>
        <a:xfrm>
          <a:off x="2705744" y="1386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141350</xdr:rowOff>
    </xdr:from>
    <xdr:ext cx="405111" cy="259045"/>
    <xdr:sp macro="" textlink="">
      <xdr:nvSpPr>
        <xdr:cNvPr id="219" name="n_3aveValue【福祉施設】&#10;有形固定資産減価償却率">
          <a:extLst>
            <a:ext uri="{FF2B5EF4-FFF2-40B4-BE49-F238E27FC236}">
              <a16:creationId xmlns:a16="http://schemas.microsoft.com/office/drawing/2014/main" id="{00000000-0008-0000-0F00-0000DB000000}"/>
            </a:ext>
          </a:extLst>
        </xdr:cNvPr>
        <xdr:cNvSpPr txBox="1"/>
      </xdr:nvSpPr>
      <xdr:spPr>
        <a:xfrm>
          <a:off x="1816744" y="1385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95629</xdr:rowOff>
    </xdr:from>
    <xdr:ext cx="405111" cy="259045"/>
    <xdr:sp macro="" textlink="">
      <xdr:nvSpPr>
        <xdr:cNvPr id="220" name="n_4aveValue【福祉施設】&#10;有形固定資産減価償却率">
          <a:extLst>
            <a:ext uri="{FF2B5EF4-FFF2-40B4-BE49-F238E27FC236}">
              <a16:creationId xmlns:a16="http://schemas.microsoft.com/office/drawing/2014/main" id="{00000000-0008-0000-0F00-0000DC000000}"/>
            </a:ext>
          </a:extLst>
        </xdr:cNvPr>
        <xdr:cNvSpPr txBox="1"/>
      </xdr:nvSpPr>
      <xdr:spPr>
        <a:xfrm>
          <a:off x="927744" y="1381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161670</xdr:rowOff>
    </xdr:from>
    <xdr:ext cx="405111" cy="259045"/>
    <xdr:sp macro="" textlink="">
      <xdr:nvSpPr>
        <xdr:cNvPr id="221" name="n_1mainValue【福祉施設】&#10;有形固定資産減価償却率">
          <a:extLst>
            <a:ext uri="{FF2B5EF4-FFF2-40B4-BE49-F238E27FC236}">
              <a16:creationId xmlns:a16="http://schemas.microsoft.com/office/drawing/2014/main" id="{00000000-0008-0000-0F00-0000DD000000}"/>
            </a:ext>
          </a:extLst>
        </xdr:cNvPr>
        <xdr:cNvSpPr txBox="1"/>
      </xdr:nvSpPr>
      <xdr:spPr>
        <a:xfrm>
          <a:off x="3582044" y="1490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160038</xdr:rowOff>
    </xdr:from>
    <xdr:ext cx="405111" cy="259045"/>
    <xdr:sp macro="" textlink="">
      <xdr:nvSpPr>
        <xdr:cNvPr id="222" name="n_2mainValue【福祉施設】&#10;有形固定資産減価償却率">
          <a:extLst>
            <a:ext uri="{FF2B5EF4-FFF2-40B4-BE49-F238E27FC236}">
              <a16:creationId xmlns:a16="http://schemas.microsoft.com/office/drawing/2014/main" id="{00000000-0008-0000-0F00-0000DE000000}"/>
            </a:ext>
          </a:extLst>
        </xdr:cNvPr>
        <xdr:cNvSpPr txBox="1"/>
      </xdr:nvSpPr>
      <xdr:spPr>
        <a:xfrm>
          <a:off x="2705744"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158404</xdr:rowOff>
    </xdr:from>
    <xdr:ext cx="405111" cy="259045"/>
    <xdr:sp macro="" textlink="">
      <xdr:nvSpPr>
        <xdr:cNvPr id="223" name="n_3mainValue【福祉施設】&#10;有形固定資産減価償却率">
          <a:extLst>
            <a:ext uri="{FF2B5EF4-FFF2-40B4-BE49-F238E27FC236}">
              <a16:creationId xmlns:a16="http://schemas.microsoft.com/office/drawing/2014/main" id="{00000000-0008-0000-0F00-0000DF000000}"/>
            </a:ext>
          </a:extLst>
        </xdr:cNvPr>
        <xdr:cNvSpPr txBox="1"/>
      </xdr:nvSpPr>
      <xdr:spPr>
        <a:xfrm>
          <a:off x="1816744" y="1490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156771</xdr:rowOff>
    </xdr:from>
    <xdr:ext cx="405111" cy="259045"/>
    <xdr:sp macro="" textlink="">
      <xdr:nvSpPr>
        <xdr:cNvPr id="224" name="n_4mainValue【福祉施設】&#10;有形固定資産減価償却率">
          <a:extLst>
            <a:ext uri="{FF2B5EF4-FFF2-40B4-BE49-F238E27FC236}">
              <a16:creationId xmlns:a16="http://schemas.microsoft.com/office/drawing/2014/main" id="{00000000-0008-0000-0F00-0000E0000000}"/>
            </a:ext>
          </a:extLst>
        </xdr:cNvPr>
        <xdr:cNvSpPr txBox="1"/>
      </xdr:nvSpPr>
      <xdr:spPr>
        <a:xfrm>
          <a:off x="927744" y="1490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5" name="正方形/長方形 224">
          <a:extLst>
            <a:ext uri="{FF2B5EF4-FFF2-40B4-BE49-F238E27FC236}">
              <a16:creationId xmlns:a16="http://schemas.microsoft.com/office/drawing/2014/main" id="{00000000-0008-0000-0F00-0000E1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6" name="正方形/長方形 225">
          <a:extLst>
            <a:ext uri="{FF2B5EF4-FFF2-40B4-BE49-F238E27FC236}">
              <a16:creationId xmlns:a16="http://schemas.microsoft.com/office/drawing/2014/main" id="{00000000-0008-0000-0F00-0000E2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7" name="正方形/長方形 226">
          <a:extLst>
            <a:ext uri="{FF2B5EF4-FFF2-40B4-BE49-F238E27FC236}">
              <a16:creationId xmlns:a16="http://schemas.microsoft.com/office/drawing/2014/main" id="{00000000-0008-0000-0F00-0000E3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8" name="正方形/長方形 227">
          <a:extLst>
            <a:ext uri="{FF2B5EF4-FFF2-40B4-BE49-F238E27FC236}">
              <a16:creationId xmlns:a16="http://schemas.microsoft.com/office/drawing/2014/main" id="{00000000-0008-0000-0F00-0000E4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9" name="正方形/長方形 228">
          <a:extLst>
            <a:ext uri="{FF2B5EF4-FFF2-40B4-BE49-F238E27FC236}">
              <a16:creationId xmlns:a16="http://schemas.microsoft.com/office/drawing/2014/main" id="{00000000-0008-0000-0F00-0000E5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0" name="正方形/長方形 229">
          <a:extLst>
            <a:ext uri="{FF2B5EF4-FFF2-40B4-BE49-F238E27FC236}">
              <a16:creationId xmlns:a16="http://schemas.microsoft.com/office/drawing/2014/main" id="{00000000-0008-0000-0F00-0000E6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1" name="正方形/長方形 230">
          <a:extLst>
            <a:ext uri="{FF2B5EF4-FFF2-40B4-BE49-F238E27FC236}">
              <a16:creationId xmlns:a16="http://schemas.microsoft.com/office/drawing/2014/main" id="{00000000-0008-0000-0F00-0000E7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2" name="正方形/長方形 231">
          <a:extLst>
            <a:ext uri="{FF2B5EF4-FFF2-40B4-BE49-F238E27FC236}">
              <a16:creationId xmlns:a16="http://schemas.microsoft.com/office/drawing/2014/main" id="{00000000-0008-0000-0F00-0000E8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3" name="テキスト ボックス 232">
          <a:extLst>
            <a:ext uri="{FF2B5EF4-FFF2-40B4-BE49-F238E27FC236}">
              <a16:creationId xmlns:a16="http://schemas.microsoft.com/office/drawing/2014/main" id="{00000000-0008-0000-0F00-0000E9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5" name="直線コネクタ 234">
          <a:extLst>
            <a:ext uri="{FF2B5EF4-FFF2-40B4-BE49-F238E27FC236}">
              <a16:creationId xmlns:a16="http://schemas.microsoft.com/office/drawing/2014/main" id="{00000000-0008-0000-0F00-0000EB00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6" name="テキスト ボックス 235">
          <a:extLst>
            <a:ext uri="{FF2B5EF4-FFF2-40B4-BE49-F238E27FC236}">
              <a16:creationId xmlns:a16="http://schemas.microsoft.com/office/drawing/2014/main" id="{00000000-0008-0000-0F00-0000EC00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7" name="直線コネクタ 236">
          <a:extLst>
            <a:ext uri="{FF2B5EF4-FFF2-40B4-BE49-F238E27FC236}">
              <a16:creationId xmlns:a16="http://schemas.microsoft.com/office/drawing/2014/main" id="{00000000-0008-0000-0F00-0000ED00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8" name="テキスト ボックス 237">
          <a:extLst>
            <a:ext uri="{FF2B5EF4-FFF2-40B4-BE49-F238E27FC236}">
              <a16:creationId xmlns:a16="http://schemas.microsoft.com/office/drawing/2014/main" id="{00000000-0008-0000-0F00-0000EE00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9" name="直線コネクタ 238">
          <a:extLst>
            <a:ext uri="{FF2B5EF4-FFF2-40B4-BE49-F238E27FC236}">
              <a16:creationId xmlns:a16="http://schemas.microsoft.com/office/drawing/2014/main" id="{00000000-0008-0000-0F00-0000EF00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41" name="直線コネクタ 240">
          <a:extLst>
            <a:ext uri="{FF2B5EF4-FFF2-40B4-BE49-F238E27FC236}">
              <a16:creationId xmlns:a16="http://schemas.microsoft.com/office/drawing/2014/main" id="{00000000-0008-0000-0F00-0000F100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3" name="直線コネクタ 242">
          <a:extLst>
            <a:ext uri="{FF2B5EF4-FFF2-40B4-BE49-F238E27FC236}">
              <a16:creationId xmlns:a16="http://schemas.microsoft.com/office/drawing/2014/main" id="{00000000-0008-0000-0F00-0000F300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5" name="直線コネクタ 244">
          <a:extLst>
            <a:ext uri="{FF2B5EF4-FFF2-40B4-BE49-F238E27FC236}">
              <a16:creationId xmlns:a16="http://schemas.microsoft.com/office/drawing/2014/main" id="{00000000-0008-0000-0F00-0000F5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7" name="【福祉施設】&#10;一人当たり面積グラフ枠">
          <a:extLst>
            <a:ext uri="{FF2B5EF4-FFF2-40B4-BE49-F238E27FC236}">
              <a16:creationId xmlns:a16="http://schemas.microsoft.com/office/drawing/2014/main" id="{00000000-0008-0000-0F00-0000F7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33147</xdr:rowOff>
    </xdr:from>
    <xdr:to>
      <xdr:col>54</xdr:col>
      <xdr:colOff>189865</xdr:colOff>
      <xdr:row>86</xdr:row>
      <xdr:rowOff>102108</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flipV="1">
          <a:off x="10476865" y="13234797"/>
          <a:ext cx="0" cy="1612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105935</xdr:rowOff>
    </xdr:from>
    <xdr:ext cx="469744" cy="259045"/>
    <xdr:sp macro="" textlink="">
      <xdr:nvSpPr>
        <xdr:cNvPr id="249" name="【福祉施設】&#10;一人当たり面積最小値テキスト">
          <a:extLst>
            <a:ext uri="{FF2B5EF4-FFF2-40B4-BE49-F238E27FC236}">
              <a16:creationId xmlns:a16="http://schemas.microsoft.com/office/drawing/2014/main" id="{00000000-0008-0000-0F00-0000F9000000}"/>
            </a:ext>
          </a:extLst>
        </xdr:cNvPr>
        <xdr:cNvSpPr txBox="1"/>
      </xdr:nvSpPr>
      <xdr:spPr>
        <a:xfrm>
          <a:off x="10515600" y="1485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102108</xdr:rowOff>
    </xdr:from>
    <xdr:to>
      <xdr:col>55</xdr:col>
      <xdr:colOff>88900</xdr:colOff>
      <xdr:row>86</xdr:row>
      <xdr:rowOff>102108</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10388600" y="14846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151274</xdr:rowOff>
    </xdr:from>
    <xdr:ext cx="469744" cy="259045"/>
    <xdr:sp macro="" textlink="">
      <xdr:nvSpPr>
        <xdr:cNvPr id="251" name="【福祉施設】&#10;一人当たり面積最大値テキスト">
          <a:extLst>
            <a:ext uri="{FF2B5EF4-FFF2-40B4-BE49-F238E27FC236}">
              <a16:creationId xmlns:a16="http://schemas.microsoft.com/office/drawing/2014/main" id="{00000000-0008-0000-0F00-0000FB000000}"/>
            </a:ext>
          </a:extLst>
        </xdr:cNvPr>
        <xdr:cNvSpPr txBox="1"/>
      </xdr:nvSpPr>
      <xdr:spPr>
        <a:xfrm>
          <a:off x="10515600" y="13010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33147</xdr:rowOff>
    </xdr:from>
    <xdr:to>
      <xdr:col>55</xdr:col>
      <xdr:colOff>88900</xdr:colOff>
      <xdr:row>77</xdr:row>
      <xdr:rowOff>33147</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a:off x="10388600" y="1323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121048</xdr:rowOff>
    </xdr:from>
    <xdr:ext cx="469744" cy="259045"/>
    <xdr:sp macro="" textlink="">
      <xdr:nvSpPr>
        <xdr:cNvPr id="253" name="【福祉施設】&#10;一人当たり面積平均値テキスト">
          <a:extLst>
            <a:ext uri="{FF2B5EF4-FFF2-40B4-BE49-F238E27FC236}">
              <a16:creationId xmlns:a16="http://schemas.microsoft.com/office/drawing/2014/main" id="{00000000-0008-0000-0F00-0000FD000000}"/>
            </a:ext>
          </a:extLst>
        </xdr:cNvPr>
        <xdr:cNvSpPr txBox="1"/>
      </xdr:nvSpPr>
      <xdr:spPr>
        <a:xfrm>
          <a:off x="10515600" y="14351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98171</xdr:rowOff>
    </xdr:from>
    <xdr:to>
      <xdr:col>55</xdr:col>
      <xdr:colOff>50800</xdr:colOff>
      <xdr:row>85</xdr:row>
      <xdr:rowOff>28321</xdr:rowOff>
    </xdr:to>
    <xdr:sp macro="" textlink="">
      <xdr:nvSpPr>
        <xdr:cNvPr id="254" name="フローチャート: 判断 253">
          <a:extLst>
            <a:ext uri="{FF2B5EF4-FFF2-40B4-BE49-F238E27FC236}">
              <a16:creationId xmlns:a16="http://schemas.microsoft.com/office/drawing/2014/main" id="{00000000-0008-0000-0F00-0000FE000000}"/>
            </a:ext>
          </a:extLst>
        </xdr:cNvPr>
        <xdr:cNvSpPr/>
      </xdr:nvSpPr>
      <xdr:spPr>
        <a:xfrm>
          <a:off x="10426700" y="1449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106172</xdr:rowOff>
    </xdr:from>
    <xdr:to>
      <xdr:col>50</xdr:col>
      <xdr:colOff>165100</xdr:colOff>
      <xdr:row>85</xdr:row>
      <xdr:rowOff>36322</xdr:rowOff>
    </xdr:to>
    <xdr:sp macro="" textlink="">
      <xdr:nvSpPr>
        <xdr:cNvPr id="255" name="フローチャート: 判断 254">
          <a:extLst>
            <a:ext uri="{FF2B5EF4-FFF2-40B4-BE49-F238E27FC236}">
              <a16:creationId xmlns:a16="http://schemas.microsoft.com/office/drawing/2014/main" id="{00000000-0008-0000-0F00-0000FF000000}"/>
            </a:ext>
          </a:extLst>
        </xdr:cNvPr>
        <xdr:cNvSpPr/>
      </xdr:nvSpPr>
      <xdr:spPr>
        <a:xfrm>
          <a:off x="9588500" y="1450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109601</xdr:rowOff>
    </xdr:from>
    <xdr:to>
      <xdr:col>46</xdr:col>
      <xdr:colOff>38100</xdr:colOff>
      <xdr:row>85</xdr:row>
      <xdr:rowOff>39751</xdr:rowOff>
    </xdr:to>
    <xdr:sp macro="" textlink="">
      <xdr:nvSpPr>
        <xdr:cNvPr id="256" name="フローチャート: 判断 255">
          <a:extLst>
            <a:ext uri="{FF2B5EF4-FFF2-40B4-BE49-F238E27FC236}">
              <a16:creationId xmlns:a16="http://schemas.microsoft.com/office/drawing/2014/main" id="{00000000-0008-0000-0F00-000000010000}"/>
            </a:ext>
          </a:extLst>
        </xdr:cNvPr>
        <xdr:cNvSpPr/>
      </xdr:nvSpPr>
      <xdr:spPr>
        <a:xfrm>
          <a:off x="8699500" y="14511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69214</xdr:rowOff>
    </xdr:from>
    <xdr:to>
      <xdr:col>41</xdr:col>
      <xdr:colOff>101600</xdr:colOff>
      <xdr:row>84</xdr:row>
      <xdr:rowOff>170814</xdr:rowOff>
    </xdr:to>
    <xdr:sp macro="" textlink="">
      <xdr:nvSpPr>
        <xdr:cNvPr id="257" name="フローチャート: 判断 256">
          <a:extLst>
            <a:ext uri="{FF2B5EF4-FFF2-40B4-BE49-F238E27FC236}">
              <a16:creationId xmlns:a16="http://schemas.microsoft.com/office/drawing/2014/main" id="{00000000-0008-0000-0F00-000001010000}"/>
            </a:ext>
          </a:extLst>
        </xdr:cNvPr>
        <xdr:cNvSpPr/>
      </xdr:nvSpPr>
      <xdr:spPr>
        <a:xfrm>
          <a:off x="7810500" y="1447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46737</xdr:rowOff>
    </xdr:from>
    <xdr:to>
      <xdr:col>36</xdr:col>
      <xdr:colOff>165100</xdr:colOff>
      <xdr:row>84</xdr:row>
      <xdr:rowOff>148337</xdr:rowOff>
    </xdr:to>
    <xdr:sp macro="" textlink="">
      <xdr:nvSpPr>
        <xdr:cNvPr id="258" name="フローチャート: 判断 257">
          <a:extLst>
            <a:ext uri="{FF2B5EF4-FFF2-40B4-BE49-F238E27FC236}">
              <a16:creationId xmlns:a16="http://schemas.microsoft.com/office/drawing/2014/main" id="{00000000-0008-0000-0F00-000002010000}"/>
            </a:ext>
          </a:extLst>
        </xdr:cNvPr>
        <xdr:cNvSpPr/>
      </xdr:nvSpPr>
      <xdr:spPr>
        <a:xfrm>
          <a:off x="6921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00000000-0008-0000-0F00-00000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00000000-0008-0000-0F00-00000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00000000-0008-0000-0F00-00000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00000000-0008-0000-0F00-00000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00000000-0008-0000-0F00-00000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39878</xdr:rowOff>
    </xdr:from>
    <xdr:to>
      <xdr:col>55</xdr:col>
      <xdr:colOff>50800</xdr:colOff>
      <xdr:row>86</xdr:row>
      <xdr:rowOff>141478</xdr:rowOff>
    </xdr:to>
    <xdr:sp macro="" textlink="">
      <xdr:nvSpPr>
        <xdr:cNvPr id="264" name="楕円 263">
          <a:extLst>
            <a:ext uri="{FF2B5EF4-FFF2-40B4-BE49-F238E27FC236}">
              <a16:creationId xmlns:a16="http://schemas.microsoft.com/office/drawing/2014/main" id="{00000000-0008-0000-0F00-000008010000}"/>
            </a:ext>
          </a:extLst>
        </xdr:cNvPr>
        <xdr:cNvSpPr/>
      </xdr:nvSpPr>
      <xdr:spPr>
        <a:xfrm>
          <a:off x="10426700" y="1478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126255</xdr:rowOff>
    </xdr:from>
    <xdr:ext cx="469744" cy="259045"/>
    <xdr:sp macro="" textlink="">
      <xdr:nvSpPr>
        <xdr:cNvPr id="265" name="【福祉施設】&#10;一人当たり面積該当値テキスト">
          <a:extLst>
            <a:ext uri="{FF2B5EF4-FFF2-40B4-BE49-F238E27FC236}">
              <a16:creationId xmlns:a16="http://schemas.microsoft.com/office/drawing/2014/main" id="{00000000-0008-0000-0F00-000009010000}"/>
            </a:ext>
          </a:extLst>
        </xdr:cNvPr>
        <xdr:cNvSpPr txBox="1"/>
      </xdr:nvSpPr>
      <xdr:spPr>
        <a:xfrm>
          <a:off x="10515600" y="14699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40260</xdr:rowOff>
    </xdr:from>
    <xdr:to>
      <xdr:col>50</xdr:col>
      <xdr:colOff>165100</xdr:colOff>
      <xdr:row>86</xdr:row>
      <xdr:rowOff>141860</xdr:rowOff>
    </xdr:to>
    <xdr:sp macro="" textlink="">
      <xdr:nvSpPr>
        <xdr:cNvPr id="266" name="楕円 265">
          <a:extLst>
            <a:ext uri="{FF2B5EF4-FFF2-40B4-BE49-F238E27FC236}">
              <a16:creationId xmlns:a16="http://schemas.microsoft.com/office/drawing/2014/main" id="{00000000-0008-0000-0F00-00000A010000}"/>
            </a:ext>
          </a:extLst>
        </xdr:cNvPr>
        <xdr:cNvSpPr/>
      </xdr:nvSpPr>
      <xdr:spPr>
        <a:xfrm>
          <a:off x="9588500" y="1478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90678</xdr:rowOff>
    </xdr:from>
    <xdr:to>
      <xdr:col>55</xdr:col>
      <xdr:colOff>0</xdr:colOff>
      <xdr:row>86</xdr:row>
      <xdr:rowOff>91060</xdr:rowOff>
    </xdr:to>
    <xdr:cxnSp macro="">
      <xdr:nvCxnSpPr>
        <xdr:cNvPr id="267" name="直線コネクタ 266">
          <a:extLst>
            <a:ext uri="{FF2B5EF4-FFF2-40B4-BE49-F238E27FC236}">
              <a16:creationId xmlns:a16="http://schemas.microsoft.com/office/drawing/2014/main" id="{00000000-0008-0000-0F00-00000B010000}"/>
            </a:ext>
          </a:extLst>
        </xdr:cNvPr>
        <xdr:cNvCxnSpPr/>
      </xdr:nvCxnSpPr>
      <xdr:spPr>
        <a:xfrm flipV="1">
          <a:off x="9639300" y="14835378"/>
          <a:ext cx="8382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41021</xdr:rowOff>
    </xdr:from>
    <xdr:to>
      <xdr:col>46</xdr:col>
      <xdr:colOff>38100</xdr:colOff>
      <xdr:row>86</xdr:row>
      <xdr:rowOff>142621</xdr:rowOff>
    </xdr:to>
    <xdr:sp macro="" textlink="">
      <xdr:nvSpPr>
        <xdr:cNvPr id="268" name="楕円 267">
          <a:extLst>
            <a:ext uri="{FF2B5EF4-FFF2-40B4-BE49-F238E27FC236}">
              <a16:creationId xmlns:a16="http://schemas.microsoft.com/office/drawing/2014/main" id="{00000000-0008-0000-0F00-00000C010000}"/>
            </a:ext>
          </a:extLst>
        </xdr:cNvPr>
        <xdr:cNvSpPr/>
      </xdr:nvSpPr>
      <xdr:spPr>
        <a:xfrm>
          <a:off x="8699500" y="1478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91060</xdr:rowOff>
    </xdr:from>
    <xdr:to>
      <xdr:col>50</xdr:col>
      <xdr:colOff>114300</xdr:colOff>
      <xdr:row>86</xdr:row>
      <xdr:rowOff>91821</xdr:rowOff>
    </xdr:to>
    <xdr:cxnSp macro="">
      <xdr:nvCxnSpPr>
        <xdr:cNvPr id="269" name="直線コネクタ 268">
          <a:extLst>
            <a:ext uri="{FF2B5EF4-FFF2-40B4-BE49-F238E27FC236}">
              <a16:creationId xmlns:a16="http://schemas.microsoft.com/office/drawing/2014/main" id="{00000000-0008-0000-0F00-00000D010000}"/>
            </a:ext>
          </a:extLst>
        </xdr:cNvPr>
        <xdr:cNvCxnSpPr/>
      </xdr:nvCxnSpPr>
      <xdr:spPr>
        <a:xfrm flipV="1">
          <a:off x="8750300" y="14835760"/>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41402</xdr:rowOff>
    </xdr:from>
    <xdr:to>
      <xdr:col>41</xdr:col>
      <xdr:colOff>101600</xdr:colOff>
      <xdr:row>86</xdr:row>
      <xdr:rowOff>143002</xdr:rowOff>
    </xdr:to>
    <xdr:sp macro="" textlink="">
      <xdr:nvSpPr>
        <xdr:cNvPr id="270" name="楕円 269">
          <a:extLst>
            <a:ext uri="{FF2B5EF4-FFF2-40B4-BE49-F238E27FC236}">
              <a16:creationId xmlns:a16="http://schemas.microsoft.com/office/drawing/2014/main" id="{00000000-0008-0000-0F00-00000E010000}"/>
            </a:ext>
          </a:extLst>
        </xdr:cNvPr>
        <xdr:cNvSpPr/>
      </xdr:nvSpPr>
      <xdr:spPr>
        <a:xfrm>
          <a:off x="7810500" y="1478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91821</xdr:rowOff>
    </xdr:from>
    <xdr:to>
      <xdr:col>45</xdr:col>
      <xdr:colOff>177800</xdr:colOff>
      <xdr:row>86</xdr:row>
      <xdr:rowOff>92202</xdr:rowOff>
    </xdr:to>
    <xdr:cxnSp macro="">
      <xdr:nvCxnSpPr>
        <xdr:cNvPr id="271" name="直線コネクタ 270">
          <a:extLst>
            <a:ext uri="{FF2B5EF4-FFF2-40B4-BE49-F238E27FC236}">
              <a16:creationId xmlns:a16="http://schemas.microsoft.com/office/drawing/2014/main" id="{00000000-0008-0000-0F00-00000F010000}"/>
            </a:ext>
          </a:extLst>
        </xdr:cNvPr>
        <xdr:cNvCxnSpPr/>
      </xdr:nvCxnSpPr>
      <xdr:spPr>
        <a:xfrm flipV="1">
          <a:off x="7861300" y="1483652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42163</xdr:rowOff>
    </xdr:from>
    <xdr:to>
      <xdr:col>36</xdr:col>
      <xdr:colOff>165100</xdr:colOff>
      <xdr:row>86</xdr:row>
      <xdr:rowOff>143763</xdr:rowOff>
    </xdr:to>
    <xdr:sp macro="" textlink="">
      <xdr:nvSpPr>
        <xdr:cNvPr id="272" name="楕円 271">
          <a:extLst>
            <a:ext uri="{FF2B5EF4-FFF2-40B4-BE49-F238E27FC236}">
              <a16:creationId xmlns:a16="http://schemas.microsoft.com/office/drawing/2014/main" id="{00000000-0008-0000-0F00-000010010000}"/>
            </a:ext>
          </a:extLst>
        </xdr:cNvPr>
        <xdr:cNvSpPr/>
      </xdr:nvSpPr>
      <xdr:spPr>
        <a:xfrm>
          <a:off x="6921500" y="1478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92202</xdr:rowOff>
    </xdr:from>
    <xdr:to>
      <xdr:col>41</xdr:col>
      <xdr:colOff>50800</xdr:colOff>
      <xdr:row>86</xdr:row>
      <xdr:rowOff>92963</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flipV="1">
          <a:off x="6972300" y="14836902"/>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52849</xdr:rowOff>
    </xdr:from>
    <xdr:ext cx="469744" cy="259045"/>
    <xdr:sp macro="" textlink="">
      <xdr:nvSpPr>
        <xdr:cNvPr id="274" name="n_1aveValue【福祉施設】&#10;一人当たり面積">
          <a:extLst>
            <a:ext uri="{FF2B5EF4-FFF2-40B4-BE49-F238E27FC236}">
              <a16:creationId xmlns:a16="http://schemas.microsoft.com/office/drawing/2014/main" id="{00000000-0008-0000-0F00-000012010000}"/>
            </a:ext>
          </a:extLst>
        </xdr:cNvPr>
        <xdr:cNvSpPr txBox="1"/>
      </xdr:nvSpPr>
      <xdr:spPr>
        <a:xfrm>
          <a:off x="9391727" y="1428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56278</xdr:rowOff>
    </xdr:from>
    <xdr:ext cx="469744" cy="259045"/>
    <xdr:sp macro="" textlink="">
      <xdr:nvSpPr>
        <xdr:cNvPr id="275" name="n_2aveValue【福祉施設】&#10;一人当たり面積">
          <a:extLst>
            <a:ext uri="{FF2B5EF4-FFF2-40B4-BE49-F238E27FC236}">
              <a16:creationId xmlns:a16="http://schemas.microsoft.com/office/drawing/2014/main" id="{00000000-0008-0000-0F00-000013010000}"/>
            </a:ext>
          </a:extLst>
        </xdr:cNvPr>
        <xdr:cNvSpPr txBox="1"/>
      </xdr:nvSpPr>
      <xdr:spPr>
        <a:xfrm>
          <a:off x="8515427" y="14286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15891</xdr:rowOff>
    </xdr:from>
    <xdr:ext cx="469744" cy="259045"/>
    <xdr:sp macro="" textlink="">
      <xdr:nvSpPr>
        <xdr:cNvPr id="276" name="n_3aveValue【福祉施設】&#10;一人当たり面積">
          <a:extLst>
            <a:ext uri="{FF2B5EF4-FFF2-40B4-BE49-F238E27FC236}">
              <a16:creationId xmlns:a16="http://schemas.microsoft.com/office/drawing/2014/main" id="{00000000-0008-0000-0F00-000014010000}"/>
            </a:ext>
          </a:extLst>
        </xdr:cNvPr>
        <xdr:cNvSpPr txBox="1"/>
      </xdr:nvSpPr>
      <xdr:spPr>
        <a:xfrm>
          <a:off x="7626427" y="1424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164864</xdr:rowOff>
    </xdr:from>
    <xdr:ext cx="469744" cy="259045"/>
    <xdr:sp macro="" textlink="">
      <xdr:nvSpPr>
        <xdr:cNvPr id="277" name="n_4aveValue【福祉施設】&#10;一人当たり面積">
          <a:extLst>
            <a:ext uri="{FF2B5EF4-FFF2-40B4-BE49-F238E27FC236}">
              <a16:creationId xmlns:a16="http://schemas.microsoft.com/office/drawing/2014/main" id="{00000000-0008-0000-0F00-000015010000}"/>
            </a:ext>
          </a:extLst>
        </xdr:cNvPr>
        <xdr:cNvSpPr txBox="1"/>
      </xdr:nvSpPr>
      <xdr:spPr>
        <a:xfrm>
          <a:off x="6737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132987</xdr:rowOff>
    </xdr:from>
    <xdr:ext cx="469744" cy="259045"/>
    <xdr:sp macro="" textlink="">
      <xdr:nvSpPr>
        <xdr:cNvPr id="278" name="n_1mainValue【福祉施設】&#10;一人当たり面積">
          <a:extLst>
            <a:ext uri="{FF2B5EF4-FFF2-40B4-BE49-F238E27FC236}">
              <a16:creationId xmlns:a16="http://schemas.microsoft.com/office/drawing/2014/main" id="{00000000-0008-0000-0F00-000016010000}"/>
            </a:ext>
          </a:extLst>
        </xdr:cNvPr>
        <xdr:cNvSpPr txBox="1"/>
      </xdr:nvSpPr>
      <xdr:spPr>
        <a:xfrm>
          <a:off x="9391727" y="14877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133748</xdr:rowOff>
    </xdr:from>
    <xdr:ext cx="469744" cy="259045"/>
    <xdr:sp macro="" textlink="">
      <xdr:nvSpPr>
        <xdr:cNvPr id="279" name="n_2mainValue【福祉施設】&#10;一人当たり面積">
          <a:extLst>
            <a:ext uri="{FF2B5EF4-FFF2-40B4-BE49-F238E27FC236}">
              <a16:creationId xmlns:a16="http://schemas.microsoft.com/office/drawing/2014/main" id="{00000000-0008-0000-0F00-000017010000}"/>
            </a:ext>
          </a:extLst>
        </xdr:cNvPr>
        <xdr:cNvSpPr txBox="1"/>
      </xdr:nvSpPr>
      <xdr:spPr>
        <a:xfrm>
          <a:off x="8515427" y="14878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134129</xdr:rowOff>
    </xdr:from>
    <xdr:ext cx="469744" cy="259045"/>
    <xdr:sp macro="" textlink="">
      <xdr:nvSpPr>
        <xdr:cNvPr id="280" name="n_3mainValue【福祉施設】&#10;一人当たり面積">
          <a:extLst>
            <a:ext uri="{FF2B5EF4-FFF2-40B4-BE49-F238E27FC236}">
              <a16:creationId xmlns:a16="http://schemas.microsoft.com/office/drawing/2014/main" id="{00000000-0008-0000-0F00-000018010000}"/>
            </a:ext>
          </a:extLst>
        </xdr:cNvPr>
        <xdr:cNvSpPr txBox="1"/>
      </xdr:nvSpPr>
      <xdr:spPr>
        <a:xfrm>
          <a:off x="7626427" y="1487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134890</xdr:rowOff>
    </xdr:from>
    <xdr:ext cx="469744" cy="259045"/>
    <xdr:sp macro="" textlink="">
      <xdr:nvSpPr>
        <xdr:cNvPr id="281" name="n_4mainValue【福祉施設】&#10;一人当たり面積">
          <a:extLst>
            <a:ext uri="{FF2B5EF4-FFF2-40B4-BE49-F238E27FC236}">
              <a16:creationId xmlns:a16="http://schemas.microsoft.com/office/drawing/2014/main" id="{00000000-0008-0000-0F00-000019010000}"/>
            </a:ext>
          </a:extLst>
        </xdr:cNvPr>
        <xdr:cNvSpPr txBox="1"/>
      </xdr:nvSpPr>
      <xdr:spPr>
        <a:xfrm>
          <a:off x="6737427" y="1487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a:extLst>
            <a:ext uri="{FF2B5EF4-FFF2-40B4-BE49-F238E27FC236}">
              <a16:creationId xmlns:a16="http://schemas.microsoft.com/office/drawing/2014/main" id="{00000000-0008-0000-0F00-00001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a:extLst>
            <a:ext uri="{FF2B5EF4-FFF2-40B4-BE49-F238E27FC236}">
              <a16:creationId xmlns:a16="http://schemas.microsoft.com/office/drawing/2014/main" id="{00000000-0008-0000-0F00-00001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a:extLst>
            <a:ext uri="{FF2B5EF4-FFF2-40B4-BE49-F238E27FC236}">
              <a16:creationId xmlns:a16="http://schemas.microsoft.com/office/drawing/2014/main" id="{00000000-0008-0000-0F00-00001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a:extLst>
            <a:ext uri="{FF2B5EF4-FFF2-40B4-BE49-F238E27FC236}">
              <a16:creationId xmlns:a16="http://schemas.microsoft.com/office/drawing/2014/main" id="{00000000-0008-0000-0F00-00001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a:extLst>
            <a:ext uri="{FF2B5EF4-FFF2-40B4-BE49-F238E27FC236}">
              <a16:creationId xmlns:a16="http://schemas.microsoft.com/office/drawing/2014/main" id="{00000000-0008-0000-0F00-00001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a:extLst>
            <a:ext uri="{FF2B5EF4-FFF2-40B4-BE49-F238E27FC236}">
              <a16:creationId xmlns:a16="http://schemas.microsoft.com/office/drawing/2014/main" id="{00000000-0008-0000-0F00-00001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a:extLst>
            <a:ext uri="{FF2B5EF4-FFF2-40B4-BE49-F238E27FC236}">
              <a16:creationId xmlns:a16="http://schemas.microsoft.com/office/drawing/2014/main" id="{00000000-0008-0000-0F00-00002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00000000-0008-0000-0F00-000021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a:extLst>
            <a:ext uri="{FF2B5EF4-FFF2-40B4-BE49-F238E27FC236}">
              <a16:creationId xmlns:a16="http://schemas.microsoft.com/office/drawing/2014/main" id="{00000000-0008-0000-0F00-000022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1" name="正方形/長方形 290">
          <a:extLst>
            <a:ext uri="{FF2B5EF4-FFF2-40B4-BE49-F238E27FC236}">
              <a16:creationId xmlns:a16="http://schemas.microsoft.com/office/drawing/2014/main" id="{00000000-0008-0000-0F00-000023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2" name="正方形/長方形 291">
          <a:extLst>
            <a:ext uri="{FF2B5EF4-FFF2-40B4-BE49-F238E27FC236}">
              <a16:creationId xmlns:a16="http://schemas.microsoft.com/office/drawing/2014/main" id="{00000000-0008-0000-0F00-000024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3" name="正方形/長方形 292">
          <a:extLst>
            <a:ext uri="{FF2B5EF4-FFF2-40B4-BE49-F238E27FC236}">
              <a16:creationId xmlns:a16="http://schemas.microsoft.com/office/drawing/2014/main" id="{00000000-0008-0000-0F00-000025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4" name="正方形/長方形 293">
          <a:extLst>
            <a:ext uri="{FF2B5EF4-FFF2-40B4-BE49-F238E27FC236}">
              <a16:creationId xmlns:a16="http://schemas.microsoft.com/office/drawing/2014/main" id="{00000000-0008-0000-0F00-000026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5" name="正方形/長方形 294">
          <a:extLst>
            <a:ext uri="{FF2B5EF4-FFF2-40B4-BE49-F238E27FC236}">
              <a16:creationId xmlns:a16="http://schemas.microsoft.com/office/drawing/2014/main" id="{00000000-0008-0000-0F00-000027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6" name="正方形/長方形 295">
          <a:extLst>
            <a:ext uri="{FF2B5EF4-FFF2-40B4-BE49-F238E27FC236}">
              <a16:creationId xmlns:a16="http://schemas.microsoft.com/office/drawing/2014/main" id="{00000000-0008-0000-0F00-000028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7" name="正方形/長方形 296">
          <a:extLst>
            <a:ext uri="{FF2B5EF4-FFF2-40B4-BE49-F238E27FC236}">
              <a16:creationId xmlns:a16="http://schemas.microsoft.com/office/drawing/2014/main" id="{00000000-0008-0000-0F00-000029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8" name="正方形/長方形 297">
          <a:extLst>
            <a:ext uri="{FF2B5EF4-FFF2-40B4-BE49-F238E27FC236}">
              <a16:creationId xmlns:a16="http://schemas.microsoft.com/office/drawing/2014/main" id="{00000000-0008-0000-0F00-00002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9" name="正方形/長方形 298">
          <a:extLst>
            <a:ext uri="{FF2B5EF4-FFF2-40B4-BE49-F238E27FC236}">
              <a16:creationId xmlns:a16="http://schemas.microsoft.com/office/drawing/2014/main" id="{00000000-0008-0000-0F00-00002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0" name="正方形/長方形 299">
          <a:extLst>
            <a:ext uri="{FF2B5EF4-FFF2-40B4-BE49-F238E27FC236}">
              <a16:creationId xmlns:a16="http://schemas.microsoft.com/office/drawing/2014/main" id="{00000000-0008-0000-0F00-00002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1" name="正方形/長方形 300">
          <a:extLst>
            <a:ext uri="{FF2B5EF4-FFF2-40B4-BE49-F238E27FC236}">
              <a16:creationId xmlns:a16="http://schemas.microsoft.com/office/drawing/2014/main" id="{00000000-0008-0000-0F00-00002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2" name="正方形/長方形 301">
          <a:extLst>
            <a:ext uri="{FF2B5EF4-FFF2-40B4-BE49-F238E27FC236}">
              <a16:creationId xmlns:a16="http://schemas.microsoft.com/office/drawing/2014/main" id="{00000000-0008-0000-0F00-00002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3" name="正方形/長方形 302">
          <a:extLst>
            <a:ext uri="{FF2B5EF4-FFF2-40B4-BE49-F238E27FC236}">
              <a16:creationId xmlns:a16="http://schemas.microsoft.com/office/drawing/2014/main" id="{00000000-0008-0000-0F00-00002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4" name="正方形/長方形 303">
          <a:extLst>
            <a:ext uri="{FF2B5EF4-FFF2-40B4-BE49-F238E27FC236}">
              <a16:creationId xmlns:a16="http://schemas.microsoft.com/office/drawing/2014/main" id="{00000000-0008-0000-0F00-00003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正方形/長方形 304">
          <a:extLst>
            <a:ext uri="{FF2B5EF4-FFF2-40B4-BE49-F238E27FC236}">
              <a16:creationId xmlns:a16="http://schemas.microsoft.com/office/drawing/2014/main" id="{00000000-0008-0000-0F00-000031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6" name="テキスト ボックス 305">
          <a:extLst>
            <a:ext uri="{FF2B5EF4-FFF2-40B4-BE49-F238E27FC236}">
              <a16:creationId xmlns:a16="http://schemas.microsoft.com/office/drawing/2014/main" id="{00000000-0008-0000-0F00-000032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8" name="テキスト ボックス 307">
          <a:extLst>
            <a:ext uri="{FF2B5EF4-FFF2-40B4-BE49-F238E27FC236}">
              <a16:creationId xmlns:a16="http://schemas.microsoft.com/office/drawing/2014/main" id="{00000000-0008-0000-0F00-000034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10" name="テキスト ボックス 309">
          <a:extLst>
            <a:ext uri="{FF2B5EF4-FFF2-40B4-BE49-F238E27FC236}">
              <a16:creationId xmlns:a16="http://schemas.microsoft.com/office/drawing/2014/main" id="{00000000-0008-0000-0F00-000036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2" name="テキスト ボックス 311">
          <a:extLst>
            <a:ext uri="{FF2B5EF4-FFF2-40B4-BE49-F238E27FC236}">
              <a16:creationId xmlns:a16="http://schemas.microsoft.com/office/drawing/2014/main" id="{00000000-0008-0000-0F00-000038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4" name="テキスト ボックス 313">
          <a:extLst>
            <a:ext uri="{FF2B5EF4-FFF2-40B4-BE49-F238E27FC236}">
              <a16:creationId xmlns:a16="http://schemas.microsoft.com/office/drawing/2014/main" id="{00000000-0008-0000-0F00-00003A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5" name="直線コネクタ 314">
          <a:extLst>
            <a:ext uri="{FF2B5EF4-FFF2-40B4-BE49-F238E27FC236}">
              <a16:creationId xmlns:a16="http://schemas.microsoft.com/office/drawing/2014/main" id="{00000000-0008-0000-0F00-00003B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6" name="テキスト ボックス 315">
          <a:extLst>
            <a:ext uri="{FF2B5EF4-FFF2-40B4-BE49-F238E27FC236}">
              <a16:creationId xmlns:a16="http://schemas.microsoft.com/office/drawing/2014/main" id="{00000000-0008-0000-0F00-00003C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7" name="直線コネクタ 316">
          <a:extLst>
            <a:ext uri="{FF2B5EF4-FFF2-40B4-BE49-F238E27FC236}">
              <a16:creationId xmlns:a16="http://schemas.microsoft.com/office/drawing/2014/main" id="{00000000-0008-0000-0F00-00003D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8" name="テキスト ボックス 317">
          <a:extLst>
            <a:ext uri="{FF2B5EF4-FFF2-40B4-BE49-F238E27FC236}">
              <a16:creationId xmlns:a16="http://schemas.microsoft.com/office/drawing/2014/main" id="{00000000-0008-0000-0F00-00003E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9" name="直線コネクタ 318">
          <a:extLst>
            <a:ext uri="{FF2B5EF4-FFF2-40B4-BE49-F238E27FC236}">
              <a16:creationId xmlns:a16="http://schemas.microsoft.com/office/drawing/2014/main" id="{00000000-0008-0000-0F00-00003F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20" name="テキスト ボックス 319">
          <a:extLst>
            <a:ext uri="{FF2B5EF4-FFF2-40B4-BE49-F238E27FC236}">
              <a16:creationId xmlns:a16="http://schemas.microsoft.com/office/drawing/2014/main" id="{00000000-0008-0000-0F00-000040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1" name="直線コネクタ 320">
          <a:extLst>
            <a:ext uri="{FF2B5EF4-FFF2-40B4-BE49-F238E27FC236}">
              <a16:creationId xmlns:a16="http://schemas.microsoft.com/office/drawing/2014/main" id="{00000000-0008-0000-0F00-000041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2" name="【一般廃棄物処理施設】&#10;有形固定資産減価償却率グラフ枠">
          <a:extLst>
            <a:ext uri="{FF2B5EF4-FFF2-40B4-BE49-F238E27FC236}">
              <a16:creationId xmlns:a16="http://schemas.microsoft.com/office/drawing/2014/main" id="{00000000-0008-0000-0F00-000042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103958</xdr:rowOff>
    </xdr:from>
    <xdr:to>
      <xdr:col>85</xdr:col>
      <xdr:colOff>126364</xdr:colOff>
      <xdr:row>42</xdr:row>
      <xdr:rowOff>92528</xdr:rowOff>
    </xdr:to>
    <xdr:cxnSp macro="">
      <xdr:nvCxnSpPr>
        <xdr:cNvPr id="323" name="直線コネクタ 322">
          <a:extLst>
            <a:ext uri="{FF2B5EF4-FFF2-40B4-BE49-F238E27FC236}">
              <a16:creationId xmlns:a16="http://schemas.microsoft.com/office/drawing/2014/main" id="{00000000-0008-0000-0F00-000043010000}"/>
            </a:ext>
          </a:extLst>
        </xdr:cNvPr>
        <xdr:cNvCxnSpPr/>
      </xdr:nvCxnSpPr>
      <xdr:spPr>
        <a:xfrm flipV="1">
          <a:off x="16318864" y="5761808"/>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4" name="【一般廃棄物処理施設】&#10;有形固定資産減価償却率最小値テキスト">
          <a:extLst>
            <a:ext uri="{FF2B5EF4-FFF2-40B4-BE49-F238E27FC236}">
              <a16:creationId xmlns:a16="http://schemas.microsoft.com/office/drawing/2014/main" id="{00000000-0008-0000-0F00-000044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5" name="直線コネクタ 324">
          <a:extLst>
            <a:ext uri="{FF2B5EF4-FFF2-40B4-BE49-F238E27FC236}">
              <a16:creationId xmlns:a16="http://schemas.microsoft.com/office/drawing/2014/main" id="{00000000-0008-0000-0F00-000045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50635</xdr:rowOff>
    </xdr:from>
    <xdr:ext cx="340478" cy="259045"/>
    <xdr:sp macro="" textlink="">
      <xdr:nvSpPr>
        <xdr:cNvPr id="326" name="【一般廃棄物処理施設】&#10;有形固定資産減価償却率最大値テキスト">
          <a:extLst>
            <a:ext uri="{FF2B5EF4-FFF2-40B4-BE49-F238E27FC236}">
              <a16:creationId xmlns:a16="http://schemas.microsoft.com/office/drawing/2014/main" id="{00000000-0008-0000-0F00-000046010000}"/>
            </a:ext>
          </a:extLst>
        </xdr:cNvPr>
        <xdr:cNvSpPr txBox="1"/>
      </xdr:nvSpPr>
      <xdr:spPr>
        <a:xfrm>
          <a:off x="16357600" y="55370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103958</xdr:rowOff>
    </xdr:from>
    <xdr:to>
      <xdr:col>86</xdr:col>
      <xdr:colOff>25400</xdr:colOff>
      <xdr:row>33</xdr:row>
      <xdr:rowOff>103958</xdr:rowOff>
    </xdr:to>
    <xdr:cxnSp macro="">
      <xdr:nvCxnSpPr>
        <xdr:cNvPr id="327" name="直線コネクタ 326">
          <a:extLst>
            <a:ext uri="{FF2B5EF4-FFF2-40B4-BE49-F238E27FC236}">
              <a16:creationId xmlns:a16="http://schemas.microsoft.com/office/drawing/2014/main" id="{00000000-0008-0000-0F00-000047010000}"/>
            </a:ext>
          </a:extLst>
        </xdr:cNvPr>
        <xdr:cNvCxnSpPr/>
      </xdr:nvCxnSpPr>
      <xdr:spPr>
        <a:xfrm>
          <a:off x="16230600" y="5761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60977</xdr:rowOff>
    </xdr:from>
    <xdr:ext cx="405111" cy="259045"/>
    <xdr:sp macro="" textlink="">
      <xdr:nvSpPr>
        <xdr:cNvPr id="328" name="【一般廃棄物処理施設】&#10;有形固定資産減価償却率平均値テキスト">
          <a:extLst>
            <a:ext uri="{FF2B5EF4-FFF2-40B4-BE49-F238E27FC236}">
              <a16:creationId xmlns:a16="http://schemas.microsoft.com/office/drawing/2014/main" id="{00000000-0008-0000-0F00-000048010000}"/>
            </a:ext>
          </a:extLst>
        </xdr:cNvPr>
        <xdr:cNvSpPr txBox="1"/>
      </xdr:nvSpPr>
      <xdr:spPr>
        <a:xfrm>
          <a:off x="16357600" y="6576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82550</xdr:rowOff>
    </xdr:from>
    <xdr:to>
      <xdr:col>85</xdr:col>
      <xdr:colOff>177800</xdr:colOff>
      <xdr:row>39</xdr:row>
      <xdr:rowOff>12700</xdr:rowOff>
    </xdr:to>
    <xdr:sp macro="" textlink="">
      <xdr:nvSpPr>
        <xdr:cNvPr id="329" name="フローチャート: 判断 328">
          <a:extLst>
            <a:ext uri="{FF2B5EF4-FFF2-40B4-BE49-F238E27FC236}">
              <a16:creationId xmlns:a16="http://schemas.microsoft.com/office/drawing/2014/main" id="{00000000-0008-0000-0F00-000049010000}"/>
            </a:ext>
          </a:extLst>
        </xdr:cNvPr>
        <xdr:cNvSpPr/>
      </xdr:nvSpPr>
      <xdr:spPr>
        <a:xfrm>
          <a:off x="1626870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18869</xdr:rowOff>
    </xdr:from>
    <xdr:to>
      <xdr:col>81</xdr:col>
      <xdr:colOff>101600</xdr:colOff>
      <xdr:row>38</xdr:row>
      <xdr:rowOff>120469</xdr:rowOff>
    </xdr:to>
    <xdr:sp macro="" textlink="">
      <xdr:nvSpPr>
        <xdr:cNvPr id="330" name="フローチャート: 判断 329">
          <a:extLst>
            <a:ext uri="{FF2B5EF4-FFF2-40B4-BE49-F238E27FC236}">
              <a16:creationId xmlns:a16="http://schemas.microsoft.com/office/drawing/2014/main" id="{00000000-0008-0000-0F00-00004A010000}"/>
            </a:ext>
          </a:extLst>
        </xdr:cNvPr>
        <xdr:cNvSpPr/>
      </xdr:nvSpPr>
      <xdr:spPr>
        <a:xfrm>
          <a:off x="15430500" y="653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35197</xdr:rowOff>
    </xdr:from>
    <xdr:to>
      <xdr:col>76</xdr:col>
      <xdr:colOff>165100</xdr:colOff>
      <xdr:row>38</xdr:row>
      <xdr:rowOff>136797</xdr:rowOff>
    </xdr:to>
    <xdr:sp macro="" textlink="">
      <xdr:nvSpPr>
        <xdr:cNvPr id="331" name="フローチャート: 判断 330">
          <a:extLst>
            <a:ext uri="{FF2B5EF4-FFF2-40B4-BE49-F238E27FC236}">
              <a16:creationId xmlns:a16="http://schemas.microsoft.com/office/drawing/2014/main" id="{00000000-0008-0000-0F00-00004B010000}"/>
            </a:ext>
          </a:extLst>
        </xdr:cNvPr>
        <xdr:cNvSpPr/>
      </xdr:nvSpPr>
      <xdr:spPr>
        <a:xfrm>
          <a:off x="14541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30299</xdr:rowOff>
    </xdr:from>
    <xdr:to>
      <xdr:col>72</xdr:col>
      <xdr:colOff>38100</xdr:colOff>
      <xdr:row>38</xdr:row>
      <xdr:rowOff>131899</xdr:rowOff>
    </xdr:to>
    <xdr:sp macro="" textlink="">
      <xdr:nvSpPr>
        <xdr:cNvPr id="332" name="フローチャート: 判断 331">
          <a:extLst>
            <a:ext uri="{FF2B5EF4-FFF2-40B4-BE49-F238E27FC236}">
              <a16:creationId xmlns:a16="http://schemas.microsoft.com/office/drawing/2014/main" id="{00000000-0008-0000-0F00-00004C010000}"/>
            </a:ext>
          </a:extLst>
        </xdr:cNvPr>
        <xdr:cNvSpPr/>
      </xdr:nvSpPr>
      <xdr:spPr>
        <a:xfrm>
          <a:off x="13652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157661</xdr:rowOff>
    </xdr:from>
    <xdr:to>
      <xdr:col>67</xdr:col>
      <xdr:colOff>101600</xdr:colOff>
      <xdr:row>38</xdr:row>
      <xdr:rowOff>87812</xdr:rowOff>
    </xdr:to>
    <xdr:sp macro="" textlink="">
      <xdr:nvSpPr>
        <xdr:cNvPr id="333" name="フローチャート: 判断 332">
          <a:extLst>
            <a:ext uri="{FF2B5EF4-FFF2-40B4-BE49-F238E27FC236}">
              <a16:creationId xmlns:a16="http://schemas.microsoft.com/office/drawing/2014/main" id="{00000000-0008-0000-0F00-00004D010000}"/>
            </a:ext>
          </a:extLst>
        </xdr:cNvPr>
        <xdr:cNvSpPr/>
      </xdr:nvSpPr>
      <xdr:spPr>
        <a:xfrm>
          <a:off x="12763500"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133169</xdr:rowOff>
    </xdr:from>
    <xdr:to>
      <xdr:col>85</xdr:col>
      <xdr:colOff>177800</xdr:colOff>
      <xdr:row>38</xdr:row>
      <xdr:rowOff>63319</xdr:rowOff>
    </xdr:to>
    <xdr:sp macro="" textlink="">
      <xdr:nvSpPr>
        <xdr:cNvPr id="339" name="楕円 338">
          <a:extLst>
            <a:ext uri="{FF2B5EF4-FFF2-40B4-BE49-F238E27FC236}">
              <a16:creationId xmlns:a16="http://schemas.microsoft.com/office/drawing/2014/main" id="{00000000-0008-0000-0F00-000053010000}"/>
            </a:ext>
          </a:extLst>
        </xdr:cNvPr>
        <xdr:cNvSpPr/>
      </xdr:nvSpPr>
      <xdr:spPr>
        <a:xfrm>
          <a:off x="16268700" y="647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156046</xdr:rowOff>
    </xdr:from>
    <xdr:ext cx="405111" cy="259045"/>
    <xdr:sp macro="" textlink="">
      <xdr:nvSpPr>
        <xdr:cNvPr id="340" name="【一般廃棄物処理施設】&#10;有形固定資産減価償却率該当値テキスト">
          <a:extLst>
            <a:ext uri="{FF2B5EF4-FFF2-40B4-BE49-F238E27FC236}">
              <a16:creationId xmlns:a16="http://schemas.microsoft.com/office/drawing/2014/main" id="{00000000-0008-0000-0F00-000054010000}"/>
            </a:ext>
          </a:extLst>
        </xdr:cNvPr>
        <xdr:cNvSpPr txBox="1"/>
      </xdr:nvSpPr>
      <xdr:spPr>
        <a:xfrm>
          <a:off x="16357600" y="632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89081</xdr:rowOff>
    </xdr:from>
    <xdr:to>
      <xdr:col>81</xdr:col>
      <xdr:colOff>101600</xdr:colOff>
      <xdr:row>38</xdr:row>
      <xdr:rowOff>19231</xdr:rowOff>
    </xdr:to>
    <xdr:sp macro="" textlink="">
      <xdr:nvSpPr>
        <xdr:cNvPr id="341" name="楕円 340">
          <a:extLst>
            <a:ext uri="{FF2B5EF4-FFF2-40B4-BE49-F238E27FC236}">
              <a16:creationId xmlns:a16="http://schemas.microsoft.com/office/drawing/2014/main" id="{00000000-0008-0000-0F00-000055010000}"/>
            </a:ext>
          </a:extLst>
        </xdr:cNvPr>
        <xdr:cNvSpPr/>
      </xdr:nvSpPr>
      <xdr:spPr>
        <a:xfrm>
          <a:off x="15430500" y="643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139881</xdr:rowOff>
    </xdr:from>
    <xdr:to>
      <xdr:col>85</xdr:col>
      <xdr:colOff>127000</xdr:colOff>
      <xdr:row>38</xdr:row>
      <xdr:rowOff>12519</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15481300" y="6483531"/>
          <a:ext cx="8382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44994</xdr:rowOff>
    </xdr:from>
    <xdr:to>
      <xdr:col>76</xdr:col>
      <xdr:colOff>165100</xdr:colOff>
      <xdr:row>37</xdr:row>
      <xdr:rowOff>146594</xdr:rowOff>
    </xdr:to>
    <xdr:sp macro="" textlink="">
      <xdr:nvSpPr>
        <xdr:cNvPr id="343" name="楕円 342">
          <a:extLst>
            <a:ext uri="{FF2B5EF4-FFF2-40B4-BE49-F238E27FC236}">
              <a16:creationId xmlns:a16="http://schemas.microsoft.com/office/drawing/2014/main" id="{00000000-0008-0000-0F00-000057010000}"/>
            </a:ext>
          </a:extLst>
        </xdr:cNvPr>
        <xdr:cNvSpPr/>
      </xdr:nvSpPr>
      <xdr:spPr>
        <a:xfrm>
          <a:off x="14541500" y="638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95794</xdr:rowOff>
    </xdr:from>
    <xdr:to>
      <xdr:col>81</xdr:col>
      <xdr:colOff>50800</xdr:colOff>
      <xdr:row>37</xdr:row>
      <xdr:rowOff>139881</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14592300" y="6439444"/>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2540</xdr:rowOff>
    </xdr:from>
    <xdr:to>
      <xdr:col>72</xdr:col>
      <xdr:colOff>38100</xdr:colOff>
      <xdr:row>37</xdr:row>
      <xdr:rowOff>104140</xdr:rowOff>
    </xdr:to>
    <xdr:sp macro="" textlink="">
      <xdr:nvSpPr>
        <xdr:cNvPr id="345" name="楕円 344">
          <a:extLst>
            <a:ext uri="{FF2B5EF4-FFF2-40B4-BE49-F238E27FC236}">
              <a16:creationId xmlns:a16="http://schemas.microsoft.com/office/drawing/2014/main" id="{00000000-0008-0000-0F00-000059010000}"/>
            </a:ext>
          </a:extLst>
        </xdr:cNvPr>
        <xdr:cNvSpPr/>
      </xdr:nvSpPr>
      <xdr:spPr>
        <a:xfrm>
          <a:off x="13652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53340</xdr:rowOff>
    </xdr:from>
    <xdr:to>
      <xdr:col>76</xdr:col>
      <xdr:colOff>114300</xdr:colOff>
      <xdr:row>37</xdr:row>
      <xdr:rowOff>95794</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13703300" y="639699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129903</xdr:rowOff>
    </xdr:from>
    <xdr:to>
      <xdr:col>67</xdr:col>
      <xdr:colOff>101600</xdr:colOff>
      <xdr:row>37</xdr:row>
      <xdr:rowOff>60053</xdr:rowOff>
    </xdr:to>
    <xdr:sp macro="" textlink="">
      <xdr:nvSpPr>
        <xdr:cNvPr id="347" name="楕円 346">
          <a:extLst>
            <a:ext uri="{FF2B5EF4-FFF2-40B4-BE49-F238E27FC236}">
              <a16:creationId xmlns:a16="http://schemas.microsoft.com/office/drawing/2014/main" id="{00000000-0008-0000-0F00-00005B010000}"/>
            </a:ext>
          </a:extLst>
        </xdr:cNvPr>
        <xdr:cNvSpPr/>
      </xdr:nvSpPr>
      <xdr:spPr>
        <a:xfrm>
          <a:off x="12763500" y="630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9253</xdr:rowOff>
    </xdr:from>
    <xdr:to>
      <xdr:col>71</xdr:col>
      <xdr:colOff>177800</xdr:colOff>
      <xdr:row>37</xdr:row>
      <xdr:rowOff>53340</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12814300" y="635290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111596</xdr:rowOff>
    </xdr:from>
    <xdr:ext cx="405111" cy="259045"/>
    <xdr:sp macro="" textlink="">
      <xdr:nvSpPr>
        <xdr:cNvPr id="349" name="n_1aveValue【一般廃棄物処理施設】&#10;有形固定資産減価償却率">
          <a:extLst>
            <a:ext uri="{FF2B5EF4-FFF2-40B4-BE49-F238E27FC236}">
              <a16:creationId xmlns:a16="http://schemas.microsoft.com/office/drawing/2014/main" id="{00000000-0008-0000-0F00-00005D010000}"/>
            </a:ext>
          </a:extLst>
        </xdr:cNvPr>
        <xdr:cNvSpPr txBox="1"/>
      </xdr:nvSpPr>
      <xdr:spPr>
        <a:xfrm>
          <a:off x="15266044" y="662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127924</xdr:rowOff>
    </xdr:from>
    <xdr:ext cx="405111" cy="259045"/>
    <xdr:sp macro="" textlink="">
      <xdr:nvSpPr>
        <xdr:cNvPr id="350" name="n_2aveValue【一般廃棄物処理施設】&#10;有形固定資産減価償却率">
          <a:extLst>
            <a:ext uri="{FF2B5EF4-FFF2-40B4-BE49-F238E27FC236}">
              <a16:creationId xmlns:a16="http://schemas.microsoft.com/office/drawing/2014/main" id="{00000000-0008-0000-0F00-00005E010000}"/>
            </a:ext>
          </a:extLst>
        </xdr:cNvPr>
        <xdr:cNvSpPr txBox="1"/>
      </xdr:nvSpPr>
      <xdr:spPr>
        <a:xfrm>
          <a:off x="14389744" y="664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123026</xdr:rowOff>
    </xdr:from>
    <xdr:ext cx="405111" cy="259045"/>
    <xdr:sp macro="" textlink="">
      <xdr:nvSpPr>
        <xdr:cNvPr id="351" name="n_3aveValue【一般廃棄物処理施設】&#10;有形固定資産減価償却率">
          <a:extLst>
            <a:ext uri="{FF2B5EF4-FFF2-40B4-BE49-F238E27FC236}">
              <a16:creationId xmlns:a16="http://schemas.microsoft.com/office/drawing/2014/main" id="{00000000-0008-0000-0F00-00005F010000}"/>
            </a:ext>
          </a:extLst>
        </xdr:cNvPr>
        <xdr:cNvSpPr txBox="1"/>
      </xdr:nvSpPr>
      <xdr:spPr>
        <a:xfrm>
          <a:off x="13500744" y="663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78939</xdr:rowOff>
    </xdr:from>
    <xdr:ext cx="405111" cy="259045"/>
    <xdr:sp macro="" textlink="">
      <xdr:nvSpPr>
        <xdr:cNvPr id="352" name="n_4aveValue【一般廃棄物処理施設】&#10;有形固定資産減価償却率">
          <a:extLst>
            <a:ext uri="{FF2B5EF4-FFF2-40B4-BE49-F238E27FC236}">
              <a16:creationId xmlns:a16="http://schemas.microsoft.com/office/drawing/2014/main" id="{00000000-0008-0000-0F00-000060010000}"/>
            </a:ext>
          </a:extLst>
        </xdr:cNvPr>
        <xdr:cNvSpPr txBox="1"/>
      </xdr:nvSpPr>
      <xdr:spPr>
        <a:xfrm>
          <a:off x="12611744" y="659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35758</xdr:rowOff>
    </xdr:from>
    <xdr:ext cx="405111" cy="259045"/>
    <xdr:sp macro="" textlink="">
      <xdr:nvSpPr>
        <xdr:cNvPr id="353" name="n_1mainValue【一般廃棄物処理施設】&#10;有形固定資産減価償却率">
          <a:extLst>
            <a:ext uri="{FF2B5EF4-FFF2-40B4-BE49-F238E27FC236}">
              <a16:creationId xmlns:a16="http://schemas.microsoft.com/office/drawing/2014/main" id="{00000000-0008-0000-0F00-000061010000}"/>
            </a:ext>
          </a:extLst>
        </xdr:cNvPr>
        <xdr:cNvSpPr txBox="1"/>
      </xdr:nvSpPr>
      <xdr:spPr>
        <a:xfrm>
          <a:off x="15266044" y="620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163121</xdr:rowOff>
    </xdr:from>
    <xdr:ext cx="405111" cy="259045"/>
    <xdr:sp macro="" textlink="">
      <xdr:nvSpPr>
        <xdr:cNvPr id="354" name="n_2mainValue【一般廃棄物処理施設】&#10;有形固定資産減価償却率">
          <a:extLst>
            <a:ext uri="{FF2B5EF4-FFF2-40B4-BE49-F238E27FC236}">
              <a16:creationId xmlns:a16="http://schemas.microsoft.com/office/drawing/2014/main" id="{00000000-0008-0000-0F00-000062010000}"/>
            </a:ext>
          </a:extLst>
        </xdr:cNvPr>
        <xdr:cNvSpPr txBox="1"/>
      </xdr:nvSpPr>
      <xdr:spPr>
        <a:xfrm>
          <a:off x="14389744"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120667</xdr:rowOff>
    </xdr:from>
    <xdr:ext cx="405111" cy="259045"/>
    <xdr:sp macro="" textlink="">
      <xdr:nvSpPr>
        <xdr:cNvPr id="355" name="n_3mainValue【一般廃棄物処理施設】&#10;有形固定資産減価償却率">
          <a:extLst>
            <a:ext uri="{FF2B5EF4-FFF2-40B4-BE49-F238E27FC236}">
              <a16:creationId xmlns:a16="http://schemas.microsoft.com/office/drawing/2014/main" id="{00000000-0008-0000-0F00-000063010000}"/>
            </a:ext>
          </a:extLst>
        </xdr:cNvPr>
        <xdr:cNvSpPr txBox="1"/>
      </xdr:nvSpPr>
      <xdr:spPr>
        <a:xfrm>
          <a:off x="13500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76580</xdr:rowOff>
    </xdr:from>
    <xdr:ext cx="405111" cy="259045"/>
    <xdr:sp macro="" textlink="">
      <xdr:nvSpPr>
        <xdr:cNvPr id="356" name="n_4mainValue【一般廃棄物処理施設】&#10;有形固定資産減価償却率">
          <a:extLst>
            <a:ext uri="{FF2B5EF4-FFF2-40B4-BE49-F238E27FC236}">
              <a16:creationId xmlns:a16="http://schemas.microsoft.com/office/drawing/2014/main" id="{00000000-0008-0000-0F00-000064010000}"/>
            </a:ext>
          </a:extLst>
        </xdr:cNvPr>
        <xdr:cNvSpPr txBox="1"/>
      </xdr:nvSpPr>
      <xdr:spPr>
        <a:xfrm>
          <a:off x="12611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7" name="正方形/長方形 356">
          <a:extLst>
            <a:ext uri="{FF2B5EF4-FFF2-40B4-BE49-F238E27FC236}">
              <a16:creationId xmlns:a16="http://schemas.microsoft.com/office/drawing/2014/main" id="{00000000-0008-0000-0F00-00006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8" name="正方形/長方形 357">
          <a:extLst>
            <a:ext uri="{FF2B5EF4-FFF2-40B4-BE49-F238E27FC236}">
              <a16:creationId xmlns:a16="http://schemas.microsoft.com/office/drawing/2014/main" id="{00000000-0008-0000-0F00-00006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9" name="正方形/長方形 358">
          <a:extLst>
            <a:ext uri="{FF2B5EF4-FFF2-40B4-BE49-F238E27FC236}">
              <a16:creationId xmlns:a16="http://schemas.microsoft.com/office/drawing/2014/main" id="{00000000-0008-0000-0F00-00006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0" name="正方形/長方形 359">
          <a:extLst>
            <a:ext uri="{FF2B5EF4-FFF2-40B4-BE49-F238E27FC236}">
              <a16:creationId xmlns:a16="http://schemas.microsoft.com/office/drawing/2014/main" id="{00000000-0008-0000-0F00-00006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1" name="正方形/長方形 360">
          <a:extLst>
            <a:ext uri="{FF2B5EF4-FFF2-40B4-BE49-F238E27FC236}">
              <a16:creationId xmlns:a16="http://schemas.microsoft.com/office/drawing/2014/main" id="{00000000-0008-0000-0F00-00006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2" name="正方形/長方形 361">
          <a:extLst>
            <a:ext uri="{FF2B5EF4-FFF2-40B4-BE49-F238E27FC236}">
              <a16:creationId xmlns:a16="http://schemas.microsoft.com/office/drawing/2014/main" id="{00000000-0008-0000-0F00-00006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3" name="正方形/長方形 362">
          <a:extLst>
            <a:ext uri="{FF2B5EF4-FFF2-40B4-BE49-F238E27FC236}">
              <a16:creationId xmlns:a16="http://schemas.microsoft.com/office/drawing/2014/main" id="{00000000-0008-0000-0F00-00006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4" name="正方形/長方形 363">
          <a:extLst>
            <a:ext uri="{FF2B5EF4-FFF2-40B4-BE49-F238E27FC236}">
              <a16:creationId xmlns:a16="http://schemas.microsoft.com/office/drawing/2014/main" id="{00000000-0008-0000-0F00-00006C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5" name="テキスト ボックス 364">
          <a:extLst>
            <a:ext uri="{FF2B5EF4-FFF2-40B4-BE49-F238E27FC236}">
              <a16:creationId xmlns:a16="http://schemas.microsoft.com/office/drawing/2014/main" id="{00000000-0008-0000-0F00-00006D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68" name="テキスト ボックス 367">
          <a:extLst>
            <a:ext uri="{FF2B5EF4-FFF2-40B4-BE49-F238E27FC236}">
              <a16:creationId xmlns:a16="http://schemas.microsoft.com/office/drawing/2014/main" id="{00000000-0008-0000-0F00-00007001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70" name="テキスト ボックス 369">
          <a:extLst>
            <a:ext uri="{FF2B5EF4-FFF2-40B4-BE49-F238E27FC236}">
              <a16:creationId xmlns:a16="http://schemas.microsoft.com/office/drawing/2014/main" id="{00000000-0008-0000-0F00-00007201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71" name="直線コネクタ 370">
          <a:extLst>
            <a:ext uri="{FF2B5EF4-FFF2-40B4-BE49-F238E27FC236}">
              <a16:creationId xmlns:a16="http://schemas.microsoft.com/office/drawing/2014/main" id="{00000000-0008-0000-0F00-000073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372" name="テキスト ボックス 371">
          <a:extLst>
            <a:ext uri="{FF2B5EF4-FFF2-40B4-BE49-F238E27FC236}">
              <a16:creationId xmlns:a16="http://schemas.microsoft.com/office/drawing/2014/main" id="{00000000-0008-0000-0F00-000074010000}"/>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3" name="直線コネクタ 372">
          <a:extLst>
            <a:ext uri="{FF2B5EF4-FFF2-40B4-BE49-F238E27FC236}">
              <a16:creationId xmlns:a16="http://schemas.microsoft.com/office/drawing/2014/main" id="{00000000-0008-0000-0F00-000075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374" name="テキスト ボックス 373">
          <a:extLst>
            <a:ext uri="{FF2B5EF4-FFF2-40B4-BE49-F238E27FC236}">
              <a16:creationId xmlns:a16="http://schemas.microsoft.com/office/drawing/2014/main" id="{00000000-0008-0000-0F00-000076010000}"/>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5" name="直線コネクタ 374">
          <a:extLst>
            <a:ext uri="{FF2B5EF4-FFF2-40B4-BE49-F238E27FC236}">
              <a16:creationId xmlns:a16="http://schemas.microsoft.com/office/drawing/2014/main" id="{00000000-0008-0000-0F00-000077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76" name="テキスト ボックス 375">
          <a:extLst>
            <a:ext uri="{FF2B5EF4-FFF2-40B4-BE49-F238E27FC236}">
              <a16:creationId xmlns:a16="http://schemas.microsoft.com/office/drawing/2014/main" id="{00000000-0008-0000-0F00-00007801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7" name="【一般廃棄物処理施設】&#10;一人当たり有形固定資産（償却資産）額グラフ枠">
          <a:extLst>
            <a:ext uri="{FF2B5EF4-FFF2-40B4-BE49-F238E27FC236}">
              <a16:creationId xmlns:a16="http://schemas.microsoft.com/office/drawing/2014/main" id="{00000000-0008-0000-0F00-000079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119134</xdr:rowOff>
    </xdr:from>
    <xdr:to>
      <xdr:col>116</xdr:col>
      <xdr:colOff>62864</xdr:colOff>
      <xdr:row>41</xdr:row>
      <xdr:rowOff>131399</xdr:rowOff>
    </xdr:to>
    <xdr:cxnSp macro="">
      <xdr:nvCxnSpPr>
        <xdr:cNvPr id="378" name="直線コネクタ 377">
          <a:extLst>
            <a:ext uri="{FF2B5EF4-FFF2-40B4-BE49-F238E27FC236}">
              <a16:creationId xmlns:a16="http://schemas.microsoft.com/office/drawing/2014/main" id="{00000000-0008-0000-0F00-00007A010000}"/>
            </a:ext>
          </a:extLst>
        </xdr:cNvPr>
        <xdr:cNvCxnSpPr/>
      </xdr:nvCxnSpPr>
      <xdr:spPr>
        <a:xfrm flipV="1">
          <a:off x="22160864" y="5776984"/>
          <a:ext cx="0" cy="1383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135226</xdr:rowOff>
    </xdr:from>
    <xdr:ext cx="469744" cy="259045"/>
    <xdr:sp macro="" textlink="">
      <xdr:nvSpPr>
        <xdr:cNvPr id="379" name="【一般廃棄物処理施設】&#10;一人当たり有形固定資産（償却資産）額最小値テキスト">
          <a:extLst>
            <a:ext uri="{FF2B5EF4-FFF2-40B4-BE49-F238E27FC236}">
              <a16:creationId xmlns:a16="http://schemas.microsoft.com/office/drawing/2014/main" id="{00000000-0008-0000-0F00-00007B010000}"/>
            </a:ext>
          </a:extLst>
        </xdr:cNvPr>
        <xdr:cNvSpPr txBox="1"/>
      </xdr:nvSpPr>
      <xdr:spPr>
        <a:xfrm>
          <a:off x="22199600" y="7164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131399</xdr:rowOff>
    </xdr:from>
    <xdr:to>
      <xdr:col>116</xdr:col>
      <xdr:colOff>152400</xdr:colOff>
      <xdr:row>41</xdr:row>
      <xdr:rowOff>131399</xdr:rowOff>
    </xdr:to>
    <xdr:cxnSp macro="">
      <xdr:nvCxnSpPr>
        <xdr:cNvPr id="380" name="直線コネクタ 379">
          <a:extLst>
            <a:ext uri="{FF2B5EF4-FFF2-40B4-BE49-F238E27FC236}">
              <a16:creationId xmlns:a16="http://schemas.microsoft.com/office/drawing/2014/main" id="{00000000-0008-0000-0F00-00007C010000}"/>
            </a:ext>
          </a:extLst>
        </xdr:cNvPr>
        <xdr:cNvCxnSpPr/>
      </xdr:nvCxnSpPr>
      <xdr:spPr>
        <a:xfrm>
          <a:off x="22072600" y="716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65811</xdr:rowOff>
    </xdr:from>
    <xdr:ext cx="690189" cy="259045"/>
    <xdr:sp macro="" textlink="">
      <xdr:nvSpPr>
        <xdr:cNvPr id="381" name="【一般廃棄物処理施設】&#10;一人当たり有形固定資産（償却資産）額最大値テキスト">
          <a:extLst>
            <a:ext uri="{FF2B5EF4-FFF2-40B4-BE49-F238E27FC236}">
              <a16:creationId xmlns:a16="http://schemas.microsoft.com/office/drawing/2014/main" id="{00000000-0008-0000-0F00-00007D010000}"/>
            </a:ext>
          </a:extLst>
        </xdr:cNvPr>
        <xdr:cNvSpPr txBox="1"/>
      </xdr:nvSpPr>
      <xdr:spPr>
        <a:xfrm>
          <a:off x="22199600" y="5552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119134</xdr:rowOff>
    </xdr:from>
    <xdr:to>
      <xdr:col>116</xdr:col>
      <xdr:colOff>152400</xdr:colOff>
      <xdr:row>33</xdr:row>
      <xdr:rowOff>119134</xdr:rowOff>
    </xdr:to>
    <xdr:cxnSp macro="">
      <xdr:nvCxnSpPr>
        <xdr:cNvPr id="382" name="直線コネクタ 381">
          <a:extLst>
            <a:ext uri="{FF2B5EF4-FFF2-40B4-BE49-F238E27FC236}">
              <a16:creationId xmlns:a16="http://schemas.microsoft.com/office/drawing/2014/main" id="{00000000-0008-0000-0F00-00007E010000}"/>
            </a:ext>
          </a:extLst>
        </xdr:cNvPr>
        <xdr:cNvCxnSpPr/>
      </xdr:nvCxnSpPr>
      <xdr:spPr>
        <a:xfrm>
          <a:off x="22072600" y="5776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61506</xdr:rowOff>
    </xdr:from>
    <xdr:ext cx="599010" cy="259045"/>
    <xdr:sp macro="" textlink="">
      <xdr:nvSpPr>
        <xdr:cNvPr id="383" name="【一般廃棄物処理施設】&#10;一人当たり有形固定資産（償却資産）額平均値テキスト">
          <a:extLst>
            <a:ext uri="{FF2B5EF4-FFF2-40B4-BE49-F238E27FC236}">
              <a16:creationId xmlns:a16="http://schemas.microsoft.com/office/drawing/2014/main" id="{00000000-0008-0000-0F00-00007F010000}"/>
            </a:ext>
          </a:extLst>
        </xdr:cNvPr>
        <xdr:cNvSpPr txBox="1"/>
      </xdr:nvSpPr>
      <xdr:spPr>
        <a:xfrm>
          <a:off x="22199600" y="69195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83079</xdr:rowOff>
    </xdr:from>
    <xdr:to>
      <xdr:col>116</xdr:col>
      <xdr:colOff>114300</xdr:colOff>
      <xdr:row>41</xdr:row>
      <xdr:rowOff>13229</xdr:rowOff>
    </xdr:to>
    <xdr:sp macro="" textlink="">
      <xdr:nvSpPr>
        <xdr:cNvPr id="384" name="フローチャート: 判断 383">
          <a:extLst>
            <a:ext uri="{FF2B5EF4-FFF2-40B4-BE49-F238E27FC236}">
              <a16:creationId xmlns:a16="http://schemas.microsoft.com/office/drawing/2014/main" id="{00000000-0008-0000-0F00-000080010000}"/>
            </a:ext>
          </a:extLst>
        </xdr:cNvPr>
        <xdr:cNvSpPr/>
      </xdr:nvSpPr>
      <xdr:spPr>
        <a:xfrm>
          <a:off x="22110700" y="694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93156</xdr:rowOff>
    </xdr:from>
    <xdr:to>
      <xdr:col>112</xdr:col>
      <xdr:colOff>38100</xdr:colOff>
      <xdr:row>41</xdr:row>
      <xdr:rowOff>23306</xdr:rowOff>
    </xdr:to>
    <xdr:sp macro="" textlink="">
      <xdr:nvSpPr>
        <xdr:cNvPr id="385" name="フローチャート: 判断 384">
          <a:extLst>
            <a:ext uri="{FF2B5EF4-FFF2-40B4-BE49-F238E27FC236}">
              <a16:creationId xmlns:a16="http://schemas.microsoft.com/office/drawing/2014/main" id="{00000000-0008-0000-0F00-000081010000}"/>
            </a:ext>
          </a:extLst>
        </xdr:cNvPr>
        <xdr:cNvSpPr/>
      </xdr:nvSpPr>
      <xdr:spPr>
        <a:xfrm>
          <a:off x="21272500" y="6951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110789</xdr:rowOff>
    </xdr:from>
    <xdr:to>
      <xdr:col>107</xdr:col>
      <xdr:colOff>101600</xdr:colOff>
      <xdr:row>41</xdr:row>
      <xdr:rowOff>40939</xdr:rowOff>
    </xdr:to>
    <xdr:sp macro="" textlink="">
      <xdr:nvSpPr>
        <xdr:cNvPr id="386" name="フローチャート: 判断 385">
          <a:extLst>
            <a:ext uri="{FF2B5EF4-FFF2-40B4-BE49-F238E27FC236}">
              <a16:creationId xmlns:a16="http://schemas.microsoft.com/office/drawing/2014/main" id="{00000000-0008-0000-0F00-000082010000}"/>
            </a:ext>
          </a:extLst>
        </xdr:cNvPr>
        <xdr:cNvSpPr/>
      </xdr:nvSpPr>
      <xdr:spPr>
        <a:xfrm>
          <a:off x="20383500" y="696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110010</xdr:rowOff>
    </xdr:from>
    <xdr:to>
      <xdr:col>102</xdr:col>
      <xdr:colOff>165100</xdr:colOff>
      <xdr:row>41</xdr:row>
      <xdr:rowOff>40160</xdr:rowOff>
    </xdr:to>
    <xdr:sp macro="" textlink="">
      <xdr:nvSpPr>
        <xdr:cNvPr id="387" name="フローチャート: 判断 386">
          <a:extLst>
            <a:ext uri="{FF2B5EF4-FFF2-40B4-BE49-F238E27FC236}">
              <a16:creationId xmlns:a16="http://schemas.microsoft.com/office/drawing/2014/main" id="{00000000-0008-0000-0F00-000083010000}"/>
            </a:ext>
          </a:extLst>
        </xdr:cNvPr>
        <xdr:cNvSpPr/>
      </xdr:nvSpPr>
      <xdr:spPr>
        <a:xfrm>
          <a:off x="19494500" y="6968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116606</xdr:rowOff>
    </xdr:from>
    <xdr:to>
      <xdr:col>98</xdr:col>
      <xdr:colOff>38100</xdr:colOff>
      <xdr:row>41</xdr:row>
      <xdr:rowOff>46756</xdr:rowOff>
    </xdr:to>
    <xdr:sp macro="" textlink="">
      <xdr:nvSpPr>
        <xdr:cNvPr id="388" name="フローチャート: 判断 387">
          <a:extLst>
            <a:ext uri="{FF2B5EF4-FFF2-40B4-BE49-F238E27FC236}">
              <a16:creationId xmlns:a16="http://schemas.microsoft.com/office/drawing/2014/main" id="{00000000-0008-0000-0F00-000084010000}"/>
            </a:ext>
          </a:extLst>
        </xdr:cNvPr>
        <xdr:cNvSpPr/>
      </xdr:nvSpPr>
      <xdr:spPr>
        <a:xfrm>
          <a:off x="18605500" y="697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66627</xdr:rowOff>
    </xdr:from>
    <xdr:to>
      <xdr:col>116</xdr:col>
      <xdr:colOff>114300</xdr:colOff>
      <xdr:row>40</xdr:row>
      <xdr:rowOff>168227</xdr:rowOff>
    </xdr:to>
    <xdr:sp macro="" textlink="">
      <xdr:nvSpPr>
        <xdr:cNvPr id="394" name="楕円 393">
          <a:extLst>
            <a:ext uri="{FF2B5EF4-FFF2-40B4-BE49-F238E27FC236}">
              <a16:creationId xmlns:a16="http://schemas.microsoft.com/office/drawing/2014/main" id="{00000000-0008-0000-0F00-00008A010000}"/>
            </a:ext>
          </a:extLst>
        </xdr:cNvPr>
        <xdr:cNvSpPr/>
      </xdr:nvSpPr>
      <xdr:spPr>
        <a:xfrm>
          <a:off x="22110700" y="692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89504</xdr:rowOff>
    </xdr:from>
    <xdr:ext cx="599010" cy="259045"/>
    <xdr:sp macro="" textlink="">
      <xdr:nvSpPr>
        <xdr:cNvPr id="395" name="【一般廃棄物処理施設】&#10;一人当たり有形固定資産（償却資産）額該当値テキスト">
          <a:extLst>
            <a:ext uri="{FF2B5EF4-FFF2-40B4-BE49-F238E27FC236}">
              <a16:creationId xmlns:a16="http://schemas.microsoft.com/office/drawing/2014/main" id="{00000000-0008-0000-0F00-00008B010000}"/>
            </a:ext>
          </a:extLst>
        </xdr:cNvPr>
        <xdr:cNvSpPr txBox="1"/>
      </xdr:nvSpPr>
      <xdr:spPr>
        <a:xfrm>
          <a:off x="22199600" y="6776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68853</xdr:rowOff>
    </xdr:from>
    <xdr:to>
      <xdr:col>112</xdr:col>
      <xdr:colOff>38100</xdr:colOff>
      <xdr:row>40</xdr:row>
      <xdr:rowOff>170453</xdr:rowOff>
    </xdr:to>
    <xdr:sp macro="" textlink="">
      <xdr:nvSpPr>
        <xdr:cNvPr id="396" name="楕円 395">
          <a:extLst>
            <a:ext uri="{FF2B5EF4-FFF2-40B4-BE49-F238E27FC236}">
              <a16:creationId xmlns:a16="http://schemas.microsoft.com/office/drawing/2014/main" id="{00000000-0008-0000-0F00-00008C010000}"/>
            </a:ext>
          </a:extLst>
        </xdr:cNvPr>
        <xdr:cNvSpPr/>
      </xdr:nvSpPr>
      <xdr:spPr>
        <a:xfrm>
          <a:off x="21272500" y="692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117427</xdr:rowOff>
    </xdr:from>
    <xdr:to>
      <xdr:col>116</xdr:col>
      <xdr:colOff>63500</xdr:colOff>
      <xdr:row>40</xdr:row>
      <xdr:rowOff>119653</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flipV="1">
          <a:off x="21323300" y="6975427"/>
          <a:ext cx="838200" cy="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72731</xdr:rowOff>
    </xdr:from>
    <xdr:to>
      <xdr:col>107</xdr:col>
      <xdr:colOff>101600</xdr:colOff>
      <xdr:row>41</xdr:row>
      <xdr:rowOff>2881</xdr:rowOff>
    </xdr:to>
    <xdr:sp macro="" textlink="">
      <xdr:nvSpPr>
        <xdr:cNvPr id="398" name="楕円 397">
          <a:extLst>
            <a:ext uri="{FF2B5EF4-FFF2-40B4-BE49-F238E27FC236}">
              <a16:creationId xmlns:a16="http://schemas.microsoft.com/office/drawing/2014/main" id="{00000000-0008-0000-0F00-00008E010000}"/>
            </a:ext>
          </a:extLst>
        </xdr:cNvPr>
        <xdr:cNvSpPr/>
      </xdr:nvSpPr>
      <xdr:spPr>
        <a:xfrm>
          <a:off x="20383500" y="693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119653</xdr:rowOff>
    </xdr:from>
    <xdr:to>
      <xdr:col>111</xdr:col>
      <xdr:colOff>177800</xdr:colOff>
      <xdr:row>40</xdr:row>
      <xdr:rowOff>123531</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flipV="1">
          <a:off x="20434300" y="6977653"/>
          <a:ext cx="889000" cy="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88020</xdr:rowOff>
    </xdr:from>
    <xdr:to>
      <xdr:col>102</xdr:col>
      <xdr:colOff>165100</xdr:colOff>
      <xdr:row>41</xdr:row>
      <xdr:rowOff>18170</xdr:rowOff>
    </xdr:to>
    <xdr:sp macro="" textlink="">
      <xdr:nvSpPr>
        <xdr:cNvPr id="400" name="楕円 399">
          <a:extLst>
            <a:ext uri="{FF2B5EF4-FFF2-40B4-BE49-F238E27FC236}">
              <a16:creationId xmlns:a16="http://schemas.microsoft.com/office/drawing/2014/main" id="{00000000-0008-0000-0F00-000090010000}"/>
            </a:ext>
          </a:extLst>
        </xdr:cNvPr>
        <xdr:cNvSpPr/>
      </xdr:nvSpPr>
      <xdr:spPr>
        <a:xfrm>
          <a:off x="19494500" y="69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123531</xdr:rowOff>
    </xdr:from>
    <xdr:to>
      <xdr:col>107</xdr:col>
      <xdr:colOff>50800</xdr:colOff>
      <xdr:row>40</xdr:row>
      <xdr:rowOff>138820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flipV="1">
          <a:off x="19545300" y="6981531"/>
          <a:ext cx="889000" cy="15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89805</xdr:rowOff>
    </xdr:from>
    <xdr:to>
      <xdr:col>98</xdr:col>
      <xdr:colOff>38100</xdr:colOff>
      <xdr:row>41</xdr:row>
      <xdr:rowOff>19955</xdr:rowOff>
    </xdr:to>
    <xdr:sp macro="" textlink="">
      <xdr:nvSpPr>
        <xdr:cNvPr id="402" name="楕円 401">
          <a:extLst>
            <a:ext uri="{FF2B5EF4-FFF2-40B4-BE49-F238E27FC236}">
              <a16:creationId xmlns:a16="http://schemas.microsoft.com/office/drawing/2014/main" id="{00000000-0008-0000-0F00-000092010000}"/>
            </a:ext>
          </a:extLst>
        </xdr:cNvPr>
        <xdr:cNvSpPr/>
      </xdr:nvSpPr>
      <xdr:spPr>
        <a:xfrm>
          <a:off x="18605500" y="694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138820</xdr:rowOff>
    </xdr:from>
    <xdr:to>
      <xdr:col>102</xdr:col>
      <xdr:colOff>114300</xdr:colOff>
      <xdr:row>40</xdr:row>
      <xdr:rowOff>140605</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flipV="1">
          <a:off x="18656300" y="6996820"/>
          <a:ext cx="889000" cy="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14433</xdr:rowOff>
    </xdr:from>
    <xdr:ext cx="599010" cy="259045"/>
    <xdr:sp macro="" textlink="">
      <xdr:nvSpPr>
        <xdr:cNvPr id="404" name="n_1aveValue【一般廃棄物処理施設】&#10;一人当たり有形固定資産（償却資産）額">
          <a:extLst>
            <a:ext uri="{FF2B5EF4-FFF2-40B4-BE49-F238E27FC236}">
              <a16:creationId xmlns:a16="http://schemas.microsoft.com/office/drawing/2014/main" id="{00000000-0008-0000-0F00-000094010000}"/>
            </a:ext>
          </a:extLst>
        </xdr:cNvPr>
        <xdr:cNvSpPr txBox="1"/>
      </xdr:nvSpPr>
      <xdr:spPr>
        <a:xfrm>
          <a:off x="21011095" y="704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32066</xdr:rowOff>
    </xdr:from>
    <xdr:ext cx="599010" cy="259045"/>
    <xdr:sp macro="" textlink="">
      <xdr:nvSpPr>
        <xdr:cNvPr id="405" name="n_2aveValue【一般廃棄物処理施設】&#10;一人当たり有形固定資産（償却資産）額">
          <a:extLst>
            <a:ext uri="{FF2B5EF4-FFF2-40B4-BE49-F238E27FC236}">
              <a16:creationId xmlns:a16="http://schemas.microsoft.com/office/drawing/2014/main" id="{00000000-0008-0000-0F00-000095010000}"/>
            </a:ext>
          </a:extLst>
        </xdr:cNvPr>
        <xdr:cNvSpPr txBox="1"/>
      </xdr:nvSpPr>
      <xdr:spPr>
        <a:xfrm>
          <a:off x="20134795" y="7061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31287</xdr:rowOff>
    </xdr:from>
    <xdr:ext cx="599010" cy="259045"/>
    <xdr:sp macro="" textlink="">
      <xdr:nvSpPr>
        <xdr:cNvPr id="406" name="n_3aveValue【一般廃棄物処理施設】&#10;一人当たり有形固定資産（償却資産）額">
          <a:extLst>
            <a:ext uri="{FF2B5EF4-FFF2-40B4-BE49-F238E27FC236}">
              <a16:creationId xmlns:a16="http://schemas.microsoft.com/office/drawing/2014/main" id="{00000000-0008-0000-0F00-000096010000}"/>
            </a:ext>
          </a:extLst>
        </xdr:cNvPr>
        <xdr:cNvSpPr txBox="1"/>
      </xdr:nvSpPr>
      <xdr:spPr>
        <a:xfrm>
          <a:off x="19245795" y="7060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37883</xdr:rowOff>
    </xdr:from>
    <xdr:ext cx="599010" cy="259045"/>
    <xdr:sp macro="" textlink="">
      <xdr:nvSpPr>
        <xdr:cNvPr id="407" name="n_4aveValue【一般廃棄物処理施設】&#10;一人当たり有形固定資産（償却資産）額">
          <a:extLst>
            <a:ext uri="{FF2B5EF4-FFF2-40B4-BE49-F238E27FC236}">
              <a16:creationId xmlns:a16="http://schemas.microsoft.com/office/drawing/2014/main" id="{00000000-0008-0000-0F00-000097010000}"/>
            </a:ext>
          </a:extLst>
        </xdr:cNvPr>
        <xdr:cNvSpPr txBox="1"/>
      </xdr:nvSpPr>
      <xdr:spPr>
        <a:xfrm>
          <a:off x="18356795" y="7067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15530</xdr:rowOff>
    </xdr:from>
    <xdr:ext cx="599010" cy="259045"/>
    <xdr:sp macro="" textlink="">
      <xdr:nvSpPr>
        <xdr:cNvPr id="408" name="n_1mainValue【一般廃棄物処理施設】&#10;一人当たり有形固定資産（償却資産）額">
          <a:extLst>
            <a:ext uri="{FF2B5EF4-FFF2-40B4-BE49-F238E27FC236}">
              <a16:creationId xmlns:a16="http://schemas.microsoft.com/office/drawing/2014/main" id="{00000000-0008-0000-0F00-000098010000}"/>
            </a:ext>
          </a:extLst>
        </xdr:cNvPr>
        <xdr:cNvSpPr txBox="1"/>
      </xdr:nvSpPr>
      <xdr:spPr>
        <a:xfrm>
          <a:off x="21011095" y="670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19408</xdr:rowOff>
    </xdr:from>
    <xdr:ext cx="599010" cy="259045"/>
    <xdr:sp macro="" textlink="">
      <xdr:nvSpPr>
        <xdr:cNvPr id="409" name="n_2mainValue【一般廃棄物処理施設】&#10;一人当たり有形固定資産（償却資産）額">
          <a:extLst>
            <a:ext uri="{FF2B5EF4-FFF2-40B4-BE49-F238E27FC236}">
              <a16:creationId xmlns:a16="http://schemas.microsoft.com/office/drawing/2014/main" id="{00000000-0008-0000-0F00-000099010000}"/>
            </a:ext>
          </a:extLst>
        </xdr:cNvPr>
        <xdr:cNvSpPr txBox="1"/>
      </xdr:nvSpPr>
      <xdr:spPr>
        <a:xfrm>
          <a:off x="20134795" y="6705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34697</xdr:rowOff>
    </xdr:from>
    <xdr:ext cx="599010" cy="259045"/>
    <xdr:sp macro="" textlink="">
      <xdr:nvSpPr>
        <xdr:cNvPr id="410" name="n_3mainValue【一般廃棄物処理施設】&#10;一人当たり有形固定資産（償却資産）額">
          <a:extLst>
            <a:ext uri="{FF2B5EF4-FFF2-40B4-BE49-F238E27FC236}">
              <a16:creationId xmlns:a16="http://schemas.microsoft.com/office/drawing/2014/main" id="{00000000-0008-0000-0F00-00009A010000}"/>
            </a:ext>
          </a:extLst>
        </xdr:cNvPr>
        <xdr:cNvSpPr txBox="1"/>
      </xdr:nvSpPr>
      <xdr:spPr>
        <a:xfrm>
          <a:off x="19245795" y="6721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36482</xdr:rowOff>
    </xdr:from>
    <xdr:ext cx="599010" cy="259045"/>
    <xdr:sp macro="" textlink="">
      <xdr:nvSpPr>
        <xdr:cNvPr id="411" name="n_4mainValue【一般廃棄物処理施設】&#10;一人当たり有形固定資産（償却資産）額">
          <a:extLst>
            <a:ext uri="{FF2B5EF4-FFF2-40B4-BE49-F238E27FC236}">
              <a16:creationId xmlns:a16="http://schemas.microsoft.com/office/drawing/2014/main" id="{00000000-0008-0000-0F00-00009B010000}"/>
            </a:ext>
          </a:extLst>
        </xdr:cNvPr>
        <xdr:cNvSpPr txBox="1"/>
      </xdr:nvSpPr>
      <xdr:spPr>
        <a:xfrm>
          <a:off x="18356795" y="672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a:extLst>
            <a:ext uri="{FF2B5EF4-FFF2-40B4-BE49-F238E27FC236}">
              <a16:creationId xmlns:a16="http://schemas.microsoft.com/office/drawing/2014/main" id="{00000000-0008-0000-0F00-00009C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a:extLst>
            <a:ext uri="{FF2B5EF4-FFF2-40B4-BE49-F238E27FC236}">
              <a16:creationId xmlns:a16="http://schemas.microsoft.com/office/drawing/2014/main" id="{00000000-0008-0000-0F00-00009D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a:extLst>
            <a:ext uri="{FF2B5EF4-FFF2-40B4-BE49-F238E27FC236}">
              <a16:creationId xmlns:a16="http://schemas.microsoft.com/office/drawing/2014/main" id="{00000000-0008-0000-0F00-00009E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a:extLst>
            <a:ext uri="{FF2B5EF4-FFF2-40B4-BE49-F238E27FC236}">
              <a16:creationId xmlns:a16="http://schemas.microsoft.com/office/drawing/2014/main" id="{00000000-0008-0000-0F00-00009F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a:extLst>
            <a:ext uri="{FF2B5EF4-FFF2-40B4-BE49-F238E27FC236}">
              <a16:creationId xmlns:a16="http://schemas.microsoft.com/office/drawing/2014/main" id="{00000000-0008-0000-0F00-0000A0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a:extLst>
            <a:ext uri="{FF2B5EF4-FFF2-40B4-BE49-F238E27FC236}">
              <a16:creationId xmlns:a16="http://schemas.microsoft.com/office/drawing/2014/main" id="{00000000-0008-0000-0F00-0000A1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a:extLst>
            <a:ext uri="{FF2B5EF4-FFF2-40B4-BE49-F238E27FC236}">
              <a16:creationId xmlns:a16="http://schemas.microsoft.com/office/drawing/2014/main" id="{00000000-0008-0000-0F00-0000A2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a:extLst>
            <a:ext uri="{FF2B5EF4-FFF2-40B4-BE49-F238E27FC236}">
              <a16:creationId xmlns:a16="http://schemas.microsoft.com/office/drawing/2014/main" id="{00000000-0008-0000-0F00-0000A301000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20" name="正方形/長方形 419">
          <a:extLst>
            <a:ext uri="{FF2B5EF4-FFF2-40B4-BE49-F238E27FC236}">
              <a16:creationId xmlns:a16="http://schemas.microsoft.com/office/drawing/2014/main" id="{00000000-0008-0000-0F00-0000A4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1" name="正方形/長方形 420">
          <a:extLst>
            <a:ext uri="{FF2B5EF4-FFF2-40B4-BE49-F238E27FC236}">
              <a16:creationId xmlns:a16="http://schemas.microsoft.com/office/drawing/2014/main" id="{00000000-0008-0000-0F00-0000A5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2" name="正方形/長方形 421">
          <a:extLst>
            <a:ext uri="{FF2B5EF4-FFF2-40B4-BE49-F238E27FC236}">
              <a16:creationId xmlns:a16="http://schemas.microsoft.com/office/drawing/2014/main" id="{00000000-0008-0000-0F00-0000A6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3" name="正方形/長方形 422">
          <a:extLst>
            <a:ext uri="{FF2B5EF4-FFF2-40B4-BE49-F238E27FC236}">
              <a16:creationId xmlns:a16="http://schemas.microsoft.com/office/drawing/2014/main" id="{00000000-0008-0000-0F00-0000A7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4" name="正方形/長方形 423">
          <a:extLst>
            <a:ext uri="{FF2B5EF4-FFF2-40B4-BE49-F238E27FC236}">
              <a16:creationId xmlns:a16="http://schemas.microsoft.com/office/drawing/2014/main" id="{00000000-0008-0000-0F00-0000A8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5" name="正方形/長方形 424">
          <a:extLst>
            <a:ext uri="{FF2B5EF4-FFF2-40B4-BE49-F238E27FC236}">
              <a16:creationId xmlns:a16="http://schemas.microsoft.com/office/drawing/2014/main" id="{00000000-0008-0000-0F00-0000A9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6" name="正方形/長方形 425">
          <a:extLst>
            <a:ext uri="{FF2B5EF4-FFF2-40B4-BE49-F238E27FC236}">
              <a16:creationId xmlns:a16="http://schemas.microsoft.com/office/drawing/2014/main" id="{00000000-0008-0000-0F00-0000AA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7" name="正方形/長方形 426">
          <a:extLst>
            <a:ext uri="{FF2B5EF4-FFF2-40B4-BE49-F238E27FC236}">
              <a16:creationId xmlns:a16="http://schemas.microsoft.com/office/drawing/2014/main" id="{00000000-0008-0000-0F00-0000AB010000}"/>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8" name="正方形/長方形 427">
          <a:extLst>
            <a:ext uri="{FF2B5EF4-FFF2-40B4-BE49-F238E27FC236}">
              <a16:creationId xmlns:a16="http://schemas.microsoft.com/office/drawing/2014/main" id="{00000000-0008-0000-0F00-0000AC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9" name="正方形/長方形 428">
          <a:extLst>
            <a:ext uri="{FF2B5EF4-FFF2-40B4-BE49-F238E27FC236}">
              <a16:creationId xmlns:a16="http://schemas.microsoft.com/office/drawing/2014/main" id="{00000000-0008-0000-0F00-0000AD01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30" name="正方形/長方形 429">
          <a:extLst>
            <a:ext uri="{FF2B5EF4-FFF2-40B4-BE49-F238E27FC236}">
              <a16:creationId xmlns:a16="http://schemas.microsoft.com/office/drawing/2014/main" id="{00000000-0008-0000-0F00-0000AE01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1" name="正方形/長方形 430">
          <a:extLst>
            <a:ext uri="{FF2B5EF4-FFF2-40B4-BE49-F238E27FC236}">
              <a16:creationId xmlns:a16="http://schemas.microsoft.com/office/drawing/2014/main" id="{00000000-0008-0000-0F00-0000AF01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2" name="正方形/長方形 431">
          <a:extLst>
            <a:ext uri="{FF2B5EF4-FFF2-40B4-BE49-F238E27FC236}">
              <a16:creationId xmlns:a16="http://schemas.microsoft.com/office/drawing/2014/main" id="{00000000-0008-0000-0F00-0000B001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6" name="テキスト ボックス 435">
          <a:extLst>
            <a:ext uri="{FF2B5EF4-FFF2-40B4-BE49-F238E27FC236}">
              <a16:creationId xmlns:a16="http://schemas.microsoft.com/office/drawing/2014/main" id="{00000000-0008-0000-0F00-0000B401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7" name="直線コネクタ 436">
          <a:extLst>
            <a:ext uri="{FF2B5EF4-FFF2-40B4-BE49-F238E27FC236}">
              <a16:creationId xmlns:a16="http://schemas.microsoft.com/office/drawing/2014/main" id="{00000000-0008-0000-0F00-0000B501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8" name="テキスト ボックス 437">
          <a:extLst>
            <a:ext uri="{FF2B5EF4-FFF2-40B4-BE49-F238E27FC236}">
              <a16:creationId xmlns:a16="http://schemas.microsoft.com/office/drawing/2014/main" id="{00000000-0008-0000-0F00-0000B601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9" name="直線コネクタ 438">
          <a:extLst>
            <a:ext uri="{FF2B5EF4-FFF2-40B4-BE49-F238E27FC236}">
              <a16:creationId xmlns:a16="http://schemas.microsoft.com/office/drawing/2014/main" id="{00000000-0008-0000-0F00-0000B701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40" name="テキスト ボックス 439">
          <a:extLst>
            <a:ext uri="{FF2B5EF4-FFF2-40B4-BE49-F238E27FC236}">
              <a16:creationId xmlns:a16="http://schemas.microsoft.com/office/drawing/2014/main" id="{00000000-0008-0000-0F00-0000B801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41" name="直線コネクタ 440">
          <a:extLst>
            <a:ext uri="{FF2B5EF4-FFF2-40B4-BE49-F238E27FC236}">
              <a16:creationId xmlns:a16="http://schemas.microsoft.com/office/drawing/2014/main" id="{00000000-0008-0000-0F00-0000B901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42" name="テキスト ボックス 441">
          <a:extLst>
            <a:ext uri="{FF2B5EF4-FFF2-40B4-BE49-F238E27FC236}">
              <a16:creationId xmlns:a16="http://schemas.microsoft.com/office/drawing/2014/main" id="{00000000-0008-0000-0F00-0000BA01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2" name="【消防施設】&#10;有形固定資産減価償却率グラフ枠">
          <a:extLst>
            <a:ext uri="{FF2B5EF4-FFF2-40B4-BE49-F238E27FC236}">
              <a16:creationId xmlns:a16="http://schemas.microsoft.com/office/drawing/2014/main" id="{00000000-0008-0000-0F00-0000C401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109945</xdr:rowOff>
    </xdr:from>
    <xdr:to>
      <xdr:col>85</xdr:col>
      <xdr:colOff>126364</xdr:colOff>
      <xdr:row>86</xdr:row>
      <xdr:rowOff>168729</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flipV="1">
          <a:off x="16318864" y="1331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54" name="【消防施設】&#10;有形固定資産減価償却率最小値テキスト">
          <a:extLst>
            <a:ext uri="{FF2B5EF4-FFF2-40B4-BE49-F238E27FC236}">
              <a16:creationId xmlns:a16="http://schemas.microsoft.com/office/drawing/2014/main" id="{00000000-0008-0000-0F00-0000C601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56622</xdr:rowOff>
    </xdr:from>
    <xdr:ext cx="340478" cy="259045"/>
    <xdr:sp macro="" textlink="">
      <xdr:nvSpPr>
        <xdr:cNvPr id="456" name="【消防施設】&#10;有形固定資産減価償却率最大値テキスト">
          <a:extLst>
            <a:ext uri="{FF2B5EF4-FFF2-40B4-BE49-F238E27FC236}">
              <a16:creationId xmlns:a16="http://schemas.microsoft.com/office/drawing/2014/main" id="{00000000-0008-0000-0F00-0000C8010000}"/>
            </a:ext>
          </a:extLst>
        </xdr:cNvPr>
        <xdr:cNvSpPr txBox="1"/>
      </xdr:nvSpPr>
      <xdr:spPr>
        <a:xfrm>
          <a:off x="16357600" y="1308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109945</xdr:rowOff>
    </xdr:from>
    <xdr:to>
      <xdr:col>86</xdr:col>
      <xdr:colOff>25400</xdr:colOff>
      <xdr:row>77</xdr:row>
      <xdr:rowOff>109945</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16230600" y="1331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6911</xdr:rowOff>
    </xdr:from>
    <xdr:ext cx="405111" cy="259045"/>
    <xdr:sp macro="" textlink="">
      <xdr:nvSpPr>
        <xdr:cNvPr id="458" name="【消防施設】&#10;有形固定資産減価償却率平均値テキスト">
          <a:extLst>
            <a:ext uri="{FF2B5EF4-FFF2-40B4-BE49-F238E27FC236}">
              <a16:creationId xmlns:a16="http://schemas.microsoft.com/office/drawing/2014/main" id="{00000000-0008-0000-0F00-0000CA010000}"/>
            </a:ext>
          </a:extLst>
        </xdr:cNvPr>
        <xdr:cNvSpPr txBox="1"/>
      </xdr:nvSpPr>
      <xdr:spPr>
        <a:xfrm>
          <a:off x="16357600" y="140658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155484</xdr:rowOff>
    </xdr:from>
    <xdr:to>
      <xdr:col>85</xdr:col>
      <xdr:colOff>177800</xdr:colOff>
      <xdr:row>83</xdr:row>
      <xdr:rowOff>85634</xdr:rowOff>
    </xdr:to>
    <xdr:sp macro="" textlink="">
      <xdr:nvSpPr>
        <xdr:cNvPr id="459" name="フローチャート: 判断 458">
          <a:extLst>
            <a:ext uri="{FF2B5EF4-FFF2-40B4-BE49-F238E27FC236}">
              <a16:creationId xmlns:a16="http://schemas.microsoft.com/office/drawing/2014/main" id="{00000000-0008-0000-0F00-0000CB010000}"/>
            </a:ext>
          </a:extLst>
        </xdr:cNvPr>
        <xdr:cNvSpPr/>
      </xdr:nvSpPr>
      <xdr:spPr>
        <a:xfrm>
          <a:off x="162687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116295</xdr:rowOff>
    </xdr:from>
    <xdr:to>
      <xdr:col>81</xdr:col>
      <xdr:colOff>101600</xdr:colOff>
      <xdr:row>83</xdr:row>
      <xdr:rowOff>46445</xdr:rowOff>
    </xdr:to>
    <xdr:sp macro="" textlink="">
      <xdr:nvSpPr>
        <xdr:cNvPr id="460" name="フローチャート: 判断 459">
          <a:extLst>
            <a:ext uri="{FF2B5EF4-FFF2-40B4-BE49-F238E27FC236}">
              <a16:creationId xmlns:a16="http://schemas.microsoft.com/office/drawing/2014/main" id="{00000000-0008-0000-0F00-0000CC010000}"/>
            </a:ext>
          </a:extLst>
        </xdr:cNvPr>
        <xdr:cNvSpPr/>
      </xdr:nvSpPr>
      <xdr:spPr>
        <a:xfrm>
          <a:off x="15430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137523</xdr:rowOff>
    </xdr:from>
    <xdr:to>
      <xdr:col>76</xdr:col>
      <xdr:colOff>165100</xdr:colOff>
      <xdr:row>83</xdr:row>
      <xdr:rowOff>67673</xdr:rowOff>
    </xdr:to>
    <xdr:sp macro="" textlink="">
      <xdr:nvSpPr>
        <xdr:cNvPr id="461" name="フローチャート: 判断 460">
          <a:extLst>
            <a:ext uri="{FF2B5EF4-FFF2-40B4-BE49-F238E27FC236}">
              <a16:creationId xmlns:a16="http://schemas.microsoft.com/office/drawing/2014/main" id="{00000000-0008-0000-0F00-0000CD010000}"/>
            </a:ext>
          </a:extLst>
        </xdr:cNvPr>
        <xdr:cNvSpPr/>
      </xdr:nvSpPr>
      <xdr:spPr>
        <a:xfrm>
          <a:off x="14541500" y="1419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28121</xdr:rowOff>
    </xdr:from>
    <xdr:to>
      <xdr:col>72</xdr:col>
      <xdr:colOff>38100</xdr:colOff>
      <xdr:row>83</xdr:row>
      <xdr:rowOff>129721</xdr:rowOff>
    </xdr:to>
    <xdr:sp macro="" textlink="">
      <xdr:nvSpPr>
        <xdr:cNvPr id="462" name="フローチャート: 判断 461">
          <a:extLst>
            <a:ext uri="{FF2B5EF4-FFF2-40B4-BE49-F238E27FC236}">
              <a16:creationId xmlns:a16="http://schemas.microsoft.com/office/drawing/2014/main" id="{00000000-0008-0000-0F00-0000CE010000}"/>
            </a:ext>
          </a:extLst>
        </xdr:cNvPr>
        <xdr:cNvSpPr/>
      </xdr:nvSpPr>
      <xdr:spPr>
        <a:xfrm>
          <a:off x="13652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5262</xdr:rowOff>
    </xdr:from>
    <xdr:to>
      <xdr:col>67</xdr:col>
      <xdr:colOff>101600</xdr:colOff>
      <xdr:row>83</xdr:row>
      <xdr:rowOff>106862</xdr:rowOff>
    </xdr:to>
    <xdr:sp macro="" textlink="">
      <xdr:nvSpPr>
        <xdr:cNvPr id="463" name="フローチャート: 判断 462">
          <a:extLst>
            <a:ext uri="{FF2B5EF4-FFF2-40B4-BE49-F238E27FC236}">
              <a16:creationId xmlns:a16="http://schemas.microsoft.com/office/drawing/2014/main" id="{00000000-0008-0000-0F00-0000CF010000}"/>
            </a:ext>
          </a:extLst>
        </xdr:cNvPr>
        <xdr:cNvSpPr/>
      </xdr:nvSpPr>
      <xdr:spPr>
        <a:xfrm>
          <a:off x="12763500" y="142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00000000-0008-0000-0F00-0000D001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8" name="テキスト ボックス 467">
          <a:extLst>
            <a:ext uri="{FF2B5EF4-FFF2-40B4-BE49-F238E27FC236}">
              <a16:creationId xmlns:a16="http://schemas.microsoft.com/office/drawing/2014/main" id="{00000000-0008-0000-0F00-0000D401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126093</xdr:rowOff>
    </xdr:from>
    <xdr:to>
      <xdr:col>85</xdr:col>
      <xdr:colOff>177800</xdr:colOff>
      <xdr:row>85</xdr:row>
      <xdr:rowOff>56243</xdr:rowOff>
    </xdr:to>
    <xdr:sp macro="" textlink="">
      <xdr:nvSpPr>
        <xdr:cNvPr id="469" name="楕円 468">
          <a:extLst>
            <a:ext uri="{FF2B5EF4-FFF2-40B4-BE49-F238E27FC236}">
              <a16:creationId xmlns:a16="http://schemas.microsoft.com/office/drawing/2014/main" id="{00000000-0008-0000-0F00-0000D5010000}"/>
            </a:ext>
          </a:extLst>
        </xdr:cNvPr>
        <xdr:cNvSpPr/>
      </xdr:nvSpPr>
      <xdr:spPr>
        <a:xfrm>
          <a:off x="16268700" y="1452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104520</xdr:rowOff>
    </xdr:from>
    <xdr:ext cx="405111" cy="259045"/>
    <xdr:sp macro="" textlink="">
      <xdr:nvSpPr>
        <xdr:cNvPr id="470" name="【消防施設】&#10;有形固定資産減価償却率該当値テキスト">
          <a:extLst>
            <a:ext uri="{FF2B5EF4-FFF2-40B4-BE49-F238E27FC236}">
              <a16:creationId xmlns:a16="http://schemas.microsoft.com/office/drawing/2014/main" id="{00000000-0008-0000-0F00-0000D6010000}"/>
            </a:ext>
          </a:extLst>
        </xdr:cNvPr>
        <xdr:cNvSpPr txBox="1"/>
      </xdr:nvSpPr>
      <xdr:spPr>
        <a:xfrm>
          <a:off x="16357600" y="1450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64044</xdr:rowOff>
    </xdr:from>
    <xdr:to>
      <xdr:col>81</xdr:col>
      <xdr:colOff>101600</xdr:colOff>
      <xdr:row>84</xdr:row>
      <xdr:rowOff>165644</xdr:rowOff>
    </xdr:to>
    <xdr:sp macro="" textlink="">
      <xdr:nvSpPr>
        <xdr:cNvPr id="471" name="楕円 470">
          <a:extLst>
            <a:ext uri="{FF2B5EF4-FFF2-40B4-BE49-F238E27FC236}">
              <a16:creationId xmlns:a16="http://schemas.microsoft.com/office/drawing/2014/main" id="{00000000-0008-0000-0F00-0000D7010000}"/>
            </a:ext>
          </a:extLst>
        </xdr:cNvPr>
        <xdr:cNvSpPr/>
      </xdr:nvSpPr>
      <xdr:spPr>
        <a:xfrm>
          <a:off x="15430500" y="1446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114844</xdr:rowOff>
    </xdr:from>
    <xdr:to>
      <xdr:col>85</xdr:col>
      <xdr:colOff>127000</xdr:colOff>
      <xdr:row>85</xdr:row>
      <xdr:rowOff>5443</xdr:rowOff>
    </xdr:to>
    <xdr:cxnSp macro="">
      <xdr:nvCxnSpPr>
        <xdr:cNvPr id="472" name="直線コネクタ 471">
          <a:extLst>
            <a:ext uri="{FF2B5EF4-FFF2-40B4-BE49-F238E27FC236}">
              <a16:creationId xmlns:a16="http://schemas.microsoft.com/office/drawing/2014/main" id="{00000000-0008-0000-0F00-0000D8010000}"/>
            </a:ext>
          </a:extLst>
        </xdr:cNvPr>
        <xdr:cNvCxnSpPr/>
      </xdr:nvCxnSpPr>
      <xdr:spPr>
        <a:xfrm>
          <a:off x="15481300" y="14516644"/>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170180</xdr:rowOff>
    </xdr:from>
    <xdr:to>
      <xdr:col>76</xdr:col>
      <xdr:colOff>165100</xdr:colOff>
      <xdr:row>84</xdr:row>
      <xdr:rowOff>100330</xdr:rowOff>
    </xdr:to>
    <xdr:sp macro="" textlink="">
      <xdr:nvSpPr>
        <xdr:cNvPr id="473" name="楕円 472">
          <a:extLst>
            <a:ext uri="{FF2B5EF4-FFF2-40B4-BE49-F238E27FC236}">
              <a16:creationId xmlns:a16="http://schemas.microsoft.com/office/drawing/2014/main" id="{00000000-0008-0000-0F00-0000D9010000}"/>
            </a:ext>
          </a:extLst>
        </xdr:cNvPr>
        <xdr:cNvSpPr/>
      </xdr:nvSpPr>
      <xdr:spPr>
        <a:xfrm>
          <a:off x="145415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49530</xdr:rowOff>
    </xdr:from>
    <xdr:to>
      <xdr:col>81</xdr:col>
      <xdr:colOff>50800</xdr:colOff>
      <xdr:row>84</xdr:row>
      <xdr:rowOff>114844</xdr:rowOff>
    </xdr:to>
    <xdr:cxnSp macro="">
      <xdr:nvCxnSpPr>
        <xdr:cNvPr id="474" name="直線コネクタ 473">
          <a:extLst>
            <a:ext uri="{FF2B5EF4-FFF2-40B4-BE49-F238E27FC236}">
              <a16:creationId xmlns:a16="http://schemas.microsoft.com/office/drawing/2014/main" id="{00000000-0008-0000-0F00-0000DA010000}"/>
            </a:ext>
          </a:extLst>
        </xdr:cNvPr>
        <xdr:cNvCxnSpPr/>
      </xdr:nvCxnSpPr>
      <xdr:spPr>
        <a:xfrm>
          <a:off x="14592300" y="1445133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170180</xdr:rowOff>
    </xdr:from>
    <xdr:to>
      <xdr:col>72</xdr:col>
      <xdr:colOff>38100</xdr:colOff>
      <xdr:row>84</xdr:row>
      <xdr:rowOff>100330</xdr:rowOff>
    </xdr:to>
    <xdr:sp macro="" textlink="">
      <xdr:nvSpPr>
        <xdr:cNvPr id="475" name="楕円 474">
          <a:extLst>
            <a:ext uri="{FF2B5EF4-FFF2-40B4-BE49-F238E27FC236}">
              <a16:creationId xmlns:a16="http://schemas.microsoft.com/office/drawing/2014/main" id="{00000000-0008-0000-0F00-0000DB010000}"/>
            </a:ext>
          </a:extLst>
        </xdr:cNvPr>
        <xdr:cNvSpPr/>
      </xdr:nvSpPr>
      <xdr:spPr>
        <a:xfrm>
          <a:off x="136525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49530</xdr:rowOff>
    </xdr:from>
    <xdr:to>
      <xdr:col>76</xdr:col>
      <xdr:colOff>114300</xdr:colOff>
      <xdr:row>84</xdr:row>
      <xdr:rowOff>49530</xdr:rowOff>
    </xdr:to>
    <xdr:cxnSp macro="">
      <xdr:nvCxnSpPr>
        <xdr:cNvPr id="476" name="直線コネクタ 475">
          <a:extLst>
            <a:ext uri="{FF2B5EF4-FFF2-40B4-BE49-F238E27FC236}">
              <a16:creationId xmlns:a16="http://schemas.microsoft.com/office/drawing/2014/main" id="{00000000-0008-0000-0F00-0000DC010000}"/>
            </a:ext>
          </a:extLst>
        </xdr:cNvPr>
        <xdr:cNvCxnSpPr/>
      </xdr:nvCxnSpPr>
      <xdr:spPr>
        <a:xfrm>
          <a:off x="13703300" y="144513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158750</xdr:rowOff>
    </xdr:from>
    <xdr:to>
      <xdr:col>67</xdr:col>
      <xdr:colOff>101600</xdr:colOff>
      <xdr:row>84</xdr:row>
      <xdr:rowOff>88900</xdr:rowOff>
    </xdr:to>
    <xdr:sp macro="" textlink="">
      <xdr:nvSpPr>
        <xdr:cNvPr id="477" name="楕円 476">
          <a:extLst>
            <a:ext uri="{FF2B5EF4-FFF2-40B4-BE49-F238E27FC236}">
              <a16:creationId xmlns:a16="http://schemas.microsoft.com/office/drawing/2014/main" id="{00000000-0008-0000-0F00-0000DD010000}"/>
            </a:ext>
          </a:extLst>
        </xdr:cNvPr>
        <xdr:cNvSpPr/>
      </xdr:nvSpPr>
      <xdr:spPr>
        <a:xfrm>
          <a:off x="1276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38100</xdr:rowOff>
    </xdr:from>
    <xdr:to>
      <xdr:col>71</xdr:col>
      <xdr:colOff>177800</xdr:colOff>
      <xdr:row>84</xdr:row>
      <xdr:rowOff>49530</xdr:rowOff>
    </xdr:to>
    <xdr:cxnSp macro="">
      <xdr:nvCxnSpPr>
        <xdr:cNvPr id="478" name="直線コネクタ 477">
          <a:extLst>
            <a:ext uri="{FF2B5EF4-FFF2-40B4-BE49-F238E27FC236}">
              <a16:creationId xmlns:a16="http://schemas.microsoft.com/office/drawing/2014/main" id="{00000000-0008-0000-0F00-0000DE010000}"/>
            </a:ext>
          </a:extLst>
        </xdr:cNvPr>
        <xdr:cNvCxnSpPr/>
      </xdr:nvCxnSpPr>
      <xdr:spPr>
        <a:xfrm>
          <a:off x="12814300" y="144399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62972</xdr:rowOff>
    </xdr:from>
    <xdr:ext cx="405111" cy="259045"/>
    <xdr:sp macro="" textlink="">
      <xdr:nvSpPr>
        <xdr:cNvPr id="479" name="n_1aveValue【消防施設】&#10;有形固定資産減価償却率">
          <a:extLst>
            <a:ext uri="{FF2B5EF4-FFF2-40B4-BE49-F238E27FC236}">
              <a16:creationId xmlns:a16="http://schemas.microsoft.com/office/drawing/2014/main" id="{00000000-0008-0000-0F00-0000DF010000}"/>
            </a:ext>
          </a:extLst>
        </xdr:cNvPr>
        <xdr:cNvSpPr txBox="1"/>
      </xdr:nvSpPr>
      <xdr:spPr>
        <a:xfrm>
          <a:off x="15266044" y="139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84200</xdr:rowOff>
    </xdr:from>
    <xdr:ext cx="405111" cy="259045"/>
    <xdr:sp macro="" textlink="">
      <xdr:nvSpPr>
        <xdr:cNvPr id="480" name="n_2aveValue【消防施設】&#10;有形固定資産減価償却率">
          <a:extLst>
            <a:ext uri="{FF2B5EF4-FFF2-40B4-BE49-F238E27FC236}">
              <a16:creationId xmlns:a16="http://schemas.microsoft.com/office/drawing/2014/main" id="{00000000-0008-0000-0F00-0000E0010000}"/>
            </a:ext>
          </a:extLst>
        </xdr:cNvPr>
        <xdr:cNvSpPr txBox="1"/>
      </xdr:nvSpPr>
      <xdr:spPr>
        <a:xfrm>
          <a:off x="14389744" y="1397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146248</xdr:rowOff>
    </xdr:from>
    <xdr:ext cx="405111" cy="259045"/>
    <xdr:sp macro="" textlink="">
      <xdr:nvSpPr>
        <xdr:cNvPr id="481" name="n_3aveValue【消防施設】&#10;有形固定資産減価償却率">
          <a:extLst>
            <a:ext uri="{FF2B5EF4-FFF2-40B4-BE49-F238E27FC236}">
              <a16:creationId xmlns:a16="http://schemas.microsoft.com/office/drawing/2014/main" id="{00000000-0008-0000-0F00-0000E1010000}"/>
            </a:ext>
          </a:extLst>
        </xdr:cNvPr>
        <xdr:cNvSpPr txBox="1"/>
      </xdr:nvSpPr>
      <xdr:spPr>
        <a:xfrm>
          <a:off x="135007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123389</xdr:rowOff>
    </xdr:from>
    <xdr:ext cx="405111" cy="259045"/>
    <xdr:sp macro="" textlink="">
      <xdr:nvSpPr>
        <xdr:cNvPr id="482" name="n_4aveValue【消防施設】&#10;有形固定資産減価償却率">
          <a:extLst>
            <a:ext uri="{FF2B5EF4-FFF2-40B4-BE49-F238E27FC236}">
              <a16:creationId xmlns:a16="http://schemas.microsoft.com/office/drawing/2014/main" id="{00000000-0008-0000-0F00-0000E2010000}"/>
            </a:ext>
          </a:extLst>
        </xdr:cNvPr>
        <xdr:cNvSpPr txBox="1"/>
      </xdr:nvSpPr>
      <xdr:spPr>
        <a:xfrm>
          <a:off x="12611744" y="1401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156771</xdr:rowOff>
    </xdr:from>
    <xdr:ext cx="405111" cy="259045"/>
    <xdr:sp macro="" textlink="">
      <xdr:nvSpPr>
        <xdr:cNvPr id="483" name="n_1mainValue【消防施設】&#10;有形固定資産減価償却率">
          <a:extLst>
            <a:ext uri="{FF2B5EF4-FFF2-40B4-BE49-F238E27FC236}">
              <a16:creationId xmlns:a16="http://schemas.microsoft.com/office/drawing/2014/main" id="{00000000-0008-0000-0F00-0000E3010000}"/>
            </a:ext>
          </a:extLst>
        </xdr:cNvPr>
        <xdr:cNvSpPr txBox="1"/>
      </xdr:nvSpPr>
      <xdr:spPr>
        <a:xfrm>
          <a:off x="15266044" y="1455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91457</xdr:rowOff>
    </xdr:from>
    <xdr:ext cx="405111" cy="259045"/>
    <xdr:sp macro="" textlink="">
      <xdr:nvSpPr>
        <xdr:cNvPr id="484" name="n_2mainValue【消防施設】&#10;有形固定資産減価償却率">
          <a:extLst>
            <a:ext uri="{FF2B5EF4-FFF2-40B4-BE49-F238E27FC236}">
              <a16:creationId xmlns:a16="http://schemas.microsoft.com/office/drawing/2014/main" id="{00000000-0008-0000-0F00-0000E4010000}"/>
            </a:ext>
          </a:extLst>
        </xdr:cNvPr>
        <xdr:cNvSpPr txBox="1"/>
      </xdr:nvSpPr>
      <xdr:spPr>
        <a:xfrm>
          <a:off x="14389744" y="1449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91457</xdr:rowOff>
    </xdr:from>
    <xdr:ext cx="405111" cy="259045"/>
    <xdr:sp macro="" textlink="">
      <xdr:nvSpPr>
        <xdr:cNvPr id="485" name="n_3mainValue【消防施設】&#10;有形固定資産減価償却率">
          <a:extLst>
            <a:ext uri="{FF2B5EF4-FFF2-40B4-BE49-F238E27FC236}">
              <a16:creationId xmlns:a16="http://schemas.microsoft.com/office/drawing/2014/main" id="{00000000-0008-0000-0F00-0000E5010000}"/>
            </a:ext>
          </a:extLst>
        </xdr:cNvPr>
        <xdr:cNvSpPr txBox="1"/>
      </xdr:nvSpPr>
      <xdr:spPr>
        <a:xfrm>
          <a:off x="13500744" y="1449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80027</xdr:rowOff>
    </xdr:from>
    <xdr:ext cx="405111" cy="259045"/>
    <xdr:sp macro="" textlink="">
      <xdr:nvSpPr>
        <xdr:cNvPr id="486" name="n_4mainValue【消防施設】&#10;有形固定資産減価償却率">
          <a:extLst>
            <a:ext uri="{FF2B5EF4-FFF2-40B4-BE49-F238E27FC236}">
              <a16:creationId xmlns:a16="http://schemas.microsoft.com/office/drawing/2014/main" id="{00000000-0008-0000-0F00-0000E6010000}"/>
            </a:ext>
          </a:extLst>
        </xdr:cNvPr>
        <xdr:cNvSpPr txBox="1"/>
      </xdr:nvSpPr>
      <xdr:spPr>
        <a:xfrm>
          <a:off x="12611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7" name="正方形/長方形 486">
          <a:extLst>
            <a:ext uri="{FF2B5EF4-FFF2-40B4-BE49-F238E27FC236}">
              <a16:creationId xmlns:a16="http://schemas.microsoft.com/office/drawing/2014/main" id="{00000000-0008-0000-0F00-0000E701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8" name="正方形/長方形 487">
          <a:extLst>
            <a:ext uri="{FF2B5EF4-FFF2-40B4-BE49-F238E27FC236}">
              <a16:creationId xmlns:a16="http://schemas.microsoft.com/office/drawing/2014/main" id="{00000000-0008-0000-0F00-0000E801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9" name="正方形/長方形 488">
          <a:extLst>
            <a:ext uri="{FF2B5EF4-FFF2-40B4-BE49-F238E27FC236}">
              <a16:creationId xmlns:a16="http://schemas.microsoft.com/office/drawing/2014/main" id="{00000000-0008-0000-0F00-0000E901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0" name="正方形/長方形 489">
          <a:extLst>
            <a:ext uri="{FF2B5EF4-FFF2-40B4-BE49-F238E27FC236}">
              <a16:creationId xmlns:a16="http://schemas.microsoft.com/office/drawing/2014/main" id="{00000000-0008-0000-0F00-0000EA01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1" name="正方形/長方形 490">
          <a:extLst>
            <a:ext uri="{FF2B5EF4-FFF2-40B4-BE49-F238E27FC236}">
              <a16:creationId xmlns:a16="http://schemas.microsoft.com/office/drawing/2014/main" id="{00000000-0008-0000-0F00-0000EB01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2" name="正方形/長方形 491">
          <a:extLst>
            <a:ext uri="{FF2B5EF4-FFF2-40B4-BE49-F238E27FC236}">
              <a16:creationId xmlns:a16="http://schemas.microsoft.com/office/drawing/2014/main" id="{00000000-0008-0000-0F00-0000EC01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5" name="テキスト ボックス 494">
          <a:extLst>
            <a:ext uri="{FF2B5EF4-FFF2-40B4-BE49-F238E27FC236}">
              <a16:creationId xmlns:a16="http://schemas.microsoft.com/office/drawing/2014/main" id="{00000000-0008-0000-0F00-0000EF01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6" name="直線コネクタ 495">
          <a:extLst>
            <a:ext uri="{FF2B5EF4-FFF2-40B4-BE49-F238E27FC236}">
              <a16:creationId xmlns:a16="http://schemas.microsoft.com/office/drawing/2014/main" id="{00000000-0008-0000-0F00-0000F001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97" name="直線コネクタ 496">
          <a:extLst>
            <a:ext uri="{FF2B5EF4-FFF2-40B4-BE49-F238E27FC236}">
              <a16:creationId xmlns:a16="http://schemas.microsoft.com/office/drawing/2014/main" id="{00000000-0008-0000-0F00-0000F101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98" name="テキスト ボックス 497">
          <a:extLst>
            <a:ext uri="{FF2B5EF4-FFF2-40B4-BE49-F238E27FC236}">
              <a16:creationId xmlns:a16="http://schemas.microsoft.com/office/drawing/2014/main" id="{00000000-0008-0000-0F00-0000F201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99" name="直線コネクタ 498">
          <a:extLst>
            <a:ext uri="{FF2B5EF4-FFF2-40B4-BE49-F238E27FC236}">
              <a16:creationId xmlns:a16="http://schemas.microsoft.com/office/drawing/2014/main" id="{00000000-0008-0000-0F00-0000F301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00" name="テキスト ボックス 499">
          <a:extLst>
            <a:ext uri="{FF2B5EF4-FFF2-40B4-BE49-F238E27FC236}">
              <a16:creationId xmlns:a16="http://schemas.microsoft.com/office/drawing/2014/main" id="{00000000-0008-0000-0F00-0000F401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01" name="直線コネクタ 500">
          <a:extLst>
            <a:ext uri="{FF2B5EF4-FFF2-40B4-BE49-F238E27FC236}">
              <a16:creationId xmlns:a16="http://schemas.microsoft.com/office/drawing/2014/main" id="{00000000-0008-0000-0F00-0000F501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9" name="【消防施設】&#10;一人当たり面積グラフ枠">
          <a:extLst>
            <a:ext uri="{FF2B5EF4-FFF2-40B4-BE49-F238E27FC236}">
              <a16:creationId xmlns:a16="http://schemas.microsoft.com/office/drawing/2014/main" id="{00000000-0008-0000-0F00-0000FD01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109728</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flipV="1">
          <a:off x="22160864" y="13475208"/>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113555</xdr:rowOff>
    </xdr:from>
    <xdr:ext cx="469744" cy="259045"/>
    <xdr:sp macro="" textlink="">
      <xdr:nvSpPr>
        <xdr:cNvPr id="511" name="【消防施設】&#10;一人当たり面積最小値テキスト">
          <a:extLst>
            <a:ext uri="{FF2B5EF4-FFF2-40B4-BE49-F238E27FC236}">
              <a16:creationId xmlns:a16="http://schemas.microsoft.com/office/drawing/2014/main" id="{00000000-0008-0000-0F00-0000FF010000}"/>
            </a:ext>
          </a:extLst>
        </xdr:cNvPr>
        <xdr:cNvSpPr txBox="1"/>
      </xdr:nvSpPr>
      <xdr:spPr>
        <a:xfrm>
          <a:off x="22199600"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109728</xdr:rowOff>
    </xdr:from>
    <xdr:to>
      <xdr:col>116</xdr:col>
      <xdr:colOff>152400</xdr:colOff>
      <xdr:row>86</xdr:row>
      <xdr:rowOff>109728</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22072600" y="1485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513" name="【消防施設】&#10;一人当たり面積最大値テキスト">
          <a:extLst>
            <a:ext uri="{FF2B5EF4-FFF2-40B4-BE49-F238E27FC236}">
              <a16:creationId xmlns:a16="http://schemas.microsoft.com/office/drawing/2014/main" id="{00000000-0008-0000-0F00-000001020000}"/>
            </a:ext>
          </a:extLst>
        </xdr:cNvPr>
        <xdr:cNvSpPr txBox="1"/>
      </xdr:nvSpPr>
      <xdr:spPr>
        <a:xfrm>
          <a:off x="22199600" y="1325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a:off x="22072600" y="1347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167149</xdr:rowOff>
    </xdr:from>
    <xdr:ext cx="469744" cy="259045"/>
    <xdr:sp macro="" textlink="">
      <xdr:nvSpPr>
        <xdr:cNvPr id="515" name="【消防施設】&#10;一人当たり面積平均値テキスト">
          <a:extLst>
            <a:ext uri="{FF2B5EF4-FFF2-40B4-BE49-F238E27FC236}">
              <a16:creationId xmlns:a16="http://schemas.microsoft.com/office/drawing/2014/main" id="{00000000-0008-0000-0F00-000003020000}"/>
            </a:ext>
          </a:extLst>
        </xdr:cNvPr>
        <xdr:cNvSpPr txBox="1"/>
      </xdr:nvSpPr>
      <xdr:spPr>
        <a:xfrm>
          <a:off x="22199600" y="143974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144272</xdr:rowOff>
    </xdr:from>
    <xdr:to>
      <xdr:col>116</xdr:col>
      <xdr:colOff>114300</xdr:colOff>
      <xdr:row>85</xdr:row>
      <xdr:rowOff>74422</xdr:rowOff>
    </xdr:to>
    <xdr:sp macro="" textlink="">
      <xdr:nvSpPr>
        <xdr:cNvPr id="516" name="フローチャート: 判断 515">
          <a:extLst>
            <a:ext uri="{FF2B5EF4-FFF2-40B4-BE49-F238E27FC236}">
              <a16:creationId xmlns:a16="http://schemas.microsoft.com/office/drawing/2014/main" id="{00000000-0008-0000-0F00-000004020000}"/>
            </a:ext>
          </a:extLst>
        </xdr:cNvPr>
        <xdr:cNvSpPr/>
      </xdr:nvSpPr>
      <xdr:spPr>
        <a:xfrm>
          <a:off x="22110700" y="14546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148844</xdr:rowOff>
    </xdr:from>
    <xdr:to>
      <xdr:col>112</xdr:col>
      <xdr:colOff>38100</xdr:colOff>
      <xdr:row>85</xdr:row>
      <xdr:rowOff>78994</xdr:rowOff>
    </xdr:to>
    <xdr:sp macro="" textlink="">
      <xdr:nvSpPr>
        <xdr:cNvPr id="517" name="フローチャート: 判断 516">
          <a:extLst>
            <a:ext uri="{FF2B5EF4-FFF2-40B4-BE49-F238E27FC236}">
              <a16:creationId xmlns:a16="http://schemas.microsoft.com/office/drawing/2014/main" id="{00000000-0008-0000-0F00-000005020000}"/>
            </a:ext>
          </a:extLst>
        </xdr:cNvPr>
        <xdr:cNvSpPr/>
      </xdr:nvSpPr>
      <xdr:spPr>
        <a:xfrm>
          <a:off x="21272500" y="145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12446</xdr:rowOff>
    </xdr:from>
    <xdr:to>
      <xdr:col>107</xdr:col>
      <xdr:colOff>101600</xdr:colOff>
      <xdr:row>85</xdr:row>
      <xdr:rowOff>114046</xdr:rowOff>
    </xdr:to>
    <xdr:sp macro="" textlink="">
      <xdr:nvSpPr>
        <xdr:cNvPr id="518" name="フローチャート: 判断 517">
          <a:extLst>
            <a:ext uri="{FF2B5EF4-FFF2-40B4-BE49-F238E27FC236}">
              <a16:creationId xmlns:a16="http://schemas.microsoft.com/office/drawing/2014/main" id="{00000000-0008-0000-0F00-000006020000}"/>
            </a:ext>
          </a:extLst>
        </xdr:cNvPr>
        <xdr:cNvSpPr/>
      </xdr:nvSpPr>
      <xdr:spPr>
        <a:xfrm>
          <a:off x="2038350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8637</xdr:rowOff>
    </xdr:from>
    <xdr:to>
      <xdr:col>102</xdr:col>
      <xdr:colOff>165100</xdr:colOff>
      <xdr:row>85</xdr:row>
      <xdr:rowOff>110237</xdr:rowOff>
    </xdr:to>
    <xdr:sp macro="" textlink="">
      <xdr:nvSpPr>
        <xdr:cNvPr id="519" name="フローチャート: 判断 518">
          <a:extLst>
            <a:ext uri="{FF2B5EF4-FFF2-40B4-BE49-F238E27FC236}">
              <a16:creationId xmlns:a16="http://schemas.microsoft.com/office/drawing/2014/main" id="{00000000-0008-0000-0F00-000007020000}"/>
            </a:ext>
          </a:extLst>
        </xdr:cNvPr>
        <xdr:cNvSpPr/>
      </xdr:nvSpPr>
      <xdr:spPr>
        <a:xfrm>
          <a:off x="19494500" y="14581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7113</xdr:rowOff>
    </xdr:from>
    <xdr:to>
      <xdr:col>98</xdr:col>
      <xdr:colOff>38100</xdr:colOff>
      <xdr:row>85</xdr:row>
      <xdr:rowOff>108713</xdr:rowOff>
    </xdr:to>
    <xdr:sp macro="" textlink="">
      <xdr:nvSpPr>
        <xdr:cNvPr id="520" name="フローチャート: 判断 519">
          <a:extLst>
            <a:ext uri="{FF2B5EF4-FFF2-40B4-BE49-F238E27FC236}">
              <a16:creationId xmlns:a16="http://schemas.microsoft.com/office/drawing/2014/main" id="{00000000-0008-0000-0F00-000008020000}"/>
            </a:ext>
          </a:extLst>
        </xdr:cNvPr>
        <xdr:cNvSpPr/>
      </xdr:nvSpPr>
      <xdr:spPr>
        <a:xfrm>
          <a:off x="18605500" y="14580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1" name="テキスト ボックス 520">
          <a:extLst>
            <a:ext uri="{FF2B5EF4-FFF2-40B4-BE49-F238E27FC236}">
              <a16:creationId xmlns:a16="http://schemas.microsoft.com/office/drawing/2014/main" id="{00000000-0008-0000-0F00-000009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00000000-0008-0000-0F00-00000A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3" name="テキスト ボックス 522">
          <a:extLst>
            <a:ext uri="{FF2B5EF4-FFF2-40B4-BE49-F238E27FC236}">
              <a16:creationId xmlns:a16="http://schemas.microsoft.com/office/drawing/2014/main" id="{00000000-0008-0000-0F00-00000B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4" name="テキスト ボックス 523">
          <a:extLst>
            <a:ext uri="{FF2B5EF4-FFF2-40B4-BE49-F238E27FC236}">
              <a16:creationId xmlns:a16="http://schemas.microsoft.com/office/drawing/2014/main" id="{00000000-0008-0000-0F00-00000C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5" name="テキスト ボックス 524">
          <a:extLst>
            <a:ext uri="{FF2B5EF4-FFF2-40B4-BE49-F238E27FC236}">
              <a16:creationId xmlns:a16="http://schemas.microsoft.com/office/drawing/2014/main" id="{00000000-0008-0000-0F00-00000D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147320</xdr:rowOff>
    </xdr:from>
    <xdr:to>
      <xdr:col>116</xdr:col>
      <xdr:colOff>114300</xdr:colOff>
      <xdr:row>86</xdr:row>
      <xdr:rowOff>77470</xdr:rowOff>
    </xdr:to>
    <xdr:sp macro="" textlink="">
      <xdr:nvSpPr>
        <xdr:cNvPr id="526" name="楕円 525">
          <a:extLst>
            <a:ext uri="{FF2B5EF4-FFF2-40B4-BE49-F238E27FC236}">
              <a16:creationId xmlns:a16="http://schemas.microsoft.com/office/drawing/2014/main" id="{00000000-0008-0000-0F00-00000E020000}"/>
            </a:ext>
          </a:extLst>
        </xdr:cNvPr>
        <xdr:cNvSpPr/>
      </xdr:nvSpPr>
      <xdr:spPr>
        <a:xfrm>
          <a:off x="22110700" y="147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62247</xdr:rowOff>
    </xdr:from>
    <xdr:ext cx="469744" cy="259045"/>
    <xdr:sp macro="" textlink="">
      <xdr:nvSpPr>
        <xdr:cNvPr id="527" name="【消防施設】&#10;一人当たり面積該当値テキスト">
          <a:extLst>
            <a:ext uri="{FF2B5EF4-FFF2-40B4-BE49-F238E27FC236}">
              <a16:creationId xmlns:a16="http://schemas.microsoft.com/office/drawing/2014/main" id="{00000000-0008-0000-0F00-00000F020000}"/>
            </a:ext>
          </a:extLst>
        </xdr:cNvPr>
        <xdr:cNvSpPr txBox="1"/>
      </xdr:nvSpPr>
      <xdr:spPr>
        <a:xfrm>
          <a:off x="22199600" y="1463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147320</xdr:rowOff>
    </xdr:from>
    <xdr:to>
      <xdr:col>112</xdr:col>
      <xdr:colOff>38100</xdr:colOff>
      <xdr:row>86</xdr:row>
      <xdr:rowOff>77470</xdr:rowOff>
    </xdr:to>
    <xdr:sp macro="" textlink="">
      <xdr:nvSpPr>
        <xdr:cNvPr id="528" name="楕円 527">
          <a:extLst>
            <a:ext uri="{FF2B5EF4-FFF2-40B4-BE49-F238E27FC236}">
              <a16:creationId xmlns:a16="http://schemas.microsoft.com/office/drawing/2014/main" id="{00000000-0008-0000-0F00-000010020000}"/>
            </a:ext>
          </a:extLst>
        </xdr:cNvPr>
        <xdr:cNvSpPr/>
      </xdr:nvSpPr>
      <xdr:spPr>
        <a:xfrm>
          <a:off x="21272500" y="147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26670</xdr:rowOff>
    </xdr:from>
    <xdr:to>
      <xdr:col>116</xdr:col>
      <xdr:colOff>63500</xdr:colOff>
      <xdr:row>86</xdr:row>
      <xdr:rowOff>26670</xdr:rowOff>
    </xdr:to>
    <xdr:cxnSp macro="">
      <xdr:nvCxnSpPr>
        <xdr:cNvPr id="529" name="直線コネクタ 528">
          <a:extLst>
            <a:ext uri="{FF2B5EF4-FFF2-40B4-BE49-F238E27FC236}">
              <a16:creationId xmlns:a16="http://schemas.microsoft.com/office/drawing/2014/main" id="{00000000-0008-0000-0F00-000011020000}"/>
            </a:ext>
          </a:extLst>
        </xdr:cNvPr>
        <xdr:cNvCxnSpPr/>
      </xdr:nvCxnSpPr>
      <xdr:spPr>
        <a:xfrm>
          <a:off x="21323300" y="147713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149606</xdr:rowOff>
    </xdr:from>
    <xdr:to>
      <xdr:col>107</xdr:col>
      <xdr:colOff>101600</xdr:colOff>
      <xdr:row>86</xdr:row>
      <xdr:rowOff>79756</xdr:rowOff>
    </xdr:to>
    <xdr:sp macro="" textlink="">
      <xdr:nvSpPr>
        <xdr:cNvPr id="530" name="楕円 529">
          <a:extLst>
            <a:ext uri="{FF2B5EF4-FFF2-40B4-BE49-F238E27FC236}">
              <a16:creationId xmlns:a16="http://schemas.microsoft.com/office/drawing/2014/main" id="{00000000-0008-0000-0F00-000012020000}"/>
            </a:ext>
          </a:extLst>
        </xdr:cNvPr>
        <xdr:cNvSpPr/>
      </xdr:nvSpPr>
      <xdr:spPr>
        <a:xfrm>
          <a:off x="20383500" y="1472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26670</xdr:rowOff>
    </xdr:from>
    <xdr:to>
      <xdr:col>111</xdr:col>
      <xdr:colOff>177800</xdr:colOff>
      <xdr:row>86</xdr:row>
      <xdr:rowOff>28956</xdr:rowOff>
    </xdr:to>
    <xdr:cxnSp macro="">
      <xdr:nvCxnSpPr>
        <xdr:cNvPr id="531" name="直線コネクタ 530">
          <a:extLst>
            <a:ext uri="{FF2B5EF4-FFF2-40B4-BE49-F238E27FC236}">
              <a16:creationId xmlns:a16="http://schemas.microsoft.com/office/drawing/2014/main" id="{00000000-0008-0000-0F00-000013020000}"/>
            </a:ext>
          </a:extLst>
        </xdr:cNvPr>
        <xdr:cNvCxnSpPr/>
      </xdr:nvCxnSpPr>
      <xdr:spPr>
        <a:xfrm flipV="1">
          <a:off x="20434300" y="1477137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151892</xdr:rowOff>
    </xdr:from>
    <xdr:to>
      <xdr:col>102</xdr:col>
      <xdr:colOff>165100</xdr:colOff>
      <xdr:row>86</xdr:row>
      <xdr:rowOff>82042</xdr:rowOff>
    </xdr:to>
    <xdr:sp macro="" textlink="">
      <xdr:nvSpPr>
        <xdr:cNvPr id="532" name="楕円 531">
          <a:extLst>
            <a:ext uri="{FF2B5EF4-FFF2-40B4-BE49-F238E27FC236}">
              <a16:creationId xmlns:a16="http://schemas.microsoft.com/office/drawing/2014/main" id="{00000000-0008-0000-0F00-000014020000}"/>
            </a:ext>
          </a:extLst>
        </xdr:cNvPr>
        <xdr:cNvSpPr/>
      </xdr:nvSpPr>
      <xdr:spPr>
        <a:xfrm>
          <a:off x="19494500" y="1472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28956</xdr:rowOff>
    </xdr:from>
    <xdr:to>
      <xdr:col>107</xdr:col>
      <xdr:colOff>50800</xdr:colOff>
      <xdr:row>86</xdr:row>
      <xdr:rowOff>31242</xdr:rowOff>
    </xdr:to>
    <xdr:cxnSp macro="">
      <xdr:nvCxnSpPr>
        <xdr:cNvPr id="533" name="直線コネクタ 532">
          <a:extLst>
            <a:ext uri="{FF2B5EF4-FFF2-40B4-BE49-F238E27FC236}">
              <a16:creationId xmlns:a16="http://schemas.microsoft.com/office/drawing/2014/main" id="{00000000-0008-0000-0F00-000015020000}"/>
            </a:ext>
          </a:extLst>
        </xdr:cNvPr>
        <xdr:cNvCxnSpPr/>
      </xdr:nvCxnSpPr>
      <xdr:spPr>
        <a:xfrm flipV="1">
          <a:off x="19545300" y="1477365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534" name="楕円 533">
          <a:extLst>
            <a:ext uri="{FF2B5EF4-FFF2-40B4-BE49-F238E27FC236}">
              <a16:creationId xmlns:a16="http://schemas.microsoft.com/office/drawing/2014/main" id="{00000000-0008-0000-0F00-000016020000}"/>
            </a:ext>
          </a:extLst>
        </xdr:cNvPr>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31242</xdr:rowOff>
    </xdr:from>
    <xdr:to>
      <xdr:col>102</xdr:col>
      <xdr:colOff>114300</xdr:colOff>
      <xdr:row>86</xdr:row>
      <xdr:rowOff>38100</xdr:rowOff>
    </xdr:to>
    <xdr:cxnSp macro="">
      <xdr:nvCxnSpPr>
        <xdr:cNvPr id="535" name="直線コネクタ 534">
          <a:extLst>
            <a:ext uri="{FF2B5EF4-FFF2-40B4-BE49-F238E27FC236}">
              <a16:creationId xmlns:a16="http://schemas.microsoft.com/office/drawing/2014/main" id="{00000000-0008-0000-0F00-000017020000}"/>
            </a:ext>
          </a:extLst>
        </xdr:cNvPr>
        <xdr:cNvCxnSpPr/>
      </xdr:nvCxnSpPr>
      <xdr:spPr>
        <a:xfrm flipV="1">
          <a:off x="18656300" y="1477594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95521</xdr:rowOff>
    </xdr:from>
    <xdr:ext cx="469744" cy="259045"/>
    <xdr:sp macro="" textlink="">
      <xdr:nvSpPr>
        <xdr:cNvPr id="536" name="n_1aveValue【消防施設】&#10;一人当たり面積">
          <a:extLst>
            <a:ext uri="{FF2B5EF4-FFF2-40B4-BE49-F238E27FC236}">
              <a16:creationId xmlns:a16="http://schemas.microsoft.com/office/drawing/2014/main" id="{00000000-0008-0000-0F00-000018020000}"/>
            </a:ext>
          </a:extLst>
        </xdr:cNvPr>
        <xdr:cNvSpPr txBox="1"/>
      </xdr:nvSpPr>
      <xdr:spPr>
        <a:xfrm>
          <a:off x="21075727" y="1432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130573</xdr:rowOff>
    </xdr:from>
    <xdr:ext cx="469744" cy="259045"/>
    <xdr:sp macro="" textlink="">
      <xdr:nvSpPr>
        <xdr:cNvPr id="537" name="n_2aveValue【消防施設】&#10;一人当たり面積">
          <a:extLst>
            <a:ext uri="{FF2B5EF4-FFF2-40B4-BE49-F238E27FC236}">
              <a16:creationId xmlns:a16="http://schemas.microsoft.com/office/drawing/2014/main" id="{00000000-0008-0000-0F00-000019020000}"/>
            </a:ext>
          </a:extLst>
        </xdr:cNvPr>
        <xdr:cNvSpPr txBox="1"/>
      </xdr:nvSpPr>
      <xdr:spPr>
        <a:xfrm>
          <a:off x="20199427" y="14360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126764</xdr:rowOff>
    </xdr:from>
    <xdr:ext cx="469744" cy="259045"/>
    <xdr:sp macro="" textlink="">
      <xdr:nvSpPr>
        <xdr:cNvPr id="538" name="n_3aveValue【消防施設】&#10;一人当たり面積">
          <a:extLst>
            <a:ext uri="{FF2B5EF4-FFF2-40B4-BE49-F238E27FC236}">
              <a16:creationId xmlns:a16="http://schemas.microsoft.com/office/drawing/2014/main" id="{00000000-0008-0000-0F00-00001A020000}"/>
            </a:ext>
          </a:extLst>
        </xdr:cNvPr>
        <xdr:cNvSpPr txBox="1"/>
      </xdr:nvSpPr>
      <xdr:spPr>
        <a:xfrm>
          <a:off x="19310427" y="14357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125240</xdr:rowOff>
    </xdr:from>
    <xdr:ext cx="469744" cy="259045"/>
    <xdr:sp macro="" textlink="">
      <xdr:nvSpPr>
        <xdr:cNvPr id="539" name="n_4aveValue【消防施設】&#10;一人当たり面積">
          <a:extLst>
            <a:ext uri="{FF2B5EF4-FFF2-40B4-BE49-F238E27FC236}">
              <a16:creationId xmlns:a16="http://schemas.microsoft.com/office/drawing/2014/main" id="{00000000-0008-0000-0F00-00001B020000}"/>
            </a:ext>
          </a:extLst>
        </xdr:cNvPr>
        <xdr:cNvSpPr txBox="1"/>
      </xdr:nvSpPr>
      <xdr:spPr>
        <a:xfrm>
          <a:off x="18421427" y="1435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68597</xdr:rowOff>
    </xdr:from>
    <xdr:ext cx="469744" cy="259045"/>
    <xdr:sp macro="" textlink="">
      <xdr:nvSpPr>
        <xdr:cNvPr id="540" name="n_1mainValue【消防施設】&#10;一人当たり面積">
          <a:extLst>
            <a:ext uri="{FF2B5EF4-FFF2-40B4-BE49-F238E27FC236}">
              <a16:creationId xmlns:a16="http://schemas.microsoft.com/office/drawing/2014/main" id="{00000000-0008-0000-0F00-00001C020000}"/>
            </a:ext>
          </a:extLst>
        </xdr:cNvPr>
        <xdr:cNvSpPr txBox="1"/>
      </xdr:nvSpPr>
      <xdr:spPr>
        <a:xfrm>
          <a:off x="21075727" y="1481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70883</xdr:rowOff>
    </xdr:from>
    <xdr:ext cx="469744" cy="259045"/>
    <xdr:sp macro="" textlink="">
      <xdr:nvSpPr>
        <xdr:cNvPr id="541" name="n_2mainValue【消防施設】&#10;一人当たり面積">
          <a:extLst>
            <a:ext uri="{FF2B5EF4-FFF2-40B4-BE49-F238E27FC236}">
              <a16:creationId xmlns:a16="http://schemas.microsoft.com/office/drawing/2014/main" id="{00000000-0008-0000-0F00-00001D020000}"/>
            </a:ext>
          </a:extLst>
        </xdr:cNvPr>
        <xdr:cNvSpPr txBox="1"/>
      </xdr:nvSpPr>
      <xdr:spPr>
        <a:xfrm>
          <a:off x="20199427" y="14815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73169</xdr:rowOff>
    </xdr:from>
    <xdr:ext cx="469744" cy="259045"/>
    <xdr:sp macro="" textlink="">
      <xdr:nvSpPr>
        <xdr:cNvPr id="542" name="n_3mainValue【消防施設】&#10;一人当たり面積">
          <a:extLst>
            <a:ext uri="{FF2B5EF4-FFF2-40B4-BE49-F238E27FC236}">
              <a16:creationId xmlns:a16="http://schemas.microsoft.com/office/drawing/2014/main" id="{00000000-0008-0000-0F00-00001E020000}"/>
            </a:ext>
          </a:extLst>
        </xdr:cNvPr>
        <xdr:cNvSpPr txBox="1"/>
      </xdr:nvSpPr>
      <xdr:spPr>
        <a:xfrm>
          <a:off x="19310427" y="1481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543" name="n_4mainValue【消防施設】&#10;一人当たり面積">
          <a:extLst>
            <a:ext uri="{FF2B5EF4-FFF2-40B4-BE49-F238E27FC236}">
              <a16:creationId xmlns:a16="http://schemas.microsoft.com/office/drawing/2014/main" id="{00000000-0008-0000-0F00-00001F020000}"/>
            </a:ext>
          </a:extLst>
        </xdr:cNvPr>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4" name="正方形/長方形 543">
          <a:extLst>
            <a:ext uri="{FF2B5EF4-FFF2-40B4-BE49-F238E27FC236}">
              <a16:creationId xmlns:a16="http://schemas.microsoft.com/office/drawing/2014/main" id="{00000000-0008-0000-0F00-000020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5" name="正方形/長方形 544">
          <a:extLst>
            <a:ext uri="{FF2B5EF4-FFF2-40B4-BE49-F238E27FC236}">
              <a16:creationId xmlns:a16="http://schemas.microsoft.com/office/drawing/2014/main" id="{00000000-0008-0000-0F00-000021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6" name="正方形/長方形 545">
          <a:extLst>
            <a:ext uri="{FF2B5EF4-FFF2-40B4-BE49-F238E27FC236}">
              <a16:creationId xmlns:a16="http://schemas.microsoft.com/office/drawing/2014/main" id="{00000000-0008-0000-0F00-000022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7" name="正方形/長方形 546">
          <a:extLst>
            <a:ext uri="{FF2B5EF4-FFF2-40B4-BE49-F238E27FC236}">
              <a16:creationId xmlns:a16="http://schemas.microsoft.com/office/drawing/2014/main" id="{00000000-0008-0000-0F00-000023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8" name="正方形/長方形 547">
          <a:extLst>
            <a:ext uri="{FF2B5EF4-FFF2-40B4-BE49-F238E27FC236}">
              <a16:creationId xmlns:a16="http://schemas.microsoft.com/office/drawing/2014/main" id="{00000000-0008-0000-0F00-000024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9" name="正方形/長方形 548">
          <a:extLst>
            <a:ext uri="{FF2B5EF4-FFF2-40B4-BE49-F238E27FC236}">
              <a16:creationId xmlns:a16="http://schemas.microsoft.com/office/drawing/2014/main" id="{00000000-0008-0000-0F00-000025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2" name="テキスト ボックス 551">
          <a:extLst>
            <a:ext uri="{FF2B5EF4-FFF2-40B4-BE49-F238E27FC236}">
              <a16:creationId xmlns:a16="http://schemas.microsoft.com/office/drawing/2014/main" id="{00000000-0008-0000-0F00-000028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3" name="直線コネクタ 552">
          <a:extLst>
            <a:ext uri="{FF2B5EF4-FFF2-40B4-BE49-F238E27FC236}">
              <a16:creationId xmlns:a16="http://schemas.microsoft.com/office/drawing/2014/main" id="{00000000-0008-0000-0F00-000029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4" name="テキスト ボックス 553">
          <a:extLst>
            <a:ext uri="{FF2B5EF4-FFF2-40B4-BE49-F238E27FC236}">
              <a16:creationId xmlns:a16="http://schemas.microsoft.com/office/drawing/2014/main" id="{00000000-0008-0000-0F00-00002A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5" name="直線コネクタ 554">
          <a:extLst>
            <a:ext uri="{FF2B5EF4-FFF2-40B4-BE49-F238E27FC236}">
              <a16:creationId xmlns:a16="http://schemas.microsoft.com/office/drawing/2014/main" id="{00000000-0008-0000-0F00-00002B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6" name="テキスト ボックス 555">
          <a:extLst>
            <a:ext uri="{FF2B5EF4-FFF2-40B4-BE49-F238E27FC236}">
              <a16:creationId xmlns:a16="http://schemas.microsoft.com/office/drawing/2014/main" id="{00000000-0008-0000-0F00-00002C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7" name="直線コネクタ 556">
          <a:extLst>
            <a:ext uri="{FF2B5EF4-FFF2-40B4-BE49-F238E27FC236}">
              <a16:creationId xmlns:a16="http://schemas.microsoft.com/office/drawing/2014/main" id="{00000000-0008-0000-0F00-00002D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8" name="テキスト ボックス 557">
          <a:extLst>
            <a:ext uri="{FF2B5EF4-FFF2-40B4-BE49-F238E27FC236}">
              <a16:creationId xmlns:a16="http://schemas.microsoft.com/office/drawing/2014/main" id="{00000000-0008-0000-0F00-00002E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9" name="直線コネクタ 558">
          <a:extLst>
            <a:ext uri="{FF2B5EF4-FFF2-40B4-BE49-F238E27FC236}">
              <a16:creationId xmlns:a16="http://schemas.microsoft.com/office/drawing/2014/main" id="{00000000-0008-0000-0F00-00002F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6" name="【庁舎】&#10;有形固定資産減価償却率グラフ枠">
          <a:extLst>
            <a:ext uri="{FF2B5EF4-FFF2-40B4-BE49-F238E27FC236}">
              <a16:creationId xmlns:a16="http://schemas.microsoft.com/office/drawing/2014/main" id="{00000000-0008-0000-0F00-000036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568" name="【庁舎】&#10;有形固定資産減価償却率最小値テキスト">
          <a:extLst>
            <a:ext uri="{FF2B5EF4-FFF2-40B4-BE49-F238E27FC236}">
              <a16:creationId xmlns:a16="http://schemas.microsoft.com/office/drawing/2014/main" id="{00000000-0008-0000-0F00-000038020000}"/>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570" name="【庁舎】&#10;有形固定資産減価償却率最大値テキスト">
          <a:extLst>
            <a:ext uri="{FF2B5EF4-FFF2-40B4-BE49-F238E27FC236}">
              <a16:creationId xmlns:a16="http://schemas.microsoft.com/office/drawing/2014/main" id="{00000000-0008-0000-0F00-00003A020000}"/>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147338</xdr:rowOff>
    </xdr:from>
    <xdr:ext cx="405111" cy="259045"/>
    <xdr:sp macro="" textlink="">
      <xdr:nvSpPr>
        <xdr:cNvPr id="572" name="【庁舎】&#10;有形固定資産減価償却率平均値テキスト">
          <a:extLst>
            <a:ext uri="{FF2B5EF4-FFF2-40B4-BE49-F238E27FC236}">
              <a16:creationId xmlns:a16="http://schemas.microsoft.com/office/drawing/2014/main" id="{00000000-0008-0000-0F00-00003C020000}"/>
            </a:ext>
          </a:extLst>
        </xdr:cNvPr>
        <xdr:cNvSpPr txBox="1"/>
      </xdr:nvSpPr>
      <xdr:spPr>
        <a:xfrm>
          <a:off x="16357600" y="176352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124461</xdr:rowOff>
    </xdr:from>
    <xdr:to>
      <xdr:col>85</xdr:col>
      <xdr:colOff>177800</xdr:colOff>
      <xdr:row>104</xdr:row>
      <xdr:rowOff>54611</xdr:rowOff>
    </xdr:to>
    <xdr:sp macro="" textlink="">
      <xdr:nvSpPr>
        <xdr:cNvPr id="573" name="フローチャート: 判断 572">
          <a:extLst>
            <a:ext uri="{FF2B5EF4-FFF2-40B4-BE49-F238E27FC236}">
              <a16:creationId xmlns:a16="http://schemas.microsoft.com/office/drawing/2014/main" id="{00000000-0008-0000-0F00-00003D020000}"/>
            </a:ext>
          </a:extLst>
        </xdr:cNvPr>
        <xdr:cNvSpPr/>
      </xdr:nvSpPr>
      <xdr:spPr>
        <a:xfrm>
          <a:off x="162687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146050</xdr:rowOff>
    </xdr:from>
    <xdr:to>
      <xdr:col>81</xdr:col>
      <xdr:colOff>101600</xdr:colOff>
      <xdr:row>104</xdr:row>
      <xdr:rowOff>76200</xdr:rowOff>
    </xdr:to>
    <xdr:sp macro="" textlink="">
      <xdr:nvSpPr>
        <xdr:cNvPr id="574" name="フローチャート: 判断 573">
          <a:extLst>
            <a:ext uri="{FF2B5EF4-FFF2-40B4-BE49-F238E27FC236}">
              <a16:creationId xmlns:a16="http://schemas.microsoft.com/office/drawing/2014/main" id="{00000000-0008-0000-0F00-00003E020000}"/>
            </a:ext>
          </a:extLst>
        </xdr:cNvPr>
        <xdr:cNvSpPr/>
      </xdr:nvSpPr>
      <xdr:spPr>
        <a:xfrm>
          <a:off x="15430500" y="1780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1270</xdr:rowOff>
    </xdr:from>
    <xdr:to>
      <xdr:col>76</xdr:col>
      <xdr:colOff>165100</xdr:colOff>
      <xdr:row>104</xdr:row>
      <xdr:rowOff>102870</xdr:rowOff>
    </xdr:to>
    <xdr:sp macro="" textlink="">
      <xdr:nvSpPr>
        <xdr:cNvPr id="575" name="フローチャート: 判断 574">
          <a:extLst>
            <a:ext uri="{FF2B5EF4-FFF2-40B4-BE49-F238E27FC236}">
              <a16:creationId xmlns:a16="http://schemas.microsoft.com/office/drawing/2014/main" id="{00000000-0008-0000-0F00-00003F020000}"/>
            </a:ext>
          </a:extLst>
        </xdr:cNvPr>
        <xdr:cNvSpPr/>
      </xdr:nvSpPr>
      <xdr:spPr>
        <a:xfrm>
          <a:off x="14541500" y="1783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24130</xdr:rowOff>
    </xdr:from>
    <xdr:to>
      <xdr:col>72</xdr:col>
      <xdr:colOff>38100</xdr:colOff>
      <xdr:row>104</xdr:row>
      <xdr:rowOff>125730</xdr:rowOff>
    </xdr:to>
    <xdr:sp macro="" textlink="">
      <xdr:nvSpPr>
        <xdr:cNvPr id="576" name="フローチャート: 判断 575">
          <a:extLst>
            <a:ext uri="{FF2B5EF4-FFF2-40B4-BE49-F238E27FC236}">
              <a16:creationId xmlns:a16="http://schemas.microsoft.com/office/drawing/2014/main" id="{00000000-0008-0000-0F00-000040020000}"/>
            </a:ext>
          </a:extLst>
        </xdr:cNvPr>
        <xdr:cNvSpPr/>
      </xdr:nvSpPr>
      <xdr:spPr>
        <a:xfrm>
          <a:off x="13652500" y="17854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22861</xdr:rowOff>
    </xdr:from>
    <xdr:to>
      <xdr:col>67</xdr:col>
      <xdr:colOff>101600</xdr:colOff>
      <xdr:row>104</xdr:row>
      <xdr:rowOff>124461</xdr:rowOff>
    </xdr:to>
    <xdr:sp macro="" textlink="">
      <xdr:nvSpPr>
        <xdr:cNvPr id="577" name="フローチャート: 判断 576">
          <a:extLst>
            <a:ext uri="{FF2B5EF4-FFF2-40B4-BE49-F238E27FC236}">
              <a16:creationId xmlns:a16="http://schemas.microsoft.com/office/drawing/2014/main" id="{00000000-0008-0000-0F00-000041020000}"/>
            </a:ext>
          </a:extLst>
        </xdr:cNvPr>
        <xdr:cNvSpPr/>
      </xdr:nvSpPr>
      <xdr:spPr>
        <a:xfrm>
          <a:off x="12763500" y="1785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id="{00000000-0008-0000-0F00-000042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9" name="テキスト ボックス 578">
          <a:extLst>
            <a:ext uri="{FF2B5EF4-FFF2-40B4-BE49-F238E27FC236}">
              <a16:creationId xmlns:a16="http://schemas.microsoft.com/office/drawing/2014/main" id="{00000000-0008-0000-0F00-000043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00000000-0008-0000-0F00-000044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00000000-0008-0000-0F00-000046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1270</xdr:rowOff>
    </xdr:from>
    <xdr:to>
      <xdr:col>85</xdr:col>
      <xdr:colOff>177800</xdr:colOff>
      <xdr:row>106</xdr:row>
      <xdr:rowOff>102870</xdr:rowOff>
    </xdr:to>
    <xdr:sp macro="" textlink="">
      <xdr:nvSpPr>
        <xdr:cNvPr id="583" name="楕円 582">
          <a:extLst>
            <a:ext uri="{FF2B5EF4-FFF2-40B4-BE49-F238E27FC236}">
              <a16:creationId xmlns:a16="http://schemas.microsoft.com/office/drawing/2014/main" id="{00000000-0008-0000-0F00-000047020000}"/>
            </a:ext>
          </a:extLst>
        </xdr:cNvPr>
        <xdr:cNvSpPr/>
      </xdr:nvSpPr>
      <xdr:spPr>
        <a:xfrm>
          <a:off x="16268700" y="1817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151147</xdr:rowOff>
    </xdr:from>
    <xdr:ext cx="405111" cy="259045"/>
    <xdr:sp macro="" textlink="">
      <xdr:nvSpPr>
        <xdr:cNvPr id="584" name="【庁舎】&#10;有形固定資産減価償却率該当値テキスト">
          <a:extLst>
            <a:ext uri="{FF2B5EF4-FFF2-40B4-BE49-F238E27FC236}">
              <a16:creationId xmlns:a16="http://schemas.microsoft.com/office/drawing/2014/main" id="{00000000-0008-0000-0F00-000048020000}"/>
            </a:ext>
          </a:extLst>
        </xdr:cNvPr>
        <xdr:cNvSpPr txBox="1"/>
      </xdr:nvSpPr>
      <xdr:spPr>
        <a:xfrm>
          <a:off x="16357600" y="18153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144780</xdr:rowOff>
    </xdr:from>
    <xdr:to>
      <xdr:col>81</xdr:col>
      <xdr:colOff>101600</xdr:colOff>
      <xdr:row>106</xdr:row>
      <xdr:rowOff>74930</xdr:rowOff>
    </xdr:to>
    <xdr:sp macro="" textlink="">
      <xdr:nvSpPr>
        <xdr:cNvPr id="585" name="楕円 584">
          <a:extLst>
            <a:ext uri="{FF2B5EF4-FFF2-40B4-BE49-F238E27FC236}">
              <a16:creationId xmlns:a16="http://schemas.microsoft.com/office/drawing/2014/main" id="{00000000-0008-0000-0F00-000049020000}"/>
            </a:ext>
          </a:extLst>
        </xdr:cNvPr>
        <xdr:cNvSpPr/>
      </xdr:nvSpPr>
      <xdr:spPr>
        <a:xfrm>
          <a:off x="15430500" y="1814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24130</xdr:rowOff>
    </xdr:from>
    <xdr:to>
      <xdr:col>85</xdr:col>
      <xdr:colOff>127000</xdr:colOff>
      <xdr:row>106</xdr:row>
      <xdr:rowOff>52070</xdr:rowOff>
    </xdr:to>
    <xdr:cxnSp macro="">
      <xdr:nvCxnSpPr>
        <xdr:cNvPr id="586" name="直線コネクタ 585">
          <a:extLst>
            <a:ext uri="{FF2B5EF4-FFF2-40B4-BE49-F238E27FC236}">
              <a16:creationId xmlns:a16="http://schemas.microsoft.com/office/drawing/2014/main" id="{00000000-0008-0000-0F00-00004A020000}"/>
            </a:ext>
          </a:extLst>
        </xdr:cNvPr>
        <xdr:cNvCxnSpPr/>
      </xdr:nvCxnSpPr>
      <xdr:spPr>
        <a:xfrm>
          <a:off x="15481300" y="18197830"/>
          <a:ext cx="8382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134620</xdr:rowOff>
    </xdr:from>
    <xdr:to>
      <xdr:col>76</xdr:col>
      <xdr:colOff>165100</xdr:colOff>
      <xdr:row>106</xdr:row>
      <xdr:rowOff>64770</xdr:rowOff>
    </xdr:to>
    <xdr:sp macro="" textlink="">
      <xdr:nvSpPr>
        <xdr:cNvPr id="587" name="楕円 586">
          <a:extLst>
            <a:ext uri="{FF2B5EF4-FFF2-40B4-BE49-F238E27FC236}">
              <a16:creationId xmlns:a16="http://schemas.microsoft.com/office/drawing/2014/main" id="{00000000-0008-0000-0F00-00004B020000}"/>
            </a:ext>
          </a:extLst>
        </xdr:cNvPr>
        <xdr:cNvSpPr/>
      </xdr:nvSpPr>
      <xdr:spPr>
        <a:xfrm>
          <a:off x="14541500" y="1813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13970</xdr:rowOff>
    </xdr:from>
    <xdr:to>
      <xdr:col>81</xdr:col>
      <xdr:colOff>50800</xdr:colOff>
      <xdr:row>106</xdr:row>
      <xdr:rowOff>24130</xdr:rowOff>
    </xdr:to>
    <xdr:cxnSp macro="">
      <xdr:nvCxnSpPr>
        <xdr:cNvPr id="588" name="直線コネクタ 587">
          <a:extLst>
            <a:ext uri="{FF2B5EF4-FFF2-40B4-BE49-F238E27FC236}">
              <a16:creationId xmlns:a16="http://schemas.microsoft.com/office/drawing/2014/main" id="{00000000-0008-0000-0F00-00004C020000}"/>
            </a:ext>
          </a:extLst>
        </xdr:cNvPr>
        <xdr:cNvCxnSpPr/>
      </xdr:nvCxnSpPr>
      <xdr:spPr>
        <a:xfrm>
          <a:off x="14592300" y="1818767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128270</xdr:rowOff>
    </xdr:from>
    <xdr:to>
      <xdr:col>72</xdr:col>
      <xdr:colOff>38100</xdr:colOff>
      <xdr:row>106</xdr:row>
      <xdr:rowOff>58420</xdr:rowOff>
    </xdr:to>
    <xdr:sp macro="" textlink="">
      <xdr:nvSpPr>
        <xdr:cNvPr id="589" name="楕円 588">
          <a:extLst>
            <a:ext uri="{FF2B5EF4-FFF2-40B4-BE49-F238E27FC236}">
              <a16:creationId xmlns:a16="http://schemas.microsoft.com/office/drawing/2014/main" id="{00000000-0008-0000-0F00-00004D020000}"/>
            </a:ext>
          </a:extLst>
        </xdr:cNvPr>
        <xdr:cNvSpPr/>
      </xdr:nvSpPr>
      <xdr:spPr>
        <a:xfrm>
          <a:off x="136525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7620</xdr:rowOff>
    </xdr:from>
    <xdr:to>
      <xdr:col>76</xdr:col>
      <xdr:colOff>114300</xdr:colOff>
      <xdr:row>106</xdr:row>
      <xdr:rowOff>13970</xdr:rowOff>
    </xdr:to>
    <xdr:cxnSp macro="">
      <xdr:nvCxnSpPr>
        <xdr:cNvPr id="590" name="直線コネクタ 589">
          <a:extLst>
            <a:ext uri="{FF2B5EF4-FFF2-40B4-BE49-F238E27FC236}">
              <a16:creationId xmlns:a16="http://schemas.microsoft.com/office/drawing/2014/main" id="{00000000-0008-0000-0F00-00004E020000}"/>
            </a:ext>
          </a:extLst>
        </xdr:cNvPr>
        <xdr:cNvCxnSpPr/>
      </xdr:nvCxnSpPr>
      <xdr:spPr>
        <a:xfrm>
          <a:off x="13703300" y="1818132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104139</xdr:rowOff>
    </xdr:from>
    <xdr:to>
      <xdr:col>67</xdr:col>
      <xdr:colOff>101600</xdr:colOff>
      <xdr:row>106</xdr:row>
      <xdr:rowOff>34289</xdr:rowOff>
    </xdr:to>
    <xdr:sp macro="" textlink="">
      <xdr:nvSpPr>
        <xdr:cNvPr id="591" name="楕円 590">
          <a:extLst>
            <a:ext uri="{FF2B5EF4-FFF2-40B4-BE49-F238E27FC236}">
              <a16:creationId xmlns:a16="http://schemas.microsoft.com/office/drawing/2014/main" id="{00000000-0008-0000-0F00-00004F020000}"/>
            </a:ext>
          </a:extLst>
        </xdr:cNvPr>
        <xdr:cNvSpPr/>
      </xdr:nvSpPr>
      <xdr:spPr>
        <a:xfrm>
          <a:off x="12763500" y="1810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154939</xdr:rowOff>
    </xdr:from>
    <xdr:to>
      <xdr:col>71</xdr:col>
      <xdr:colOff>177800</xdr:colOff>
      <xdr:row>106</xdr:row>
      <xdr:rowOff>7620</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a:off x="12814300" y="18157189"/>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92727</xdr:rowOff>
    </xdr:from>
    <xdr:ext cx="405111" cy="259045"/>
    <xdr:sp macro="" textlink="">
      <xdr:nvSpPr>
        <xdr:cNvPr id="593" name="n_1aveValue【庁舎】&#10;有形固定資産減価償却率">
          <a:extLst>
            <a:ext uri="{FF2B5EF4-FFF2-40B4-BE49-F238E27FC236}">
              <a16:creationId xmlns:a16="http://schemas.microsoft.com/office/drawing/2014/main" id="{00000000-0008-0000-0F00-000051020000}"/>
            </a:ext>
          </a:extLst>
        </xdr:cNvPr>
        <xdr:cNvSpPr txBox="1"/>
      </xdr:nvSpPr>
      <xdr:spPr>
        <a:xfrm>
          <a:off x="15266044" y="17580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119397</xdr:rowOff>
    </xdr:from>
    <xdr:ext cx="405111" cy="259045"/>
    <xdr:sp macro="" textlink="">
      <xdr:nvSpPr>
        <xdr:cNvPr id="594" name="n_2aveValue【庁舎】&#10;有形固定資産減価償却率">
          <a:extLst>
            <a:ext uri="{FF2B5EF4-FFF2-40B4-BE49-F238E27FC236}">
              <a16:creationId xmlns:a16="http://schemas.microsoft.com/office/drawing/2014/main" id="{00000000-0008-0000-0F00-000052020000}"/>
            </a:ext>
          </a:extLst>
        </xdr:cNvPr>
        <xdr:cNvSpPr txBox="1"/>
      </xdr:nvSpPr>
      <xdr:spPr>
        <a:xfrm>
          <a:off x="14389744" y="17607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142257</xdr:rowOff>
    </xdr:from>
    <xdr:ext cx="405111" cy="259045"/>
    <xdr:sp macro="" textlink="">
      <xdr:nvSpPr>
        <xdr:cNvPr id="595" name="n_3aveValue【庁舎】&#10;有形固定資産減価償却率">
          <a:extLst>
            <a:ext uri="{FF2B5EF4-FFF2-40B4-BE49-F238E27FC236}">
              <a16:creationId xmlns:a16="http://schemas.microsoft.com/office/drawing/2014/main" id="{00000000-0008-0000-0F00-000053020000}"/>
            </a:ext>
          </a:extLst>
        </xdr:cNvPr>
        <xdr:cNvSpPr txBox="1"/>
      </xdr:nvSpPr>
      <xdr:spPr>
        <a:xfrm>
          <a:off x="13500744" y="17630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140988</xdr:rowOff>
    </xdr:from>
    <xdr:ext cx="405111" cy="259045"/>
    <xdr:sp macro="" textlink="">
      <xdr:nvSpPr>
        <xdr:cNvPr id="596" name="n_4aveValue【庁舎】&#10;有形固定資産減価償却率">
          <a:extLst>
            <a:ext uri="{FF2B5EF4-FFF2-40B4-BE49-F238E27FC236}">
              <a16:creationId xmlns:a16="http://schemas.microsoft.com/office/drawing/2014/main" id="{00000000-0008-0000-0F00-000054020000}"/>
            </a:ext>
          </a:extLst>
        </xdr:cNvPr>
        <xdr:cNvSpPr txBox="1"/>
      </xdr:nvSpPr>
      <xdr:spPr>
        <a:xfrm>
          <a:off x="12611744" y="17628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66057</xdr:rowOff>
    </xdr:from>
    <xdr:ext cx="405111" cy="259045"/>
    <xdr:sp macro="" textlink="">
      <xdr:nvSpPr>
        <xdr:cNvPr id="597" name="n_1mainValue【庁舎】&#10;有形固定資産減価償却率">
          <a:extLst>
            <a:ext uri="{FF2B5EF4-FFF2-40B4-BE49-F238E27FC236}">
              <a16:creationId xmlns:a16="http://schemas.microsoft.com/office/drawing/2014/main" id="{00000000-0008-0000-0F00-000055020000}"/>
            </a:ext>
          </a:extLst>
        </xdr:cNvPr>
        <xdr:cNvSpPr txBox="1"/>
      </xdr:nvSpPr>
      <xdr:spPr>
        <a:xfrm>
          <a:off x="15266044" y="1823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55897</xdr:rowOff>
    </xdr:from>
    <xdr:ext cx="405111" cy="259045"/>
    <xdr:sp macro="" textlink="">
      <xdr:nvSpPr>
        <xdr:cNvPr id="598" name="n_2mainValue【庁舎】&#10;有形固定資産減価償却率">
          <a:extLst>
            <a:ext uri="{FF2B5EF4-FFF2-40B4-BE49-F238E27FC236}">
              <a16:creationId xmlns:a16="http://schemas.microsoft.com/office/drawing/2014/main" id="{00000000-0008-0000-0F00-000056020000}"/>
            </a:ext>
          </a:extLst>
        </xdr:cNvPr>
        <xdr:cNvSpPr txBox="1"/>
      </xdr:nvSpPr>
      <xdr:spPr>
        <a:xfrm>
          <a:off x="14389744" y="18229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49547</xdr:rowOff>
    </xdr:from>
    <xdr:ext cx="405111" cy="259045"/>
    <xdr:sp macro="" textlink="">
      <xdr:nvSpPr>
        <xdr:cNvPr id="599" name="n_3mainValue【庁舎】&#10;有形固定資産減価償却率">
          <a:extLst>
            <a:ext uri="{FF2B5EF4-FFF2-40B4-BE49-F238E27FC236}">
              <a16:creationId xmlns:a16="http://schemas.microsoft.com/office/drawing/2014/main" id="{00000000-0008-0000-0F00-000057020000}"/>
            </a:ext>
          </a:extLst>
        </xdr:cNvPr>
        <xdr:cNvSpPr txBox="1"/>
      </xdr:nvSpPr>
      <xdr:spPr>
        <a:xfrm>
          <a:off x="13500744"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25416</xdr:rowOff>
    </xdr:from>
    <xdr:ext cx="405111" cy="259045"/>
    <xdr:sp macro="" textlink="">
      <xdr:nvSpPr>
        <xdr:cNvPr id="600" name="n_4mainValue【庁舎】&#10;有形固定資産減価償却率">
          <a:extLst>
            <a:ext uri="{FF2B5EF4-FFF2-40B4-BE49-F238E27FC236}">
              <a16:creationId xmlns:a16="http://schemas.microsoft.com/office/drawing/2014/main" id="{00000000-0008-0000-0F00-000058020000}"/>
            </a:ext>
          </a:extLst>
        </xdr:cNvPr>
        <xdr:cNvSpPr txBox="1"/>
      </xdr:nvSpPr>
      <xdr:spPr>
        <a:xfrm>
          <a:off x="12611744" y="18199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1" name="正方形/長方形 600">
          <a:extLst>
            <a:ext uri="{FF2B5EF4-FFF2-40B4-BE49-F238E27FC236}">
              <a16:creationId xmlns:a16="http://schemas.microsoft.com/office/drawing/2014/main" id="{00000000-0008-0000-0F00-000059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2" name="正方形/長方形 601">
          <a:extLst>
            <a:ext uri="{FF2B5EF4-FFF2-40B4-BE49-F238E27FC236}">
              <a16:creationId xmlns:a16="http://schemas.microsoft.com/office/drawing/2014/main" id="{00000000-0008-0000-0F00-00005A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3" name="正方形/長方形 602">
          <a:extLst>
            <a:ext uri="{FF2B5EF4-FFF2-40B4-BE49-F238E27FC236}">
              <a16:creationId xmlns:a16="http://schemas.microsoft.com/office/drawing/2014/main" id="{00000000-0008-0000-0F00-00005B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4" name="正方形/長方形 603">
          <a:extLst>
            <a:ext uri="{FF2B5EF4-FFF2-40B4-BE49-F238E27FC236}">
              <a16:creationId xmlns:a16="http://schemas.microsoft.com/office/drawing/2014/main" id="{00000000-0008-0000-0F00-00005C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5" name="正方形/長方形 604">
          <a:extLst>
            <a:ext uri="{FF2B5EF4-FFF2-40B4-BE49-F238E27FC236}">
              <a16:creationId xmlns:a16="http://schemas.microsoft.com/office/drawing/2014/main" id="{00000000-0008-0000-0F00-00005D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6" name="正方形/長方形 605">
          <a:extLst>
            <a:ext uri="{FF2B5EF4-FFF2-40B4-BE49-F238E27FC236}">
              <a16:creationId xmlns:a16="http://schemas.microsoft.com/office/drawing/2014/main" id="{00000000-0008-0000-0F00-00005E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9" name="テキスト ボックス 608">
          <a:extLst>
            <a:ext uri="{FF2B5EF4-FFF2-40B4-BE49-F238E27FC236}">
              <a16:creationId xmlns:a16="http://schemas.microsoft.com/office/drawing/2014/main" id="{00000000-0008-0000-0F00-000061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0" name="直線コネクタ 609">
          <a:extLst>
            <a:ext uri="{FF2B5EF4-FFF2-40B4-BE49-F238E27FC236}">
              <a16:creationId xmlns:a16="http://schemas.microsoft.com/office/drawing/2014/main" id="{00000000-0008-0000-0F00-000062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11" name="直線コネクタ 610">
          <a:extLst>
            <a:ext uri="{FF2B5EF4-FFF2-40B4-BE49-F238E27FC236}">
              <a16:creationId xmlns:a16="http://schemas.microsoft.com/office/drawing/2014/main" id="{00000000-0008-0000-0F00-000063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12" name="テキスト ボックス 611">
          <a:extLst>
            <a:ext uri="{FF2B5EF4-FFF2-40B4-BE49-F238E27FC236}">
              <a16:creationId xmlns:a16="http://schemas.microsoft.com/office/drawing/2014/main" id="{00000000-0008-0000-0F00-000064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13" name="直線コネクタ 612">
          <a:extLst>
            <a:ext uri="{FF2B5EF4-FFF2-40B4-BE49-F238E27FC236}">
              <a16:creationId xmlns:a16="http://schemas.microsoft.com/office/drawing/2014/main" id="{00000000-0008-0000-0F00-000065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4" name="テキスト ボックス 613">
          <a:extLst>
            <a:ext uri="{FF2B5EF4-FFF2-40B4-BE49-F238E27FC236}">
              <a16:creationId xmlns:a16="http://schemas.microsoft.com/office/drawing/2014/main" id="{00000000-0008-0000-0F00-000066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5" name="直線コネクタ 614">
          <a:extLst>
            <a:ext uri="{FF2B5EF4-FFF2-40B4-BE49-F238E27FC236}">
              <a16:creationId xmlns:a16="http://schemas.microsoft.com/office/drawing/2014/main" id="{00000000-0008-0000-0F00-000067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6" name="テキスト ボックス 615">
          <a:extLst>
            <a:ext uri="{FF2B5EF4-FFF2-40B4-BE49-F238E27FC236}">
              <a16:creationId xmlns:a16="http://schemas.microsoft.com/office/drawing/2014/main" id="{00000000-0008-0000-0F00-000068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3" name="【庁舎】&#10;一人当たり面積グラフ枠">
          <a:extLst>
            <a:ext uri="{FF2B5EF4-FFF2-40B4-BE49-F238E27FC236}">
              <a16:creationId xmlns:a16="http://schemas.microsoft.com/office/drawing/2014/main" id="{00000000-0008-0000-0F00-00006F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96393</xdr:rowOff>
    </xdr:from>
    <xdr:to>
      <xdr:col>116</xdr:col>
      <xdr:colOff>62864</xdr:colOff>
      <xdr:row>108</xdr:row>
      <xdr:rowOff>32765</xdr:rowOff>
    </xdr:to>
    <xdr:cxnSp macro="">
      <xdr:nvCxnSpPr>
        <xdr:cNvPr id="624" name="直線コネクタ 623">
          <a:extLst>
            <a:ext uri="{FF2B5EF4-FFF2-40B4-BE49-F238E27FC236}">
              <a16:creationId xmlns:a16="http://schemas.microsoft.com/office/drawing/2014/main" id="{00000000-0008-0000-0F00-000070020000}"/>
            </a:ext>
          </a:extLst>
        </xdr:cNvPr>
        <xdr:cNvCxnSpPr/>
      </xdr:nvCxnSpPr>
      <xdr:spPr>
        <a:xfrm flipV="1">
          <a:off x="22160864" y="17241393"/>
          <a:ext cx="0" cy="1307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36592</xdr:rowOff>
    </xdr:from>
    <xdr:ext cx="469744" cy="259045"/>
    <xdr:sp macro="" textlink="">
      <xdr:nvSpPr>
        <xdr:cNvPr id="625" name="【庁舎】&#10;一人当たり面積最小値テキスト">
          <a:extLst>
            <a:ext uri="{FF2B5EF4-FFF2-40B4-BE49-F238E27FC236}">
              <a16:creationId xmlns:a16="http://schemas.microsoft.com/office/drawing/2014/main" id="{00000000-0008-0000-0F00-000071020000}"/>
            </a:ext>
          </a:extLst>
        </xdr:cNvPr>
        <xdr:cNvSpPr txBox="1"/>
      </xdr:nvSpPr>
      <xdr:spPr>
        <a:xfrm>
          <a:off x="22199600" y="1855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32765</xdr:rowOff>
    </xdr:from>
    <xdr:to>
      <xdr:col>116</xdr:col>
      <xdr:colOff>152400</xdr:colOff>
      <xdr:row>108</xdr:row>
      <xdr:rowOff>32765</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22072600" y="1854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43070</xdr:rowOff>
    </xdr:from>
    <xdr:ext cx="469744" cy="259045"/>
    <xdr:sp macro="" textlink="">
      <xdr:nvSpPr>
        <xdr:cNvPr id="627" name="【庁舎】&#10;一人当たり面積最大値テキスト">
          <a:extLst>
            <a:ext uri="{FF2B5EF4-FFF2-40B4-BE49-F238E27FC236}">
              <a16:creationId xmlns:a16="http://schemas.microsoft.com/office/drawing/2014/main" id="{00000000-0008-0000-0F00-000073020000}"/>
            </a:ext>
          </a:extLst>
        </xdr:cNvPr>
        <xdr:cNvSpPr txBox="1"/>
      </xdr:nvSpPr>
      <xdr:spPr>
        <a:xfrm>
          <a:off x="22199600" y="17016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96393</xdr:rowOff>
    </xdr:from>
    <xdr:to>
      <xdr:col>116</xdr:col>
      <xdr:colOff>152400</xdr:colOff>
      <xdr:row>100</xdr:row>
      <xdr:rowOff>96393</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22072600" y="1724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78376</xdr:rowOff>
    </xdr:from>
    <xdr:ext cx="469744" cy="259045"/>
    <xdr:sp macro="" textlink="">
      <xdr:nvSpPr>
        <xdr:cNvPr id="629" name="【庁舎】&#10;一人当たり面積平均値テキスト">
          <a:extLst>
            <a:ext uri="{FF2B5EF4-FFF2-40B4-BE49-F238E27FC236}">
              <a16:creationId xmlns:a16="http://schemas.microsoft.com/office/drawing/2014/main" id="{00000000-0008-0000-0F00-000075020000}"/>
            </a:ext>
          </a:extLst>
        </xdr:cNvPr>
        <xdr:cNvSpPr txBox="1"/>
      </xdr:nvSpPr>
      <xdr:spPr>
        <a:xfrm>
          <a:off x="22199600" y="180806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55499</xdr:rowOff>
    </xdr:from>
    <xdr:to>
      <xdr:col>116</xdr:col>
      <xdr:colOff>114300</xdr:colOff>
      <xdr:row>106</xdr:row>
      <xdr:rowOff>157099</xdr:rowOff>
    </xdr:to>
    <xdr:sp macro="" textlink="">
      <xdr:nvSpPr>
        <xdr:cNvPr id="630" name="フローチャート: 判断 629">
          <a:extLst>
            <a:ext uri="{FF2B5EF4-FFF2-40B4-BE49-F238E27FC236}">
              <a16:creationId xmlns:a16="http://schemas.microsoft.com/office/drawing/2014/main" id="{00000000-0008-0000-0F00-000076020000}"/>
            </a:ext>
          </a:extLst>
        </xdr:cNvPr>
        <xdr:cNvSpPr/>
      </xdr:nvSpPr>
      <xdr:spPr>
        <a:xfrm>
          <a:off x="22110700" y="18229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77215</xdr:rowOff>
    </xdr:from>
    <xdr:to>
      <xdr:col>112</xdr:col>
      <xdr:colOff>38100</xdr:colOff>
      <xdr:row>107</xdr:row>
      <xdr:rowOff>7365</xdr:rowOff>
    </xdr:to>
    <xdr:sp macro="" textlink="">
      <xdr:nvSpPr>
        <xdr:cNvPr id="631" name="フローチャート: 判断 630">
          <a:extLst>
            <a:ext uri="{FF2B5EF4-FFF2-40B4-BE49-F238E27FC236}">
              <a16:creationId xmlns:a16="http://schemas.microsoft.com/office/drawing/2014/main" id="{00000000-0008-0000-0F00-000077020000}"/>
            </a:ext>
          </a:extLst>
        </xdr:cNvPr>
        <xdr:cNvSpPr/>
      </xdr:nvSpPr>
      <xdr:spPr>
        <a:xfrm>
          <a:off x="21272500" y="1825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93980</xdr:rowOff>
    </xdr:from>
    <xdr:to>
      <xdr:col>107</xdr:col>
      <xdr:colOff>101600</xdr:colOff>
      <xdr:row>107</xdr:row>
      <xdr:rowOff>24130</xdr:rowOff>
    </xdr:to>
    <xdr:sp macro="" textlink="">
      <xdr:nvSpPr>
        <xdr:cNvPr id="632" name="フローチャート: 判断 631">
          <a:extLst>
            <a:ext uri="{FF2B5EF4-FFF2-40B4-BE49-F238E27FC236}">
              <a16:creationId xmlns:a16="http://schemas.microsoft.com/office/drawing/2014/main" id="{00000000-0008-0000-0F00-000078020000}"/>
            </a:ext>
          </a:extLst>
        </xdr:cNvPr>
        <xdr:cNvSpPr/>
      </xdr:nvSpPr>
      <xdr:spPr>
        <a:xfrm>
          <a:off x="20383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100837</xdr:rowOff>
    </xdr:from>
    <xdr:to>
      <xdr:col>102</xdr:col>
      <xdr:colOff>165100</xdr:colOff>
      <xdr:row>107</xdr:row>
      <xdr:rowOff>30987</xdr:rowOff>
    </xdr:to>
    <xdr:sp macro="" textlink="">
      <xdr:nvSpPr>
        <xdr:cNvPr id="633" name="フローチャート: 判断 632">
          <a:extLst>
            <a:ext uri="{FF2B5EF4-FFF2-40B4-BE49-F238E27FC236}">
              <a16:creationId xmlns:a16="http://schemas.microsoft.com/office/drawing/2014/main" id="{00000000-0008-0000-0F00-000079020000}"/>
            </a:ext>
          </a:extLst>
        </xdr:cNvPr>
        <xdr:cNvSpPr/>
      </xdr:nvSpPr>
      <xdr:spPr>
        <a:xfrm>
          <a:off x="19494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108838</xdr:rowOff>
    </xdr:from>
    <xdr:to>
      <xdr:col>98</xdr:col>
      <xdr:colOff>38100</xdr:colOff>
      <xdr:row>107</xdr:row>
      <xdr:rowOff>38988</xdr:rowOff>
    </xdr:to>
    <xdr:sp macro="" textlink="">
      <xdr:nvSpPr>
        <xdr:cNvPr id="634" name="フローチャート: 判断 633">
          <a:extLst>
            <a:ext uri="{FF2B5EF4-FFF2-40B4-BE49-F238E27FC236}">
              <a16:creationId xmlns:a16="http://schemas.microsoft.com/office/drawing/2014/main" id="{00000000-0008-0000-0F00-00007A020000}"/>
            </a:ext>
          </a:extLst>
        </xdr:cNvPr>
        <xdr:cNvSpPr/>
      </xdr:nvSpPr>
      <xdr:spPr>
        <a:xfrm>
          <a:off x="18605500" y="1828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5" name="テキスト ボックス 634">
          <a:extLst>
            <a:ext uri="{FF2B5EF4-FFF2-40B4-BE49-F238E27FC236}">
              <a16:creationId xmlns:a16="http://schemas.microsoft.com/office/drawing/2014/main" id="{00000000-0008-0000-0F00-00007B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6" name="テキスト ボックス 635">
          <a:extLst>
            <a:ext uri="{FF2B5EF4-FFF2-40B4-BE49-F238E27FC236}">
              <a16:creationId xmlns:a16="http://schemas.microsoft.com/office/drawing/2014/main" id="{00000000-0008-0000-0F00-00007C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7" name="テキスト ボックス 636">
          <a:extLst>
            <a:ext uri="{FF2B5EF4-FFF2-40B4-BE49-F238E27FC236}">
              <a16:creationId xmlns:a16="http://schemas.microsoft.com/office/drawing/2014/main" id="{00000000-0008-0000-0F00-00007D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8" name="テキスト ボックス 637">
          <a:extLst>
            <a:ext uri="{FF2B5EF4-FFF2-40B4-BE49-F238E27FC236}">
              <a16:creationId xmlns:a16="http://schemas.microsoft.com/office/drawing/2014/main" id="{00000000-0008-0000-0F00-00007E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20447</xdr:rowOff>
    </xdr:from>
    <xdr:to>
      <xdr:col>116</xdr:col>
      <xdr:colOff>114300</xdr:colOff>
      <xdr:row>107</xdr:row>
      <xdr:rowOff>122047</xdr:rowOff>
    </xdr:to>
    <xdr:sp macro="" textlink="">
      <xdr:nvSpPr>
        <xdr:cNvPr id="640" name="楕円 639">
          <a:extLst>
            <a:ext uri="{FF2B5EF4-FFF2-40B4-BE49-F238E27FC236}">
              <a16:creationId xmlns:a16="http://schemas.microsoft.com/office/drawing/2014/main" id="{00000000-0008-0000-0F00-000080020000}"/>
            </a:ext>
          </a:extLst>
        </xdr:cNvPr>
        <xdr:cNvSpPr/>
      </xdr:nvSpPr>
      <xdr:spPr>
        <a:xfrm>
          <a:off x="22110700" y="1836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170324</xdr:rowOff>
    </xdr:from>
    <xdr:ext cx="469744" cy="259045"/>
    <xdr:sp macro="" textlink="">
      <xdr:nvSpPr>
        <xdr:cNvPr id="641" name="【庁舎】&#10;一人当たり面積該当値テキスト">
          <a:extLst>
            <a:ext uri="{FF2B5EF4-FFF2-40B4-BE49-F238E27FC236}">
              <a16:creationId xmlns:a16="http://schemas.microsoft.com/office/drawing/2014/main" id="{00000000-0008-0000-0F00-000081020000}"/>
            </a:ext>
          </a:extLst>
        </xdr:cNvPr>
        <xdr:cNvSpPr txBox="1"/>
      </xdr:nvSpPr>
      <xdr:spPr>
        <a:xfrm>
          <a:off x="22199600" y="18344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25400</xdr:rowOff>
    </xdr:from>
    <xdr:to>
      <xdr:col>112</xdr:col>
      <xdr:colOff>38100</xdr:colOff>
      <xdr:row>107</xdr:row>
      <xdr:rowOff>127000</xdr:rowOff>
    </xdr:to>
    <xdr:sp macro="" textlink="">
      <xdr:nvSpPr>
        <xdr:cNvPr id="642" name="楕円 641">
          <a:extLst>
            <a:ext uri="{FF2B5EF4-FFF2-40B4-BE49-F238E27FC236}">
              <a16:creationId xmlns:a16="http://schemas.microsoft.com/office/drawing/2014/main" id="{00000000-0008-0000-0F00-000082020000}"/>
            </a:ext>
          </a:extLst>
        </xdr:cNvPr>
        <xdr:cNvSpPr/>
      </xdr:nvSpPr>
      <xdr:spPr>
        <a:xfrm>
          <a:off x="21272500" y="183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71247</xdr:rowOff>
    </xdr:from>
    <xdr:to>
      <xdr:col>116</xdr:col>
      <xdr:colOff>63500</xdr:colOff>
      <xdr:row>107</xdr:row>
      <xdr:rowOff>76200</xdr:rowOff>
    </xdr:to>
    <xdr:cxnSp macro="">
      <xdr:nvCxnSpPr>
        <xdr:cNvPr id="643" name="直線コネクタ 642">
          <a:extLst>
            <a:ext uri="{FF2B5EF4-FFF2-40B4-BE49-F238E27FC236}">
              <a16:creationId xmlns:a16="http://schemas.microsoft.com/office/drawing/2014/main" id="{00000000-0008-0000-0F00-000083020000}"/>
            </a:ext>
          </a:extLst>
        </xdr:cNvPr>
        <xdr:cNvCxnSpPr/>
      </xdr:nvCxnSpPr>
      <xdr:spPr>
        <a:xfrm flipV="1">
          <a:off x="21323300" y="18416397"/>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29972</xdr:rowOff>
    </xdr:from>
    <xdr:to>
      <xdr:col>107</xdr:col>
      <xdr:colOff>101600</xdr:colOff>
      <xdr:row>107</xdr:row>
      <xdr:rowOff>131572</xdr:rowOff>
    </xdr:to>
    <xdr:sp macro="" textlink="">
      <xdr:nvSpPr>
        <xdr:cNvPr id="644" name="楕円 643">
          <a:extLst>
            <a:ext uri="{FF2B5EF4-FFF2-40B4-BE49-F238E27FC236}">
              <a16:creationId xmlns:a16="http://schemas.microsoft.com/office/drawing/2014/main" id="{00000000-0008-0000-0F00-000084020000}"/>
            </a:ext>
          </a:extLst>
        </xdr:cNvPr>
        <xdr:cNvSpPr/>
      </xdr:nvSpPr>
      <xdr:spPr>
        <a:xfrm>
          <a:off x="20383500" y="1837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76200</xdr:rowOff>
    </xdr:from>
    <xdr:to>
      <xdr:col>111</xdr:col>
      <xdr:colOff>177800</xdr:colOff>
      <xdr:row>107</xdr:row>
      <xdr:rowOff>80772</xdr:rowOff>
    </xdr:to>
    <xdr:cxnSp macro="">
      <xdr:nvCxnSpPr>
        <xdr:cNvPr id="645" name="直線コネクタ 644">
          <a:extLst>
            <a:ext uri="{FF2B5EF4-FFF2-40B4-BE49-F238E27FC236}">
              <a16:creationId xmlns:a16="http://schemas.microsoft.com/office/drawing/2014/main" id="{00000000-0008-0000-0F00-000085020000}"/>
            </a:ext>
          </a:extLst>
        </xdr:cNvPr>
        <xdr:cNvCxnSpPr/>
      </xdr:nvCxnSpPr>
      <xdr:spPr>
        <a:xfrm flipV="1">
          <a:off x="20434300" y="1842135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37592</xdr:rowOff>
    </xdr:from>
    <xdr:to>
      <xdr:col>102</xdr:col>
      <xdr:colOff>165100</xdr:colOff>
      <xdr:row>107</xdr:row>
      <xdr:rowOff>139192</xdr:rowOff>
    </xdr:to>
    <xdr:sp macro="" textlink="">
      <xdr:nvSpPr>
        <xdr:cNvPr id="646" name="楕円 645">
          <a:extLst>
            <a:ext uri="{FF2B5EF4-FFF2-40B4-BE49-F238E27FC236}">
              <a16:creationId xmlns:a16="http://schemas.microsoft.com/office/drawing/2014/main" id="{00000000-0008-0000-0F00-000086020000}"/>
            </a:ext>
          </a:extLst>
        </xdr:cNvPr>
        <xdr:cNvSpPr/>
      </xdr:nvSpPr>
      <xdr:spPr>
        <a:xfrm>
          <a:off x="19494500" y="1838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80772</xdr:rowOff>
    </xdr:from>
    <xdr:to>
      <xdr:col>107</xdr:col>
      <xdr:colOff>50800</xdr:colOff>
      <xdr:row>107</xdr:row>
      <xdr:rowOff>88392</xdr:rowOff>
    </xdr:to>
    <xdr:cxnSp macro="">
      <xdr:nvCxnSpPr>
        <xdr:cNvPr id="647" name="直線コネクタ 646">
          <a:extLst>
            <a:ext uri="{FF2B5EF4-FFF2-40B4-BE49-F238E27FC236}">
              <a16:creationId xmlns:a16="http://schemas.microsoft.com/office/drawing/2014/main" id="{00000000-0008-0000-0F00-000087020000}"/>
            </a:ext>
          </a:extLst>
        </xdr:cNvPr>
        <xdr:cNvCxnSpPr/>
      </xdr:nvCxnSpPr>
      <xdr:spPr>
        <a:xfrm flipV="1">
          <a:off x="19545300" y="18425922"/>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42163</xdr:rowOff>
    </xdr:from>
    <xdr:to>
      <xdr:col>98</xdr:col>
      <xdr:colOff>38100</xdr:colOff>
      <xdr:row>107</xdr:row>
      <xdr:rowOff>143763</xdr:rowOff>
    </xdr:to>
    <xdr:sp macro="" textlink="">
      <xdr:nvSpPr>
        <xdr:cNvPr id="648" name="楕円 647">
          <a:extLst>
            <a:ext uri="{FF2B5EF4-FFF2-40B4-BE49-F238E27FC236}">
              <a16:creationId xmlns:a16="http://schemas.microsoft.com/office/drawing/2014/main" id="{00000000-0008-0000-0F00-000088020000}"/>
            </a:ext>
          </a:extLst>
        </xdr:cNvPr>
        <xdr:cNvSpPr/>
      </xdr:nvSpPr>
      <xdr:spPr>
        <a:xfrm>
          <a:off x="18605500" y="1838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88392</xdr:rowOff>
    </xdr:from>
    <xdr:to>
      <xdr:col>102</xdr:col>
      <xdr:colOff>114300</xdr:colOff>
      <xdr:row>107</xdr:row>
      <xdr:rowOff>92963</xdr:rowOff>
    </xdr:to>
    <xdr:cxnSp macro="">
      <xdr:nvCxnSpPr>
        <xdr:cNvPr id="649" name="直線コネクタ 648">
          <a:extLst>
            <a:ext uri="{FF2B5EF4-FFF2-40B4-BE49-F238E27FC236}">
              <a16:creationId xmlns:a16="http://schemas.microsoft.com/office/drawing/2014/main" id="{00000000-0008-0000-0F00-000089020000}"/>
            </a:ext>
          </a:extLst>
        </xdr:cNvPr>
        <xdr:cNvCxnSpPr/>
      </xdr:nvCxnSpPr>
      <xdr:spPr>
        <a:xfrm flipV="1">
          <a:off x="18656300" y="1843354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23892</xdr:rowOff>
    </xdr:from>
    <xdr:ext cx="469744" cy="259045"/>
    <xdr:sp macro="" textlink="">
      <xdr:nvSpPr>
        <xdr:cNvPr id="650" name="n_1aveValue【庁舎】&#10;一人当たり面積">
          <a:extLst>
            <a:ext uri="{FF2B5EF4-FFF2-40B4-BE49-F238E27FC236}">
              <a16:creationId xmlns:a16="http://schemas.microsoft.com/office/drawing/2014/main" id="{00000000-0008-0000-0F00-00008A020000}"/>
            </a:ext>
          </a:extLst>
        </xdr:cNvPr>
        <xdr:cNvSpPr txBox="1"/>
      </xdr:nvSpPr>
      <xdr:spPr>
        <a:xfrm>
          <a:off x="21075727" y="1802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40657</xdr:rowOff>
    </xdr:from>
    <xdr:ext cx="469744" cy="259045"/>
    <xdr:sp macro="" textlink="">
      <xdr:nvSpPr>
        <xdr:cNvPr id="651" name="n_2aveValue【庁舎】&#10;一人当たり面積">
          <a:extLst>
            <a:ext uri="{FF2B5EF4-FFF2-40B4-BE49-F238E27FC236}">
              <a16:creationId xmlns:a16="http://schemas.microsoft.com/office/drawing/2014/main" id="{00000000-0008-0000-0F00-00008B020000}"/>
            </a:ext>
          </a:extLst>
        </xdr:cNvPr>
        <xdr:cNvSpPr txBox="1"/>
      </xdr:nvSpPr>
      <xdr:spPr>
        <a:xfrm>
          <a:off x="201994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47514</xdr:rowOff>
    </xdr:from>
    <xdr:ext cx="469744" cy="259045"/>
    <xdr:sp macro="" textlink="">
      <xdr:nvSpPr>
        <xdr:cNvPr id="652" name="n_3aveValue【庁舎】&#10;一人当たり面積">
          <a:extLst>
            <a:ext uri="{FF2B5EF4-FFF2-40B4-BE49-F238E27FC236}">
              <a16:creationId xmlns:a16="http://schemas.microsoft.com/office/drawing/2014/main" id="{00000000-0008-0000-0F00-00008C020000}"/>
            </a:ext>
          </a:extLst>
        </xdr:cNvPr>
        <xdr:cNvSpPr txBox="1"/>
      </xdr:nvSpPr>
      <xdr:spPr>
        <a:xfrm>
          <a:off x="193104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55515</xdr:rowOff>
    </xdr:from>
    <xdr:ext cx="469744" cy="259045"/>
    <xdr:sp macro="" textlink="">
      <xdr:nvSpPr>
        <xdr:cNvPr id="653" name="n_4aveValue【庁舎】&#10;一人当たり面積">
          <a:extLst>
            <a:ext uri="{FF2B5EF4-FFF2-40B4-BE49-F238E27FC236}">
              <a16:creationId xmlns:a16="http://schemas.microsoft.com/office/drawing/2014/main" id="{00000000-0008-0000-0F00-00008D020000}"/>
            </a:ext>
          </a:extLst>
        </xdr:cNvPr>
        <xdr:cNvSpPr txBox="1"/>
      </xdr:nvSpPr>
      <xdr:spPr>
        <a:xfrm>
          <a:off x="18421427" y="180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118127</xdr:rowOff>
    </xdr:from>
    <xdr:ext cx="469744" cy="259045"/>
    <xdr:sp macro="" textlink="">
      <xdr:nvSpPr>
        <xdr:cNvPr id="654" name="n_1mainValue【庁舎】&#10;一人当たり面積">
          <a:extLst>
            <a:ext uri="{FF2B5EF4-FFF2-40B4-BE49-F238E27FC236}">
              <a16:creationId xmlns:a16="http://schemas.microsoft.com/office/drawing/2014/main" id="{00000000-0008-0000-0F00-00008E020000}"/>
            </a:ext>
          </a:extLst>
        </xdr:cNvPr>
        <xdr:cNvSpPr txBox="1"/>
      </xdr:nvSpPr>
      <xdr:spPr>
        <a:xfrm>
          <a:off x="21075727" y="1846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122699</xdr:rowOff>
    </xdr:from>
    <xdr:ext cx="469744" cy="259045"/>
    <xdr:sp macro="" textlink="">
      <xdr:nvSpPr>
        <xdr:cNvPr id="655" name="n_2mainValue【庁舎】&#10;一人当たり面積">
          <a:extLst>
            <a:ext uri="{FF2B5EF4-FFF2-40B4-BE49-F238E27FC236}">
              <a16:creationId xmlns:a16="http://schemas.microsoft.com/office/drawing/2014/main" id="{00000000-0008-0000-0F00-00008F020000}"/>
            </a:ext>
          </a:extLst>
        </xdr:cNvPr>
        <xdr:cNvSpPr txBox="1"/>
      </xdr:nvSpPr>
      <xdr:spPr>
        <a:xfrm>
          <a:off x="20199427" y="1846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130319</xdr:rowOff>
    </xdr:from>
    <xdr:ext cx="469744" cy="259045"/>
    <xdr:sp macro="" textlink="">
      <xdr:nvSpPr>
        <xdr:cNvPr id="656" name="n_3mainValue【庁舎】&#10;一人当たり面積">
          <a:extLst>
            <a:ext uri="{FF2B5EF4-FFF2-40B4-BE49-F238E27FC236}">
              <a16:creationId xmlns:a16="http://schemas.microsoft.com/office/drawing/2014/main" id="{00000000-0008-0000-0F00-000090020000}"/>
            </a:ext>
          </a:extLst>
        </xdr:cNvPr>
        <xdr:cNvSpPr txBox="1"/>
      </xdr:nvSpPr>
      <xdr:spPr>
        <a:xfrm>
          <a:off x="19310427" y="18475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134890</xdr:rowOff>
    </xdr:from>
    <xdr:ext cx="469744" cy="259045"/>
    <xdr:sp macro="" textlink="">
      <xdr:nvSpPr>
        <xdr:cNvPr id="657" name="n_4mainValue【庁舎】&#10;一人当たり面積">
          <a:extLst>
            <a:ext uri="{FF2B5EF4-FFF2-40B4-BE49-F238E27FC236}">
              <a16:creationId xmlns:a16="http://schemas.microsoft.com/office/drawing/2014/main" id="{00000000-0008-0000-0F00-000091020000}"/>
            </a:ext>
          </a:extLst>
        </xdr:cNvPr>
        <xdr:cNvSpPr txBox="1"/>
      </xdr:nvSpPr>
      <xdr:spPr>
        <a:xfrm>
          <a:off x="18421427" y="1848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8" name="正方形/長方形 657">
          <a:extLst>
            <a:ext uri="{FF2B5EF4-FFF2-40B4-BE49-F238E27FC236}">
              <a16:creationId xmlns:a16="http://schemas.microsoft.com/office/drawing/2014/main" id="{00000000-0008-0000-0F00-000092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9" name="正方形/長方形 658">
          <a:extLst>
            <a:ext uri="{FF2B5EF4-FFF2-40B4-BE49-F238E27FC236}">
              <a16:creationId xmlns:a16="http://schemas.microsoft.com/office/drawing/2014/main" id="{00000000-0008-0000-0F00-000093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0" name="テキスト ボックス 659">
          <a:extLst>
            <a:ext uri="{FF2B5EF4-FFF2-40B4-BE49-F238E27FC236}">
              <a16:creationId xmlns:a16="http://schemas.microsoft.com/office/drawing/2014/main" id="{00000000-0008-0000-0F00-000094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福祉施設の減価償却率については、昭和５７年建築のため高い値となっている。しかし、この施設は平成２２年に基礎以外を建替える大規模改修を行い、耐震化済み。劣化調査でも急を要する修繕は無い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庁舎の有形固定資産減価償却率については、全国、県、類似団体の平均を上回っているが、平成２１年に耐震改修を行っている。しかし、外壁のタイルの浮き、剥がれ、コーキングの劣化が著しく、構造クラックも多数みられ、雨漏りや鉄筋の発錆劣化が課題となっている。令和２年度に実施した外壁点検では、改修する場合は多額に費用を要する結果となった（概算費用およそ</a:t>
          </a:r>
          <a:r>
            <a:rPr kumimoji="1" lang="en-US" altLang="ja-JP" sz="1300">
              <a:latin typeface="ＭＳ Ｐゴシック" panose="020B0600070205080204" pitchFamily="50" charset="-128"/>
              <a:ea typeface="ＭＳ Ｐゴシック" panose="020B0600070205080204" pitchFamily="50" charset="-128"/>
            </a:rPr>
            <a:t>3,300</a:t>
          </a:r>
          <a:r>
            <a:rPr kumimoji="1" lang="ja-JP" altLang="en-US" sz="1300">
              <a:latin typeface="ＭＳ Ｐゴシック" panose="020B0600070205080204" pitchFamily="50" charset="-128"/>
              <a:ea typeface="ＭＳ Ｐゴシック" panose="020B0600070205080204" pitchFamily="50" charset="-128"/>
            </a:rPr>
            <a:t>万円）。点検結果を受け、危険性等をもとに修繕箇所の優先順位を付けて維持管理を行っていく。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4,095
4,075
94.54
5,847,424
5,358,298
281,433
2,410,940
3,617,300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令和元年度から</a:t>
          </a:r>
          <a:r>
            <a:rPr kumimoji="1" lang="en-US" altLang="ja-JP" sz="1300">
              <a:latin typeface="ＭＳ Ｐゴシック" panose="020B0600070205080204" pitchFamily="50" charset="-128"/>
              <a:ea typeface="ＭＳ Ｐゴシック" panose="020B0600070205080204" pitchFamily="50" charset="-128"/>
            </a:rPr>
            <a:t>0.20</a:t>
          </a:r>
          <a:r>
            <a:rPr kumimoji="1" lang="ja-JP" altLang="en-US" sz="1300">
              <a:latin typeface="ＭＳ Ｐゴシック" panose="020B0600070205080204" pitchFamily="50" charset="-128"/>
              <a:ea typeface="ＭＳ Ｐゴシック" panose="020B0600070205080204" pitchFamily="50" charset="-128"/>
            </a:rPr>
            <a:t>で推移しており、平成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年度以降下がってはいないが、本村では人口減少、全国・県平均を上回る高齢化率（令和４年</a:t>
          </a:r>
          <a:r>
            <a:rPr kumimoji="1" lang="en-US" altLang="ja-JP" sz="1300">
              <a:latin typeface="ＭＳ Ｐゴシック" panose="020B0600070205080204" pitchFamily="50" charset="-128"/>
              <a:ea typeface="ＭＳ Ｐゴシック" panose="020B0600070205080204" pitchFamily="50" charset="-128"/>
            </a:rPr>
            <a:t>44.1</a:t>
          </a:r>
          <a:r>
            <a:rPr kumimoji="1" lang="ja-JP" altLang="en-US" sz="1300">
              <a:latin typeface="ＭＳ Ｐゴシック" panose="020B0600070205080204" pitchFamily="50" charset="-128"/>
              <a:ea typeface="ＭＳ Ｐゴシック" panose="020B0600070205080204" pitchFamily="50" charset="-128"/>
            </a:rPr>
            <a:t>％）の影響や村内に農業以外の基盤産業がないこと等により財政基盤が弱く、県・全国平均を大きく下回っている。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今後も、税収等の徴収強化等、自主財源の確保に努め、財政基盤の強化を図る。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80125"/>
          <a:ext cx="0" cy="15483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14817</xdr:rowOff>
    </xdr:from>
    <xdr:to>
      <xdr:col>23</xdr:col>
      <xdr:colOff>133350</xdr:colOff>
      <xdr:row>43</xdr:row>
      <xdr:rowOff>14817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3871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127652</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14817</xdr:rowOff>
    </xdr:from>
    <xdr:to>
      <xdr:col>19</xdr:col>
      <xdr:colOff>133350</xdr:colOff>
      <xdr:row>43</xdr:row>
      <xdr:rowOff>14817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14817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34925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1447800" y="73871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151994</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75794</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135467</xdr:rowOff>
    </xdr:from>
    <xdr:to>
      <xdr:col>15</xdr:col>
      <xdr:colOff>133350</xdr:colOff>
      <xdr:row>43</xdr:row>
      <xdr:rowOff>65617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75794</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75794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地方税、地方譲与税は増、地方交付税は減となり歳入は昨年度並みであったが、歳出において物件費、公債費、繰出金が増加したため、経常収支費比率は昨年度に比べ</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％の増となった。</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169756</xdr:rowOff>
    </xdr:from>
    <xdr:to>
      <xdr:col>23</xdr:col>
      <xdr:colOff>133350</xdr:colOff>
      <xdr:row>67</xdr:row>
      <xdr:rowOff>75988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942406"/>
          <a:ext cx="0" cy="16207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48065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75988</xdr:rowOff>
    </xdr:from>
    <xdr:to>
      <xdr:col>24</xdr:col>
      <xdr:colOff>12700</xdr:colOff>
      <xdr:row>67</xdr:row>
      <xdr:rowOff>75988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84683</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169756</xdr:rowOff>
    </xdr:from>
    <xdr:to>
      <xdr:col>24</xdr:col>
      <xdr:colOff>12700</xdr:colOff>
      <xdr:row>57</xdr:row>
      <xdr:rowOff>169756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114300</xdr:rowOff>
    </xdr:from>
    <xdr:to>
      <xdr:col>23</xdr:col>
      <xdr:colOff>133350</xdr:colOff>
      <xdr:row>64</xdr:row>
      <xdr:rowOff>95673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915650"/>
          <a:ext cx="8382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80027</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114300</xdr:rowOff>
    </xdr:from>
    <xdr:to>
      <xdr:col>19</xdr:col>
      <xdr:colOff>133350</xdr:colOff>
      <xdr:row>64</xdr:row>
      <xdr:rowOff>59479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915650"/>
          <a:ext cx="8890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90170</xdr:rowOff>
    </xdr:from>
    <xdr:to>
      <xdr:col>19</xdr:col>
      <xdr:colOff>184150</xdr:colOff>
      <xdr:row>63</xdr:row>
      <xdr:rowOff>20320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30497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59479</xdr:rowOff>
    </xdr:from>
    <xdr:to>
      <xdr:col>15</xdr:col>
      <xdr:colOff>82550</xdr:colOff>
      <xdr:row>65</xdr:row>
      <xdr:rowOff>113242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1032279"/>
          <a:ext cx="8890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64981</xdr:rowOff>
    </xdr:from>
    <xdr:to>
      <xdr:col>11</xdr:col>
      <xdr:colOff>31750</xdr:colOff>
      <xdr:row>65</xdr:row>
      <xdr:rowOff>113242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1209231"/>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164042</xdr:rowOff>
    </xdr:from>
    <xdr:to>
      <xdr:col>11</xdr:col>
      <xdr:colOff>82550</xdr:colOff>
      <xdr:row>64</xdr:row>
      <xdr:rowOff>94192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104369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139912</xdr:rowOff>
    </xdr:from>
    <xdr:to>
      <xdr:col>7</xdr:col>
      <xdr:colOff>31750</xdr:colOff>
      <xdr:row>64</xdr:row>
      <xdr:rowOff>70062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80239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71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44873</xdr:rowOff>
    </xdr:from>
    <xdr:to>
      <xdr:col>23</xdr:col>
      <xdr:colOff>184150</xdr:colOff>
      <xdr:row>64</xdr:row>
      <xdr:rowOff>146473</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16950</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989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63500</xdr:rowOff>
    </xdr:from>
    <xdr:to>
      <xdr:col>19</xdr:col>
      <xdr:colOff>184150</xdr:colOff>
      <xdr:row>63</xdr:row>
      <xdr:rowOff>165100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8679</xdr:rowOff>
    </xdr:from>
    <xdr:to>
      <xdr:col>15</xdr:col>
      <xdr:colOff>133350</xdr:colOff>
      <xdr:row>64</xdr:row>
      <xdr:rowOff>110279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98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95056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067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62442</xdr:rowOff>
    </xdr:from>
    <xdr:to>
      <xdr:col>11</xdr:col>
      <xdr:colOff>82550</xdr:colOff>
      <xdr:row>65</xdr:row>
      <xdr:rowOff>164042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2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148819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29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14181</xdr:rowOff>
    </xdr:from>
    <xdr:to>
      <xdr:col>7</xdr:col>
      <xdr:colOff>31750</xdr:colOff>
      <xdr:row>65</xdr:row>
      <xdr:rowOff>115781</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1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100558</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244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[326,053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物件費では、公有林基本財産造成事業や新型コロナウイルス感染症の影響が減少したことによる観光関係の業務委託料が増となったが、人件費では、年度途中で退職した職員２名分の基本給、手当等が減額となったため、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人当たり人件費・物件費等決算額が▲</a:t>
          </a:r>
          <a:r>
            <a:rPr kumimoji="1" lang="en-US" altLang="ja-JP" sz="1300">
              <a:latin typeface="ＭＳ Ｐゴシック" panose="020B0600070205080204" pitchFamily="50" charset="-128"/>
              <a:ea typeface="ＭＳ Ｐゴシック" panose="020B0600070205080204" pitchFamily="50" charset="-128"/>
            </a:rPr>
            <a:t>31,187</a:t>
          </a:r>
          <a:r>
            <a:rPr kumimoji="1" lang="ja-JP" altLang="en-US" sz="1300">
              <a:latin typeface="ＭＳ Ｐゴシック" panose="020B0600070205080204" pitchFamily="50" charset="-128"/>
              <a:ea typeface="ＭＳ Ｐゴシック" panose="020B0600070205080204" pitchFamily="50" charset="-128"/>
            </a:rPr>
            <a:t>円となった。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121185</xdr:rowOff>
    </xdr:from>
    <xdr:to>
      <xdr:col>23</xdr:col>
      <xdr:colOff>133350</xdr:colOff>
      <xdr:row>89</xdr:row>
      <xdr:rowOff>89035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4008635"/>
          <a:ext cx="0" cy="1339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61112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2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89035</xdr:rowOff>
    </xdr:from>
    <xdr:to>
      <xdr:col>24</xdr:col>
      <xdr:colOff>12700</xdr:colOff>
      <xdr:row>89</xdr:row>
      <xdr:rowOff>89035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8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36112</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52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121185</xdr:rowOff>
    </xdr:from>
    <xdr:to>
      <xdr:col>24</xdr:col>
      <xdr:colOff>12700</xdr:colOff>
      <xdr:row>81</xdr:row>
      <xdr:rowOff>121185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400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4021</xdr:rowOff>
    </xdr:from>
    <xdr:to>
      <xdr:col>23</xdr:col>
      <xdr:colOff>133350</xdr:colOff>
      <xdr:row>82</xdr:row>
      <xdr:rowOff>29107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062921"/>
          <a:ext cx="838200" cy="2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85548</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4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113471</xdr:rowOff>
    </xdr:from>
    <xdr:to>
      <xdr:col>23</xdr:col>
      <xdr:colOff>184150</xdr:colOff>
      <xdr:row>83</xdr:row>
      <xdr:rowOff>43621</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7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29107</xdr:rowOff>
    </xdr:from>
    <xdr:to>
      <xdr:col>19</xdr:col>
      <xdr:colOff>133350</xdr:colOff>
      <xdr:row>82</xdr:row>
      <xdr:rowOff>45517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088007"/>
          <a:ext cx="889000" cy="16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83817</xdr:rowOff>
    </xdr:from>
    <xdr:to>
      <xdr:col>19</xdr:col>
      <xdr:colOff>184150</xdr:colOff>
      <xdr:row>83</xdr:row>
      <xdr:rowOff>13967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4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170194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29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122394</xdr:rowOff>
    </xdr:from>
    <xdr:to>
      <xdr:col>15</xdr:col>
      <xdr:colOff>82550</xdr:colOff>
      <xdr:row>82</xdr:row>
      <xdr:rowOff>45517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09844"/>
          <a:ext cx="889000" cy="9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67002</xdr:rowOff>
    </xdr:from>
    <xdr:to>
      <xdr:col>15</xdr:col>
      <xdr:colOff>133350</xdr:colOff>
      <xdr:row>82</xdr:row>
      <xdr:rowOff>168602</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2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153379</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21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117827</xdr:rowOff>
    </xdr:from>
    <xdr:to>
      <xdr:col>11</xdr:col>
      <xdr:colOff>31750</xdr:colOff>
      <xdr:row>81</xdr:row>
      <xdr:rowOff>122394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05277"/>
          <a:ext cx="889000" cy="4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35531</xdr:rowOff>
    </xdr:from>
    <xdr:to>
      <xdr:col>11</xdr:col>
      <xdr:colOff>82550</xdr:colOff>
      <xdr:row>82</xdr:row>
      <xdr:rowOff>137131</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121908</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18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27935</xdr:rowOff>
    </xdr:from>
    <xdr:to>
      <xdr:col>7</xdr:col>
      <xdr:colOff>31750</xdr:colOff>
      <xdr:row>82</xdr:row>
      <xdr:rowOff>129535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8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114312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73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124671</xdr:rowOff>
    </xdr:from>
    <xdr:to>
      <xdr:col>23</xdr:col>
      <xdr:colOff>184150</xdr:colOff>
      <xdr:row>82</xdr:row>
      <xdr:rowOff>54821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1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45948</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33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149757</xdr:rowOff>
    </xdr:from>
    <xdr:to>
      <xdr:col>19</xdr:col>
      <xdr:colOff>184150</xdr:colOff>
      <xdr:row>82</xdr:row>
      <xdr:rowOff>79907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3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90084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060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166167</xdr:rowOff>
    </xdr:from>
    <xdr:to>
      <xdr:col>15</xdr:col>
      <xdr:colOff>133350</xdr:colOff>
      <xdr:row>82</xdr:row>
      <xdr:rowOff>96317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5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106494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2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71594</xdr:rowOff>
    </xdr:from>
    <xdr:to>
      <xdr:col>11</xdr:col>
      <xdr:colOff>82550</xdr:colOff>
      <xdr:row>82</xdr:row>
      <xdr:rowOff>1744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5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11921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27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67027</xdr:rowOff>
    </xdr:from>
    <xdr:to>
      <xdr:col>7</xdr:col>
      <xdr:colOff>31750</xdr:colOff>
      <xdr:row>81</xdr:row>
      <xdr:rowOff>168627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5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7354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23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前年度から変わっておらず、類似団体平均、全国町村平均を下回っている状況が続いている。</a:t>
          </a:r>
        </a:p>
        <a:p>
          <a:r>
            <a:rPr kumimoji="1" lang="ja-JP" altLang="en-US" sz="1300">
              <a:latin typeface="ＭＳ Ｐゴシック" panose="020B0600070205080204" pitchFamily="50" charset="-128"/>
              <a:ea typeface="ＭＳ Ｐゴシック" panose="020B0600070205080204" pitchFamily="50" charset="-128"/>
            </a:rPr>
            <a:t>　従来から国・県の動向に準じて給与体系の見直しを行っており、今後も適正な人事管理、給与水準の確保に努める。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29718</xdr:rowOff>
    </xdr:from>
    <xdr:to>
      <xdr:col>81</xdr:col>
      <xdr:colOff>44450</xdr:colOff>
      <xdr:row>89</xdr:row>
      <xdr:rowOff>60198</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88618"/>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32275</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9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60198</xdr:rowOff>
    </xdr:from>
    <xdr:to>
      <xdr:col>81</xdr:col>
      <xdr:colOff>133350</xdr:colOff>
      <xdr:row>89</xdr:row>
      <xdr:rowOff>60198</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31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116095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83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29718</xdr:rowOff>
    </xdr:from>
    <xdr:to>
      <xdr:col>81</xdr:col>
      <xdr:colOff>133350</xdr:colOff>
      <xdr:row>82</xdr:row>
      <xdr:rowOff>29718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8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65278</xdr:rowOff>
    </xdr:from>
    <xdr:to>
      <xdr:col>81</xdr:col>
      <xdr:colOff>44450</xdr:colOff>
      <xdr:row>88</xdr:row>
      <xdr:rowOff>14478</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981428"/>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116857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5033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144780</xdr:rowOff>
    </xdr:from>
    <xdr:to>
      <xdr:col>81</xdr:col>
      <xdr:colOff>95250</xdr:colOff>
      <xdr:row>88</xdr:row>
      <xdr:rowOff>74930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142494</xdr:rowOff>
    </xdr:from>
    <xdr:to>
      <xdr:col>77</xdr:col>
      <xdr:colOff>44450</xdr:colOff>
      <xdr:row>88</xdr:row>
      <xdr:rowOff>14478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505864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154432</xdr:rowOff>
    </xdr:from>
    <xdr:to>
      <xdr:col>77</xdr:col>
      <xdr:colOff>95250</xdr:colOff>
      <xdr:row>88</xdr:row>
      <xdr:rowOff>84582</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69359</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5156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142494</xdr:rowOff>
    </xdr:from>
    <xdr:to>
      <xdr:col>72</xdr:col>
      <xdr:colOff>203200</xdr:colOff>
      <xdr:row>87</xdr:row>
      <xdr:rowOff>152146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505864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149606</xdr:rowOff>
    </xdr:from>
    <xdr:to>
      <xdr:col>73</xdr:col>
      <xdr:colOff>44450</xdr:colOff>
      <xdr:row>88</xdr:row>
      <xdr:rowOff>79756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64533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515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152146</xdr:rowOff>
    </xdr:from>
    <xdr:to>
      <xdr:col>68</xdr:col>
      <xdr:colOff>152400</xdr:colOff>
      <xdr:row>88</xdr:row>
      <xdr:rowOff>19304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506829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149606</xdr:rowOff>
    </xdr:from>
    <xdr:to>
      <xdr:col>68</xdr:col>
      <xdr:colOff>203200</xdr:colOff>
      <xdr:row>88</xdr:row>
      <xdr:rowOff>79756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64533</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515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149606</xdr:rowOff>
    </xdr:from>
    <xdr:to>
      <xdr:col>64</xdr:col>
      <xdr:colOff>152400</xdr:colOff>
      <xdr:row>88</xdr:row>
      <xdr:rowOff>79756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64533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515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14478</xdr:rowOff>
    </xdr:from>
    <xdr:to>
      <xdr:col>81</xdr:col>
      <xdr:colOff>95250</xdr:colOff>
      <xdr:row>87</xdr:row>
      <xdr:rowOff>116078</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93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31005</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7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135128</xdr:rowOff>
    </xdr:from>
    <xdr:to>
      <xdr:col>77</xdr:col>
      <xdr:colOff>95250</xdr:colOff>
      <xdr:row>88</xdr:row>
      <xdr:rowOff>65278</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05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75455</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820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91694</xdr:rowOff>
    </xdr:from>
    <xdr:to>
      <xdr:col>73</xdr:col>
      <xdr:colOff>44450</xdr:colOff>
      <xdr:row>88</xdr:row>
      <xdr:rowOff>21844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00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32021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77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101346</xdr:rowOff>
    </xdr:from>
    <xdr:to>
      <xdr:col>68</xdr:col>
      <xdr:colOff>203200</xdr:colOff>
      <xdr:row>88</xdr:row>
      <xdr:rowOff>31496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01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41673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7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139954</xdr:rowOff>
    </xdr:from>
    <xdr:to>
      <xdr:col>64</xdr:col>
      <xdr:colOff>152400</xdr:colOff>
      <xdr:row>88</xdr:row>
      <xdr:rowOff>70104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05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80281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82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a:t>
          </a:r>
          <a:r>
            <a:rPr kumimoji="1" lang="en-US" altLang="ja-JP" sz="1300">
              <a:latin typeface="ＭＳ Ｐゴシック" panose="020B0600070205080204" pitchFamily="50" charset="-128"/>
              <a:ea typeface="ＭＳ Ｐゴシック" panose="020B0600070205080204" pitchFamily="50" charset="-128"/>
            </a:rPr>
            <a:t>0.17</a:t>
          </a:r>
          <a:r>
            <a:rPr kumimoji="1" lang="ja-JP" altLang="en-US" sz="1300">
              <a:latin typeface="ＭＳ Ｐゴシック" panose="020B0600070205080204" pitchFamily="50" charset="-128"/>
              <a:ea typeface="ＭＳ Ｐゴシック" panose="020B0600070205080204" pitchFamily="50" charset="-128"/>
            </a:rPr>
            <a:t>人減少。類似団体平均と比較すると</a:t>
          </a:r>
          <a:r>
            <a:rPr kumimoji="1" lang="en-US" altLang="ja-JP" sz="1300">
              <a:latin typeface="ＭＳ Ｐゴシック" panose="020B0600070205080204" pitchFamily="50" charset="-128"/>
              <a:ea typeface="ＭＳ Ｐゴシック" panose="020B0600070205080204" pitchFamily="50" charset="-128"/>
            </a:rPr>
            <a:t>8.72</a:t>
          </a:r>
          <a:r>
            <a:rPr kumimoji="1" lang="ja-JP" altLang="en-US" sz="1300">
              <a:latin typeface="ＭＳ Ｐゴシック" panose="020B0600070205080204" pitchFamily="50" charset="-128"/>
              <a:ea typeface="ＭＳ Ｐゴシック" panose="020B0600070205080204" pitchFamily="50" charset="-128"/>
            </a:rPr>
            <a:t>人少なく、依然として低い状況が続いている。</a:t>
          </a:r>
        </a:p>
        <a:p>
          <a:r>
            <a:rPr kumimoji="1" lang="ja-JP" altLang="en-US" sz="1300">
              <a:latin typeface="ＭＳ Ｐゴシック" panose="020B0600070205080204" pitchFamily="50" charset="-128"/>
              <a:ea typeface="ＭＳ Ｐゴシック" panose="020B0600070205080204" pitchFamily="50" charset="-128"/>
            </a:rPr>
            <a:t>　今後はＤＸの推進も含めた事務体系の見直し等を行い、適正な定員管理に努める。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95286</xdr:rowOff>
    </xdr:from>
    <xdr:to>
      <xdr:col>81</xdr:col>
      <xdr:colOff>44450</xdr:colOff>
      <xdr:row>68</xdr:row>
      <xdr:rowOff>25418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039386"/>
          <a:ext cx="0" cy="1644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168945</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25418</xdr:rowOff>
    </xdr:from>
    <xdr:to>
      <xdr:col>81</xdr:col>
      <xdr:colOff>133350</xdr:colOff>
      <xdr:row>68</xdr:row>
      <xdr:rowOff>25418</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10213</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78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95286</xdr:rowOff>
    </xdr:from>
    <xdr:to>
      <xdr:col>81</xdr:col>
      <xdr:colOff>133350</xdr:colOff>
      <xdr:row>58</xdr:row>
      <xdr:rowOff>95286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039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166298</xdr:rowOff>
    </xdr:from>
    <xdr:to>
      <xdr:col>81</xdr:col>
      <xdr:colOff>44450</xdr:colOff>
      <xdr:row>59</xdr:row>
      <xdr:rowOff>708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6179800" y="10110398"/>
          <a:ext cx="838200" cy="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45266</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3322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73189</xdr:rowOff>
    </xdr:from>
    <xdr:to>
      <xdr:col>81</xdr:col>
      <xdr:colOff>95250</xdr:colOff>
      <xdr:row>61</xdr:row>
      <xdr:rowOff>3339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36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162161</xdr:rowOff>
    </xdr:from>
    <xdr:to>
      <xdr:col>77</xdr:col>
      <xdr:colOff>44450</xdr:colOff>
      <xdr:row>59</xdr:row>
      <xdr:rowOff>708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106261"/>
          <a:ext cx="889000" cy="9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48369</xdr:rowOff>
    </xdr:from>
    <xdr:to>
      <xdr:col>77</xdr:col>
      <xdr:colOff>95250</xdr:colOff>
      <xdr:row>60</xdr:row>
      <xdr:rowOff>149969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134746</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421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114590</xdr:rowOff>
    </xdr:from>
    <xdr:to>
      <xdr:col>72</xdr:col>
      <xdr:colOff>203200</xdr:colOff>
      <xdr:row>58</xdr:row>
      <xdr:rowOff>162161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058690"/>
          <a:ext cx="889000" cy="4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34925</xdr:rowOff>
    </xdr:from>
    <xdr:to>
      <xdr:col>73</xdr:col>
      <xdr:colOff>44450</xdr:colOff>
      <xdr:row>60</xdr:row>
      <xdr:rowOff>136525</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121302</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40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113212</xdr:rowOff>
    </xdr:from>
    <xdr:to>
      <xdr:col>68</xdr:col>
      <xdr:colOff>152400</xdr:colOff>
      <xdr:row>58</xdr:row>
      <xdr:rowOff>114590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057312"/>
          <a:ext cx="889000" cy="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21481</xdr:rowOff>
    </xdr:from>
    <xdr:to>
      <xdr:col>68</xdr:col>
      <xdr:colOff>203200</xdr:colOff>
      <xdr:row>60</xdr:row>
      <xdr:rowOff>123081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107858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3556</xdr:rowOff>
    </xdr:from>
    <xdr:to>
      <xdr:col>64</xdr:col>
      <xdr:colOff>152400</xdr:colOff>
      <xdr:row>60</xdr:row>
      <xdr:rowOff>105156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89933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115498</xdr:rowOff>
    </xdr:from>
    <xdr:to>
      <xdr:col>81</xdr:col>
      <xdr:colOff>95250</xdr:colOff>
      <xdr:row>59</xdr:row>
      <xdr:rowOff>45648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059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36775</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9980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121358</xdr:rowOff>
    </xdr:from>
    <xdr:to>
      <xdr:col>77</xdr:col>
      <xdr:colOff>95250</xdr:colOff>
      <xdr:row>59</xdr:row>
      <xdr:rowOff>51508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06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61685</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834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111361</xdr:rowOff>
    </xdr:from>
    <xdr:to>
      <xdr:col>73</xdr:col>
      <xdr:colOff>44450</xdr:colOff>
      <xdr:row>59</xdr:row>
      <xdr:rowOff>41511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05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51688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82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63790</xdr:rowOff>
    </xdr:from>
    <xdr:to>
      <xdr:col>68</xdr:col>
      <xdr:colOff>203200</xdr:colOff>
      <xdr:row>58</xdr:row>
      <xdr:rowOff>165390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00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4117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77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62412</xdr:rowOff>
    </xdr:from>
    <xdr:to>
      <xdr:col>64</xdr:col>
      <xdr:colOff>152400</xdr:colOff>
      <xdr:row>58</xdr:row>
      <xdr:rowOff>164012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00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2739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775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単年度で見た場合、令和３年度よりも減少しているが、３カ年平均で算出するため</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％の増となっている。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過疎対策事業債や臨時財政対策債の償還（＋</a:t>
          </a:r>
          <a:r>
            <a:rPr kumimoji="1" lang="en-US" altLang="ja-JP" sz="1300">
              <a:latin typeface="ＭＳ Ｐゴシック" panose="020B0600070205080204" pitchFamily="50" charset="-128"/>
              <a:ea typeface="ＭＳ Ｐゴシック" panose="020B0600070205080204" pitchFamily="50" charset="-128"/>
            </a:rPr>
            <a:t>13,126</a:t>
          </a:r>
          <a:r>
            <a:rPr kumimoji="1" lang="ja-JP" altLang="en-US" sz="1300">
              <a:latin typeface="ＭＳ Ｐゴシック" panose="020B0600070205080204" pitchFamily="50" charset="-128"/>
              <a:ea typeface="ＭＳ Ｐゴシック" panose="020B0600070205080204" pitchFamily="50" charset="-128"/>
            </a:rPr>
            <a:t>千円）が開始したことにより元利償還金が増加した一方、一部事務組合等の起こした地方債に充てたと認められる補助金等（▲</a:t>
          </a:r>
          <a:r>
            <a:rPr kumimoji="1" lang="en-US" altLang="ja-JP" sz="1300">
              <a:latin typeface="ＭＳ Ｐゴシック" panose="020B0600070205080204" pitchFamily="50" charset="-128"/>
              <a:ea typeface="ＭＳ Ｐゴシック" panose="020B0600070205080204" pitchFamily="50" charset="-128"/>
            </a:rPr>
            <a:t>18,485</a:t>
          </a:r>
          <a:r>
            <a:rPr kumimoji="1" lang="ja-JP" altLang="en-US" sz="1300">
              <a:latin typeface="ＭＳ Ｐゴシック" panose="020B0600070205080204" pitchFamily="50" charset="-128"/>
              <a:ea typeface="ＭＳ Ｐゴシック" panose="020B0600070205080204" pitchFamily="50" charset="-128"/>
            </a:rPr>
            <a:t>千円）、臨時財政対策債発行可能額（▲</a:t>
          </a:r>
          <a:r>
            <a:rPr kumimoji="1" lang="en-US" altLang="ja-JP" sz="1300">
              <a:latin typeface="ＭＳ Ｐゴシック" panose="020B0600070205080204" pitchFamily="50" charset="-128"/>
              <a:ea typeface="ＭＳ Ｐゴシック" panose="020B0600070205080204" pitchFamily="50" charset="-128"/>
            </a:rPr>
            <a:t>57,190</a:t>
          </a:r>
          <a:r>
            <a:rPr kumimoji="1" lang="ja-JP" altLang="en-US" sz="1300">
              <a:latin typeface="ＭＳ Ｐゴシック" panose="020B0600070205080204" pitchFamily="50" charset="-128"/>
              <a:ea typeface="ＭＳ Ｐゴシック" panose="020B0600070205080204" pitchFamily="50" charset="-128"/>
            </a:rPr>
            <a:t>千円）は減少している。</a:t>
          </a:r>
        </a:p>
        <a:p>
          <a:r>
            <a:rPr kumimoji="1" lang="ja-JP" altLang="en-US" sz="1300">
              <a:latin typeface="ＭＳ Ｐゴシック" panose="020B0600070205080204" pitchFamily="50" charset="-128"/>
              <a:ea typeface="ＭＳ Ｐゴシック" panose="020B0600070205080204" pitchFamily="50" charset="-128"/>
            </a:rPr>
            <a:t>　今後は令和２年７月豪雨に係る災害復旧事業債に加え、復興関連の起債が増えるため実質公債費率は上昇する見込みである。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32597</xdr:rowOff>
    </xdr:from>
    <xdr:to>
      <xdr:col>81</xdr:col>
      <xdr:colOff>44450</xdr:colOff>
      <xdr:row>45</xdr:row>
      <xdr:rowOff>41910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04797"/>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118974</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594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32597</xdr:rowOff>
    </xdr:from>
    <xdr:to>
      <xdr:col>81</xdr:col>
      <xdr:colOff>133350</xdr:colOff>
      <xdr:row>36</xdr:row>
      <xdr:rowOff>32597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41487</xdr:rowOff>
    </xdr:from>
    <xdr:to>
      <xdr:col>81</xdr:col>
      <xdr:colOff>44450</xdr:colOff>
      <xdr:row>42</xdr:row>
      <xdr:rowOff>57573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724238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122360</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17356</xdr:rowOff>
    </xdr:from>
    <xdr:to>
      <xdr:col>77</xdr:col>
      <xdr:colOff>44450</xdr:colOff>
      <xdr:row>42</xdr:row>
      <xdr:rowOff>41487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721825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46160</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17356</xdr:rowOff>
    </xdr:from>
    <xdr:to>
      <xdr:col>72</xdr:col>
      <xdr:colOff>203200</xdr:colOff>
      <xdr:row>42</xdr:row>
      <xdr:rowOff>25400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721825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38117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25400</xdr:rowOff>
    </xdr:from>
    <xdr:to>
      <xdr:col>68</xdr:col>
      <xdr:colOff>152400</xdr:colOff>
      <xdr:row>42</xdr:row>
      <xdr:rowOff>73660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72263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89746</xdr:rowOff>
    </xdr:from>
    <xdr:to>
      <xdr:col>68</xdr:col>
      <xdr:colOff>203200</xdr:colOff>
      <xdr:row>42</xdr:row>
      <xdr:rowOff>19896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30073</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6773</xdr:rowOff>
    </xdr:from>
    <xdr:to>
      <xdr:col>81</xdr:col>
      <xdr:colOff>95250</xdr:colOff>
      <xdr:row>42</xdr:row>
      <xdr:rowOff>108373</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150300</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179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162137</xdr:rowOff>
    </xdr:from>
    <xdr:to>
      <xdr:col>77</xdr:col>
      <xdr:colOff>95250</xdr:colOff>
      <xdr:row>42</xdr:row>
      <xdr:rowOff>92287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77064</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277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138006</xdr:rowOff>
    </xdr:from>
    <xdr:to>
      <xdr:col>73</xdr:col>
      <xdr:colOff>44450</xdr:colOff>
      <xdr:row>42</xdr:row>
      <xdr:rowOff>68156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146050</xdr:rowOff>
    </xdr:from>
    <xdr:to>
      <xdr:col>68</xdr:col>
      <xdr:colOff>203200</xdr:colOff>
      <xdr:row>42</xdr:row>
      <xdr:rowOff>76200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22860</xdr:rowOff>
    </xdr:from>
    <xdr:to>
      <xdr:col>64</xdr:col>
      <xdr:colOff>152400</xdr:colOff>
      <xdr:row>42</xdr:row>
      <xdr:rowOff>124460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109237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公営企業等既発債の元金残高の減少や充当可能基金（財政調整基金・地域振興基金等）の増加により、昨年度同様の－となった。</a:t>
          </a:r>
        </a:p>
        <a:p>
          <a:r>
            <a:rPr kumimoji="1" lang="ja-JP" altLang="en-US" sz="1300">
              <a:latin typeface="ＭＳ Ｐゴシック" panose="020B0600070205080204" pitchFamily="50" charset="-128"/>
              <a:ea typeface="ＭＳ Ｐゴシック" panose="020B0600070205080204" pitchFamily="50" charset="-128"/>
            </a:rPr>
            <a:t>　また、過疎対策事業債や災害復旧事業債の借入による基準財政需要額算入見込額の増加も、将来負担率減少の要因となっている。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165735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70667"/>
          <a:ext cx="0" cy="13955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137812</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738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165735</xdr:rowOff>
    </xdr:from>
    <xdr:to>
      <xdr:col>81</xdr:col>
      <xdr:colOff>133350</xdr:colOff>
      <xdr:row>21</xdr:row>
      <xdr:rowOff>165735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766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6562</xdr:rowOff>
    </xdr:from>
    <xdr:to>
      <xdr:col>72</xdr:col>
      <xdr:colOff>203200</xdr:colOff>
      <xdr:row>15</xdr:row>
      <xdr:rowOff>41557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4401800" y="2406862"/>
          <a:ext cx="889000" cy="20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15</xdr:row>
      <xdr:rowOff>41557</xdr:rowOff>
    </xdr:from>
    <xdr:to>
      <xdr:col>68</xdr:col>
      <xdr:colOff>152400</xdr:colOff>
      <xdr:row>15</xdr:row>
      <xdr:rowOff>49600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3512800" y="261330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127212</xdr:rowOff>
    </xdr:from>
    <xdr:to>
      <xdr:col>73</xdr:col>
      <xdr:colOff>44450</xdr:colOff>
      <xdr:row>14</xdr:row>
      <xdr:rowOff>57362</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5240000" y="235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42139</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442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162207</xdr:rowOff>
    </xdr:from>
    <xdr:to>
      <xdr:col>68</xdr:col>
      <xdr:colOff>203200</xdr:colOff>
      <xdr:row>15</xdr:row>
      <xdr:rowOff>92357</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4351000" y="256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77134</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020800" y="2648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170250</xdr:rowOff>
    </xdr:from>
    <xdr:to>
      <xdr:col>64</xdr:col>
      <xdr:colOff>152400</xdr:colOff>
      <xdr:row>15</xdr:row>
      <xdr:rowOff>100400</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3462000" y="25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85177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31800" y="265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4,095
4,075
94.54
5,847,424
5,358,298
281,433
2,410,940
3,617,300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年度途中で職員２名が退職したため、基本給や期末勤勉手当が減少し、人件費は昨年度に比べ▲</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170434</xdr:rowOff>
    </xdr:from>
    <xdr:to>
      <xdr:col>24</xdr:col>
      <xdr:colOff>25400</xdr:colOff>
      <xdr:row>40</xdr:row>
      <xdr:rowOff>81280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28284"/>
          <a:ext cx="0" cy="1110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53357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81280</xdr:rowOff>
    </xdr:from>
    <xdr:to>
      <xdr:col>24</xdr:col>
      <xdr:colOff>114300</xdr:colOff>
      <xdr:row>40</xdr:row>
      <xdr:rowOff>81280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85361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170434</xdr:rowOff>
    </xdr:from>
    <xdr:to>
      <xdr:col>24</xdr:col>
      <xdr:colOff>114300</xdr:colOff>
      <xdr:row>33</xdr:row>
      <xdr:rowOff>170434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17272</xdr:rowOff>
    </xdr:from>
    <xdr:to>
      <xdr:col>24</xdr:col>
      <xdr:colOff>25400</xdr:colOff>
      <xdr:row>36</xdr:row>
      <xdr:rowOff>21844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18947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112285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84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21844</xdr:rowOff>
    </xdr:from>
    <xdr:to>
      <xdr:col>19</xdr:col>
      <xdr:colOff>187325</xdr:colOff>
      <xdr:row>36</xdr:row>
      <xdr:rowOff>94996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19404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112776</xdr:rowOff>
    </xdr:from>
    <xdr:to>
      <xdr:col>20</xdr:col>
      <xdr:colOff>38100</xdr:colOff>
      <xdr:row>37</xdr:row>
      <xdr:rowOff>42926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27703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94996</xdr:rowOff>
    </xdr:from>
    <xdr:to>
      <xdr:col>15</xdr:col>
      <xdr:colOff>98425</xdr:colOff>
      <xdr:row>37</xdr:row>
      <xdr:rowOff>24130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6719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37338</xdr:rowOff>
    </xdr:from>
    <xdr:to>
      <xdr:col>15</xdr:col>
      <xdr:colOff>149225</xdr:colOff>
      <xdr:row>37</xdr:row>
      <xdr:rowOff>138938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123715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24130</xdr:rowOff>
    </xdr:from>
    <xdr:to>
      <xdr:col>11</xdr:col>
      <xdr:colOff>9525</xdr:colOff>
      <xdr:row>37</xdr:row>
      <xdr:rowOff>33274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677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762</xdr:rowOff>
    </xdr:from>
    <xdr:to>
      <xdr:col>11</xdr:col>
      <xdr:colOff>60325</xdr:colOff>
      <xdr:row>37</xdr:row>
      <xdr:rowOff>102362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87139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153924</xdr:rowOff>
    </xdr:from>
    <xdr:to>
      <xdr:col>6</xdr:col>
      <xdr:colOff>171450</xdr:colOff>
      <xdr:row>37</xdr:row>
      <xdr:rowOff>84074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94251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137922</xdr:rowOff>
    </xdr:from>
    <xdr:to>
      <xdr:col>24</xdr:col>
      <xdr:colOff>76200</xdr:colOff>
      <xdr:row>36</xdr:row>
      <xdr:rowOff>68072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154449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98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142494</xdr:rowOff>
    </xdr:from>
    <xdr:to>
      <xdr:col>20</xdr:col>
      <xdr:colOff>38100</xdr:colOff>
      <xdr:row>36</xdr:row>
      <xdr:rowOff>72644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82821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12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44196</xdr:rowOff>
    </xdr:from>
    <xdr:to>
      <xdr:col>15</xdr:col>
      <xdr:colOff>149225</xdr:colOff>
      <xdr:row>36</xdr:row>
      <xdr:rowOff>145796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155973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144780</xdr:rowOff>
    </xdr:from>
    <xdr:to>
      <xdr:col>11</xdr:col>
      <xdr:colOff>60325</xdr:colOff>
      <xdr:row>37</xdr:row>
      <xdr:rowOff>74930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85107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153924</xdr:rowOff>
    </xdr:from>
    <xdr:to>
      <xdr:col>6</xdr:col>
      <xdr:colOff>171450</xdr:colOff>
      <xdr:row>37</xdr:row>
      <xdr:rowOff>84074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68851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災害関係の委託料が減少したものの、新型コロナウイルス感染症対策や観光事業等の委託料が増加したため昨年度に比べ</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％の増となった。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168148</xdr:rowOff>
    </xdr:from>
    <xdr:to>
      <xdr:col>82</xdr:col>
      <xdr:colOff>107950</xdr:colOff>
      <xdr:row>20</xdr:row>
      <xdr:rowOff>140716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68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112793</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54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140716</xdr:rowOff>
    </xdr:from>
    <xdr:to>
      <xdr:col>82</xdr:col>
      <xdr:colOff>196850</xdr:colOff>
      <xdr:row>20</xdr:row>
      <xdr:rowOff>140716</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569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83075</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3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168148</xdr:rowOff>
    </xdr:from>
    <xdr:to>
      <xdr:col>82</xdr:col>
      <xdr:colOff>196850</xdr:colOff>
      <xdr:row>14</xdr:row>
      <xdr:rowOff>168148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68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56134</xdr:rowOff>
    </xdr:from>
    <xdr:to>
      <xdr:col>82</xdr:col>
      <xdr:colOff>107950</xdr:colOff>
      <xdr:row>17</xdr:row>
      <xdr:rowOff>101854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5671800" y="297078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40149</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78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56134</xdr:rowOff>
    </xdr:from>
    <xdr:to>
      <xdr:col>78</xdr:col>
      <xdr:colOff>69850</xdr:colOff>
      <xdr:row>17</xdr:row>
      <xdr:rowOff>129286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4782800" y="297078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140208</xdr:rowOff>
    </xdr:from>
    <xdr:to>
      <xdr:col>78</xdr:col>
      <xdr:colOff>120650</xdr:colOff>
      <xdr:row>17</xdr:row>
      <xdr:rowOff>70358</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80535</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652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37846</xdr:rowOff>
    </xdr:from>
    <xdr:to>
      <xdr:col>73</xdr:col>
      <xdr:colOff>180975</xdr:colOff>
      <xdr:row>17</xdr:row>
      <xdr:rowOff>129286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3893800" y="295249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144780</xdr:rowOff>
    </xdr:from>
    <xdr:to>
      <xdr:col>74</xdr:col>
      <xdr:colOff>31750</xdr:colOff>
      <xdr:row>17</xdr:row>
      <xdr:rowOff>74930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85107</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33274</xdr:rowOff>
    </xdr:from>
    <xdr:to>
      <xdr:col>69</xdr:col>
      <xdr:colOff>92075</xdr:colOff>
      <xdr:row>17</xdr:row>
      <xdr:rowOff>37846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004800" y="2947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55626</xdr:rowOff>
    </xdr:from>
    <xdr:to>
      <xdr:col>69</xdr:col>
      <xdr:colOff>142875</xdr:colOff>
      <xdr:row>17</xdr:row>
      <xdr:rowOff>157226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142003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46482</xdr:rowOff>
    </xdr:from>
    <xdr:to>
      <xdr:col>65</xdr:col>
      <xdr:colOff>53975</xdr:colOff>
      <xdr:row>17</xdr:row>
      <xdr:rowOff>148082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132859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51054</xdr:rowOff>
    </xdr:from>
    <xdr:to>
      <xdr:col>82</xdr:col>
      <xdr:colOff>158750</xdr:colOff>
      <xdr:row>17</xdr:row>
      <xdr:rowOff>152654</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96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23131</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93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5334</xdr:rowOff>
    </xdr:from>
    <xdr:to>
      <xdr:col>78</xdr:col>
      <xdr:colOff>120650</xdr:colOff>
      <xdr:row>17</xdr:row>
      <xdr:rowOff>106934</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91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91711</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3006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78486</xdr:rowOff>
    </xdr:from>
    <xdr:to>
      <xdr:col>74</xdr:col>
      <xdr:colOff>31750</xdr:colOff>
      <xdr:row>18</xdr:row>
      <xdr:rowOff>8636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164863</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158496</xdr:rowOff>
    </xdr:from>
    <xdr:to>
      <xdr:col>69</xdr:col>
      <xdr:colOff>142875</xdr:colOff>
      <xdr:row>17</xdr:row>
      <xdr:rowOff>88646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98823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153924</xdr:rowOff>
    </xdr:from>
    <xdr:to>
      <xdr:col>65</xdr:col>
      <xdr:colOff>53975</xdr:colOff>
      <xdr:row>17</xdr:row>
      <xdr:rowOff>84074</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94251</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2666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昨年度に比べ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子どものため教育・保育給付費負担金は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額となったが、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子ども医療費が増額となった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今後、更なる高齢化に対応するため、老人福祉関係にかかる費用負担の増加が見込まれる。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20865</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42400"/>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143328</xdr:rowOff>
    </xdr:from>
    <xdr:to>
      <xdr:col>24</xdr:col>
      <xdr:colOff>25400</xdr:colOff>
      <xdr:row>58</xdr:row>
      <xdr:rowOff>159657</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10087428"/>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2920</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261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157843</xdr:rowOff>
    </xdr:from>
    <xdr:to>
      <xdr:col>24</xdr:col>
      <xdr:colOff>76200</xdr:colOff>
      <xdr:row>55</xdr:row>
      <xdr:rowOff>87993</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143328</xdr:rowOff>
    </xdr:from>
    <xdr:to>
      <xdr:col>19</xdr:col>
      <xdr:colOff>187325</xdr:colOff>
      <xdr:row>59</xdr:row>
      <xdr:rowOff>86178</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1008742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86178</xdr:rowOff>
    </xdr:from>
    <xdr:to>
      <xdr:col>15</xdr:col>
      <xdr:colOff>98425</xdr:colOff>
      <xdr:row>60</xdr:row>
      <xdr:rowOff>78015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10201728"/>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135165</xdr:rowOff>
    </xdr:from>
    <xdr:to>
      <xdr:col>11</xdr:col>
      <xdr:colOff>9525</xdr:colOff>
      <xdr:row>60</xdr:row>
      <xdr:rowOff>78015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102507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35378</xdr:rowOff>
    </xdr:from>
    <xdr:to>
      <xdr:col>11</xdr:col>
      <xdr:colOff>60325</xdr:colOff>
      <xdr:row>55</xdr:row>
      <xdr:rowOff>136978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147155</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108857</xdr:rowOff>
    </xdr:from>
    <xdr:to>
      <xdr:col>24</xdr:col>
      <xdr:colOff>76200</xdr:colOff>
      <xdr:row>59</xdr:row>
      <xdr:rowOff>39007</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80934</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92528</xdr:rowOff>
    </xdr:from>
    <xdr:to>
      <xdr:col>20</xdr:col>
      <xdr:colOff>38100</xdr:colOff>
      <xdr:row>59</xdr:row>
      <xdr:rowOff>22678</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03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7455</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123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35378</xdr:rowOff>
    </xdr:from>
    <xdr:to>
      <xdr:col>15</xdr:col>
      <xdr:colOff>149225</xdr:colOff>
      <xdr:row>59</xdr:row>
      <xdr:rowOff>136978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121755</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27215</xdr:rowOff>
    </xdr:from>
    <xdr:to>
      <xdr:col>11</xdr:col>
      <xdr:colOff>60325</xdr:colOff>
      <xdr:row>60</xdr:row>
      <xdr:rowOff>128815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113592</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40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84365</xdr:rowOff>
    </xdr:from>
    <xdr:to>
      <xdr:col>6</xdr:col>
      <xdr:colOff>171450</xdr:colOff>
      <xdr:row>60</xdr:row>
      <xdr:rowOff>14515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170742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28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％の増となっており、昨年度までの減少傾向から増加に転じた。依然として類似団体や県の平均を上回っている。</a:t>
          </a:r>
        </a:p>
        <a:p>
          <a:r>
            <a:rPr kumimoji="1" lang="ja-JP" altLang="en-US" sz="1300">
              <a:latin typeface="ＭＳ Ｐゴシック" panose="020B0600070205080204" pitchFamily="50" charset="-128"/>
              <a:ea typeface="ＭＳ Ｐゴシック" panose="020B0600070205080204" pitchFamily="50" charset="-128"/>
            </a:rPr>
            <a:t>　要因の一つとして、繰出金が多いことがあげられ、今年度も増加傾向にある。また、農業集落排水・簡易水道においては、今後、公営企業適用債の償還により繰出金が増加すると見込まれる。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29845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7100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1922</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60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29845</xdr:rowOff>
    </xdr:from>
    <xdr:to>
      <xdr:col>82</xdr:col>
      <xdr:colOff>196850</xdr:colOff>
      <xdr:row>61</xdr:row>
      <xdr:rowOff>29845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88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24130</xdr:rowOff>
    </xdr:from>
    <xdr:to>
      <xdr:col>82</xdr:col>
      <xdr:colOff>107950</xdr:colOff>
      <xdr:row>59</xdr:row>
      <xdr:rowOff>155575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5671800" y="10139680"/>
          <a:ext cx="8382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69867</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671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53340</xdr:rowOff>
    </xdr:from>
    <xdr:to>
      <xdr:col>82</xdr:col>
      <xdr:colOff>158750</xdr:colOff>
      <xdr:row>57</xdr:row>
      <xdr:rowOff>154940</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82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24130</xdr:rowOff>
    </xdr:from>
    <xdr:to>
      <xdr:col>78</xdr:col>
      <xdr:colOff>69850</xdr:colOff>
      <xdr:row>59</xdr:row>
      <xdr:rowOff>24130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4782800" y="10139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36195</xdr:rowOff>
    </xdr:from>
    <xdr:to>
      <xdr:col>78</xdr:col>
      <xdr:colOff>120650</xdr:colOff>
      <xdr:row>57</xdr:row>
      <xdr:rowOff>137795</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147972</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577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24130</xdr:rowOff>
    </xdr:from>
    <xdr:to>
      <xdr:col>73</xdr:col>
      <xdr:colOff>180975</xdr:colOff>
      <xdr:row>59</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3893800" y="10139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93345</xdr:rowOff>
    </xdr:from>
    <xdr:to>
      <xdr:col>74</xdr:col>
      <xdr:colOff>31750</xdr:colOff>
      <xdr:row>58</xdr:row>
      <xdr:rowOff>23495</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33672</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63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69850</xdr:rowOff>
    </xdr:from>
    <xdr:to>
      <xdr:col>69</xdr:col>
      <xdr:colOff>92075</xdr:colOff>
      <xdr:row>59</xdr:row>
      <xdr:rowOff>132715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3004800" y="1018540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87630</xdr:rowOff>
    </xdr:from>
    <xdr:to>
      <xdr:col>69</xdr:col>
      <xdr:colOff>142875</xdr:colOff>
      <xdr:row>58</xdr:row>
      <xdr:rowOff>17780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27957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62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110490</xdr:rowOff>
    </xdr:from>
    <xdr:to>
      <xdr:col>65</xdr:col>
      <xdr:colOff>53975</xdr:colOff>
      <xdr:row>58</xdr:row>
      <xdr:rowOff>40640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50817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104775</xdr:rowOff>
    </xdr:from>
    <xdr:to>
      <xdr:col>82</xdr:col>
      <xdr:colOff>158750</xdr:colOff>
      <xdr:row>60</xdr:row>
      <xdr:rowOff>34925</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1022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76852</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1019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144780</xdr:rowOff>
    </xdr:from>
    <xdr:to>
      <xdr:col>78</xdr:col>
      <xdr:colOff>120650</xdr:colOff>
      <xdr:row>59</xdr:row>
      <xdr:rowOff>74930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59707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144780</xdr:rowOff>
    </xdr:from>
    <xdr:to>
      <xdr:col>74</xdr:col>
      <xdr:colOff>31750</xdr:colOff>
      <xdr:row>59</xdr:row>
      <xdr:rowOff>74930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59707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19050</xdr:rowOff>
    </xdr:from>
    <xdr:to>
      <xdr:col>69</xdr:col>
      <xdr:colOff>142875</xdr:colOff>
      <xdr:row>59</xdr:row>
      <xdr:rowOff>120650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81915</xdr:rowOff>
    </xdr:from>
    <xdr:to>
      <xdr:col>65</xdr:col>
      <xdr:colOff>53975</xdr:colOff>
      <xdr:row>60</xdr:row>
      <xdr:rowOff>12065</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1019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168292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28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昨年度に比べ▲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有害鳥獣捕獲報奨金や人吉球磨広域行政組合負担金等の減少が要因となっている。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40</xdr:row>
      <xdr:rowOff>149860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78576"/>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121937</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149860</xdr:rowOff>
    </xdr:from>
    <xdr:to>
      <xdr:col>82</xdr:col>
      <xdr:colOff>196850</xdr:colOff>
      <xdr:row>40</xdr:row>
      <xdr:rowOff>149860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154432</xdr:rowOff>
    </xdr:from>
    <xdr:to>
      <xdr:col>82</xdr:col>
      <xdr:colOff>107950</xdr:colOff>
      <xdr:row>36</xdr:row>
      <xdr:rowOff>168148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5671800" y="632663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37</xdr:row>
      <xdr:rowOff>24130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4782800" y="63403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24130</xdr:rowOff>
    </xdr:from>
    <xdr:to>
      <xdr:col>73</xdr:col>
      <xdr:colOff>180975</xdr:colOff>
      <xdr:row>37</xdr:row>
      <xdr:rowOff>165862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636778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83566</xdr:rowOff>
    </xdr:from>
    <xdr:to>
      <xdr:col>69</xdr:col>
      <xdr:colOff>92075</xdr:colOff>
      <xdr:row>37</xdr:row>
      <xdr:rowOff>165862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004800" y="642721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30243</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25671</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75709</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117348</xdr:rowOff>
    </xdr:from>
    <xdr:to>
      <xdr:col>78</xdr:col>
      <xdr:colOff>120650</xdr:colOff>
      <xdr:row>37</xdr:row>
      <xdr:rowOff>47498</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32275</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6375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144780</xdr:rowOff>
    </xdr:from>
    <xdr:to>
      <xdr:col>74</xdr:col>
      <xdr:colOff>31750</xdr:colOff>
      <xdr:row>37</xdr:row>
      <xdr:rowOff>74930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115062</xdr:rowOff>
    </xdr:from>
    <xdr:to>
      <xdr:col>69</xdr:col>
      <xdr:colOff>142875</xdr:colOff>
      <xdr:row>38</xdr:row>
      <xdr:rowOff>45212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29989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32766</xdr:rowOff>
    </xdr:from>
    <xdr:to>
      <xdr:col>65</xdr:col>
      <xdr:colOff>53975</xdr:colOff>
      <xdr:row>37</xdr:row>
      <xdr:rowOff>134366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119143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災害復旧事業債、過疎対策事業債、学校教育施設等整備事業債、防災対策事業債、臨時財政対策債の償還据置期間が終了し、元利償還金が増加した。</a:t>
          </a:r>
        </a:p>
        <a:p>
          <a:r>
            <a:rPr kumimoji="1" lang="ja-JP" altLang="en-US" sz="1300">
              <a:latin typeface="ＭＳ Ｐゴシック" panose="020B0600070205080204" pitchFamily="50" charset="-128"/>
              <a:ea typeface="ＭＳ Ｐゴシック" panose="020B0600070205080204" pitchFamily="50" charset="-128"/>
            </a:rPr>
            <a:t>　今後も令和２年７月豪雨に係る災害復旧事業債に加え、復興関連の起債が増えるため実質公債費率は上昇する見込みである。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130810</xdr:rowOff>
    </xdr:from>
    <xdr:to>
      <xdr:col>24</xdr:col>
      <xdr:colOff>25400</xdr:colOff>
      <xdr:row>81</xdr:row>
      <xdr:rowOff>35561</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646660"/>
          <a:ext cx="0" cy="1276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7638</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895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35561</xdr:rowOff>
    </xdr:from>
    <xdr:to>
      <xdr:col>24</xdr:col>
      <xdr:colOff>114300</xdr:colOff>
      <xdr:row>81</xdr:row>
      <xdr:rowOff>35561</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2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45737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130810</xdr:rowOff>
    </xdr:from>
    <xdr:to>
      <xdr:col>24</xdr:col>
      <xdr:colOff>114300</xdr:colOff>
      <xdr:row>73</xdr:row>
      <xdr:rowOff>130810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146050</xdr:rowOff>
    </xdr:from>
    <xdr:to>
      <xdr:col>24</xdr:col>
      <xdr:colOff>25400</xdr:colOff>
      <xdr:row>76</xdr:row>
      <xdr:rowOff>5080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3987800" y="130048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85090</xdr:rowOff>
    </xdr:from>
    <xdr:to>
      <xdr:col>19</xdr:col>
      <xdr:colOff>187325</xdr:colOff>
      <xdr:row>75</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3098800" y="12943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80011</xdr:rowOff>
    </xdr:from>
    <xdr:to>
      <xdr:col>20</xdr:col>
      <xdr:colOff>38100</xdr:colOff>
      <xdr:row>77</xdr:row>
      <xdr:rowOff>10161</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166388</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196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85090</xdr:rowOff>
    </xdr:from>
    <xdr:to>
      <xdr:col>15</xdr:col>
      <xdr:colOff>98425</xdr:colOff>
      <xdr:row>75</xdr:row>
      <xdr:rowOff>104140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2209800" y="1294384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110489</xdr:rowOff>
    </xdr:from>
    <xdr:to>
      <xdr:col>15</xdr:col>
      <xdr:colOff>149225</xdr:colOff>
      <xdr:row>77</xdr:row>
      <xdr:rowOff>40639</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25416</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104140</xdr:rowOff>
    </xdr:from>
    <xdr:to>
      <xdr:col>11</xdr:col>
      <xdr:colOff>9525</xdr:colOff>
      <xdr:row>75</xdr:row>
      <xdr:rowOff>107950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1320800" y="129628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118111</xdr:rowOff>
    </xdr:from>
    <xdr:to>
      <xdr:col>11</xdr:col>
      <xdr:colOff>60325</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33038</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25416</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125730</xdr:rowOff>
    </xdr:from>
    <xdr:to>
      <xdr:col>24</xdr:col>
      <xdr:colOff>76200</xdr:colOff>
      <xdr:row>76</xdr:row>
      <xdr:rowOff>55880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142257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95250</xdr:rowOff>
    </xdr:from>
    <xdr:to>
      <xdr:col>20</xdr:col>
      <xdr:colOff>38100</xdr:colOff>
      <xdr:row>76</xdr:row>
      <xdr:rowOff>25400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35577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272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34290</xdr:rowOff>
    </xdr:from>
    <xdr:to>
      <xdr:col>15</xdr:col>
      <xdr:colOff>149225</xdr:colOff>
      <xdr:row>75</xdr:row>
      <xdr:rowOff>135890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146067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53340</xdr:rowOff>
    </xdr:from>
    <xdr:to>
      <xdr:col>11</xdr:col>
      <xdr:colOff>60325</xdr:colOff>
      <xdr:row>75</xdr:row>
      <xdr:rowOff>154939</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165117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57150</xdr:rowOff>
    </xdr:from>
    <xdr:to>
      <xdr:col>6</xdr:col>
      <xdr:colOff>171450</xdr:colOff>
      <xdr:row>75</xdr:row>
      <xdr:rowOff>158750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168927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ポイントの増、類似団体平均を</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主な要因としては、扶助費や補助費が類似団体平均と比較して多いことがあげられる。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3" name="公債費以外グラフ枠">
          <a:extLst>
            <a:ext uri="{FF2B5EF4-FFF2-40B4-BE49-F238E27FC236}">
              <a16:creationId xmlns:a16="http://schemas.microsoft.com/office/drawing/2014/main" id="{00000000-0008-0000-0400-00009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157480</xdr:rowOff>
    </xdr:from>
    <xdr:to>
      <xdr:col>82</xdr:col>
      <xdr:colOff>107950</xdr:colOff>
      <xdr:row>82</xdr:row>
      <xdr:rowOff>58420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flipV="1">
          <a:off x="16510000" y="12673330"/>
          <a:ext cx="0" cy="144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30497</xdr:rowOff>
    </xdr:from>
    <xdr:ext cx="762000" cy="259045"/>
    <xdr:sp macro="" textlink="">
      <xdr:nvSpPr>
        <xdr:cNvPr id="415" name="公債費以外最小値テキスト">
          <a:extLst>
            <a:ext uri="{FF2B5EF4-FFF2-40B4-BE49-F238E27FC236}">
              <a16:creationId xmlns:a16="http://schemas.microsoft.com/office/drawing/2014/main" id="{00000000-0008-0000-0400-00009F010000}"/>
            </a:ext>
          </a:extLst>
        </xdr:cNvPr>
        <xdr:cNvSpPr txBox="1"/>
      </xdr:nvSpPr>
      <xdr:spPr>
        <a:xfrm>
          <a:off x="16598900" y="1408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58420</xdr:rowOff>
    </xdr:from>
    <xdr:to>
      <xdr:col>82</xdr:col>
      <xdr:colOff>196850</xdr:colOff>
      <xdr:row>82</xdr:row>
      <xdr:rowOff>58420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411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72407</xdr:rowOff>
    </xdr:from>
    <xdr:ext cx="762000" cy="259045"/>
    <xdr:sp macro="" textlink="">
      <xdr:nvSpPr>
        <xdr:cNvPr id="417" name="公債費以外最大値テキスト">
          <a:extLst>
            <a:ext uri="{FF2B5EF4-FFF2-40B4-BE49-F238E27FC236}">
              <a16:creationId xmlns:a16="http://schemas.microsoft.com/office/drawing/2014/main" id="{00000000-0008-0000-0400-0000A1010000}"/>
            </a:ext>
          </a:extLst>
        </xdr:cNvPr>
        <xdr:cNvSpPr txBox="1"/>
      </xdr:nvSpPr>
      <xdr:spPr>
        <a:xfrm>
          <a:off x="16598900" y="1241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157480</xdr:rowOff>
    </xdr:from>
    <xdr:to>
      <xdr:col>82</xdr:col>
      <xdr:colOff>196850</xdr:colOff>
      <xdr:row>73</xdr:row>
      <xdr:rowOff>157480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2673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107950</xdr:rowOff>
    </xdr:from>
    <xdr:to>
      <xdr:col>82</xdr:col>
      <xdr:colOff>107950</xdr:colOff>
      <xdr:row>80</xdr:row>
      <xdr:rowOff>50800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5671800" y="136525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54627</xdr:rowOff>
    </xdr:from>
    <xdr:ext cx="762000" cy="259045"/>
    <xdr:sp macro="" textlink="">
      <xdr:nvSpPr>
        <xdr:cNvPr id="420" name="公債費以外平均値テキスト">
          <a:extLst>
            <a:ext uri="{FF2B5EF4-FFF2-40B4-BE49-F238E27FC236}">
              <a16:creationId xmlns:a16="http://schemas.microsoft.com/office/drawing/2014/main" id="{00000000-0008-0000-0400-0000A4010000}"/>
            </a:ext>
          </a:extLst>
        </xdr:cNvPr>
        <xdr:cNvSpPr txBox="1"/>
      </xdr:nvSpPr>
      <xdr:spPr>
        <a:xfrm>
          <a:off x="16598900" y="1325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38100</xdr:rowOff>
    </xdr:from>
    <xdr:to>
      <xdr:col>82</xdr:col>
      <xdr:colOff>158750</xdr:colOff>
      <xdr:row>78</xdr:row>
      <xdr:rowOff>139700</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64592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107950</xdr:rowOff>
    </xdr:from>
    <xdr:to>
      <xdr:col>78</xdr:col>
      <xdr:colOff>69850</xdr:colOff>
      <xdr:row>80</xdr:row>
      <xdr:rowOff>107950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4782800" y="136525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106680</xdr:rowOff>
    </xdr:from>
    <xdr:to>
      <xdr:col>78</xdr:col>
      <xdr:colOff>120650</xdr:colOff>
      <xdr:row>78</xdr:row>
      <xdr:rowOff>36830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56210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47007</xdr:rowOff>
    </xdr:from>
    <xdr:ext cx="7366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5290800" y="1307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107950</xdr:rowOff>
    </xdr:from>
    <xdr:to>
      <xdr:col>73</xdr:col>
      <xdr:colOff>180975</xdr:colOff>
      <xdr:row>81</xdr:row>
      <xdr:rowOff>130811</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3893800" y="13823950"/>
          <a:ext cx="889000" cy="19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87630</xdr:rowOff>
    </xdr:from>
    <xdr:to>
      <xdr:col>74</xdr:col>
      <xdr:colOff>31750</xdr:colOff>
      <xdr:row>79</xdr:row>
      <xdr:rowOff>17780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4732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27957</xdr:rowOff>
    </xdr:from>
    <xdr:ext cx="762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4401800" y="1322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81</xdr:row>
      <xdr:rowOff>81280</xdr:rowOff>
    </xdr:from>
    <xdr:to>
      <xdr:col>69</xdr:col>
      <xdr:colOff>92075</xdr:colOff>
      <xdr:row>81</xdr:row>
      <xdr:rowOff>130811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3004800" y="13968730"/>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129539</xdr:rowOff>
    </xdr:from>
    <xdr:to>
      <xdr:col>69</xdr:col>
      <xdr:colOff>142875</xdr:colOff>
      <xdr:row>79</xdr:row>
      <xdr:rowOff>59689</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3843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69866</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3512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114300</xdr:rowOff>
    </xdr:from>
    <xdr:to>
      <xdr:col>65</xdr:col>
      <xdr:colOff>53975</xdr:colOff>
      <xdr:row>79</xdr:row>
      <xdr:rowOff>44450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2954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54627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26238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0</xdr:rowOff>
    </xdr:from>
    <xdr:to>
      <xdr:col>82</xdr:col>
      <xdr:colOff>158750</xdr:colOff>
      <xdr:row>80</xdr:row>
      <xdr:rowOff>101600</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64592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143527</xdr:rowOff>
    </xdr:from>
    <xdr:ext cx="762000" cy="259045"/>
    <xdr:sp macro="" textlink="">
      <xdr:nvSpPr>
        <xdr:cNvPr id="439" name="公債費以外該当値テキスト">
          <a:extLst>
            <a:ext uri="{FF2B5EF4-FFF2-40B4-BE49-F238E27FC236}">
              <a16:creationId xmlns:a16="http://schemas.microsoft.com/office/drawing/2014/main" id="{00000000-0008-0000-0400-0000B7010000}"/>
            </a:ext>
          </a:extLst>
        </xdr:cNvPr>
        <xdr:cNvSpPr txBox="1"/>
      </xdr:nvSpPr>
      <xdr:spPr>
        <a:xfrm>
          <a:off x="165989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57150</xdr:rowOff>
    </xdr:from>
    <xdr:to>
      <xdr:col>78</xdr:col>
      <xdr:colOff>120650</xdr:colOff>
      <xdr:row>79</xdr:row>
      <xdr:rowOff>158750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5621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143527</xdr:rowOff>
    </xdr:from>
    <xdr:ext cx="7366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290800" y="1368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57150</xdr:rowOff>
    </xdr:from>
    <xdr:to>
      <xdr:col>74</xdr:col>
      <xdr:colOff>31750</xdr:colOff>
      <xdr:row>80</xdr:row>
      <xdr:rowOff>158750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47320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143527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81</xdr:row>
      <xdr:rowOff>80011</xdr:rowOff>
    </xdr:from>
    <xdr:to>
      <xdr:col>69</xdr:col>
      <xdr:colOff>142875</xdr:colOff>
      <xdr:row>82</xdr:row>
      <xdr:rowOff>10161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3843000" y="1396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166388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512800" y="14053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30480</xdr:rowOff>
    </xdr:from>
    <xdr:to>
      <xdr:col>65</xdr:col>
      <xdr:colOff>53975</xdr:colOff>
      <xdr:row>81</xdr:row>
      <xdr:rowOff>132080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2954000" y="1391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116857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623800" y="1400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84046</xdr:rowOff>
    </xdr:from>
    <xdr:to>
      <xdr:col>29</xdr:col>
      <xdr:colOff>127000</xdr:colOff>
      <xdr:row>18</xdr:row>
      <xdr:rowOff>132986</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189071"/>
          <a:ext cx="0" cy="10776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138524</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7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132986</xdr:rowOff>
    </xdr:from>
    <xdr:to>
      <xdr:col>30</xdr:col>
      <xdr:colOff>25400</xdr:colOff>
      <xdr:row>18</xdr:row>
      <xdr:rowOff>132986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667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170423</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932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84046</xdr:rowOff>
    </xdr:from>
    <xdr:to>
      <xdr:col>30</xdr:col>
      <xdr:colOff>25400</xdr:colOff>
      <xdr:row>12</xdr:row>
      <xdr:rowOff>84046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1890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128347</xdr:rowOff>
    </xdr:from>
    <xdr:to>
      <xdr:col>29</xdr:col>
      <xdr:colOff>127000</xdr:colOff>
      <xdr:row>18</xdr:row>
      <xdr:rowOff>131864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262072"/>
          <a:ext cx="647700" cy="35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34302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825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17775</xdr:rowOff>
    </xdr:from>
    <xdr:to>
      <xdr:col>29</xdr:col>
      <xdr:colOff>177800</xdr:colOff>
      <xdr:row>17</xdr:row>
      <xdr:rowOff>119375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29800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131864</xdr:rowOff>
    </xdr:from>
    <xdr:to>
      <xdr:col>26</xdr:col>
      <xdr:colOff>50800</xdr:colOff>
      <xdr:row>18</xdr:row>
      <xdr:rowOff>139302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265589"/>
          <a:ext cx="698500" cy="7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36776</xdr:rowOff>
    </xdr:from>
    <xdr:to>
      <xdr:col>26</xdr:col>
      <xdr:colOff>101600</xdr:colOff>
      <xdr:row>17</xdr:row>
      <xdr:rowOff>138376</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148553</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767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139302</xdr:rowOff>
    </xdr:from>
    <xdr:to>
      <xdr:col>22</xdr:col>
      <xdr:colOff>114300</xdr:colOff>
      <xdr:row>18</xdr:row>
      <xdr:rowOff>139560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273027"/>
          <a:ext cx="698500" cy="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50949</xdr:rowOff>
    </xdr:from>
    <xdr:to>
      <xdr:col>22</xdr:col>
      <xdr:colOff>165100</xdr:colOff>
      <xdr:row>17</xdr:row>
      <xdr:rowOff>152549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162726</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78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139560</xdr:rowOff>
    </xdr:from>
    <xdr:to>
      <xdr:col>18</xdr:col>
      <xdr:colOff>177800</xdr:colOff>
      <xdr:row>18</xdr:row>
      <xdr:rowOff>148397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273285"/>
          <a:ext cx="698500" cy="8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61724</xdr:rowOff>
    </xdr:from>
    <xdr:to>
      <xdr:col>19</xdr:col>
      <xdr:colOff>38100</xdr:colOff>
      <xdr:row>17</xdr:row>
      <xdr:rowOff>163324</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2051</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79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80102</xdr:rowOff>
    </xdr:from>
    <xdr:to>
      <xdr:col>15</xdr:col>
      <xdr:colOff>101600</xdr:colOff>
      <xdr:row>18</xdr:row>
      <xdr:rowOff>10252</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20429</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81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77547</xdr:rowOff>
    </xdr:from>
    <xdr:to>
      <xdr:col>29</xdr:col>
      <xdr:colOff>177800</xdr:colOff>
      <xdr:row>19</xdr:row>
      <xdr:rowOff>7697</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211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157574</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11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81063</xdr:rowOff>
    </xdr:from>
    <xdr:to>
      <xdr:col>26</xdr:col>
      <xdr:colOff>101600</xdr:colOff>
      <xdr:row>19</xdr:row>
      <xdr:rowOff>11213</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214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167441</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301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88503</xdr:rowOff>
    </xdr:from>
    <xdr:to>
      <xdr:col>22</xdr:col>
      <xdr:colOff>165100</xdr:colOff>
      <xdr:row>19</xdr:row>
      <xdr:rowOff>18652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222228"/>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3429</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308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88760</xdr:rowOff>
    </xdr:from>
    <xdr:to>
      <xdr:col>19</xdr:col>
      <xdr:colOff>38100</xdr:colOff>
      <xdr:row>19</xdr:row>
      <xdr:rowOff>18910</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222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3687</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30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97597</xdr:rowOff>
    </xdr:from>
    <xdr:to>
      <xdr:col>15</xdr:col>
      <xdr:colOff>101600</xdr:colOff>
      <xdr:row>19</xdr:row>
      <xdr:rowOff>27747</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231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12524</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31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154779</xdr:rowOff>
    </xdr:from>
    <xdr:to>
      <xdr:col>29</xdr:col>
      <xdr:colOff>127000</xdr:colOff>
      <xdr:row>38</xdr:row>
      <xdr:rowOff>116150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422229"/>
          <a:ext cx="0" cy="11615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88227</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5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116150</xdr:rowOff>
    </xdr:from>
    <xdr:to>
      <xdr:col>30</xdr:col>
      <xdr:colOff>25400</xdr:colOff>
      <xdr:row>38</xdr:row>
      <xdr:rowOff>116150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5837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241156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616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154779</xdr:rowOff>
    </xdr:from>
    <xdr:to>
      <xdr:col>30</xdr:col>
      <xdr:colOff>25400</xdr:colOff>
      <xdr:row>34</xdr:row>
      <xdr:rowOff>154779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422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147620</xdr:rowOff>
    </xdr:from>
    <xdr:to>
      <xdr:col>29</xdr:col>
      <xdr:colOff>127000</xdr:colOff>
      <xdr:row>37</xdr:row>
      <xdr:rowOff>150985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272320"/>
          <a:ext cx="647700" cy="33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60476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70137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43949</xdr:rowOff>
    </xdr:from>
    <xdr:to>
      <xdr:col>29</xdr:col>
      <xdr:colOff>177800</xdr:colOff>
      <xdr:row>37</xdr:row>
      <xdr:rowOff>145549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1686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147620</xdr:rowOff>
    </xdr:from>
    <xdr:to>
      <xdr:col>26</xdr:col>
      <xdr:colOff>50800</xdr:colOff>
      <xdr:row>37</xdr:row>
      <xdr:rowOff>189943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272320"/>
          <a:ext cx="698500" cy="42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66544</xdr:rowOff>
    </xdr:from>
    <xdr:to>
      <xdr:col>26</xdr:col>
      <xdr:colOff>101600</xdr:colOff>
      <xdr:row>37</xdr:row>
      <xdr:rowOff>168144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191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6871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960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189943</xdr:rowOff>
    </xdr:from>
    <xdr:to>
      <xdr:col>22</xdr:col>
      <xdr:colOff>114300</xdr:colOff>
      <xdr:row>37</xdr:row>
      <xdr:rowOff>205721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314643"/>
          <a:ext cx="698500" cy="15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88613</xdr:rowOff>
    </xdr:from>
    <xdr:to>
      <xdr:col>22</xdr:col>
      <xdr:colOff>165100</xdr:colOff>
      <xdr:row>37</xdr:row>
      <xdr:rowOff>190213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2133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28940</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82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205721</xdr:rowOff>
    </xdr:from>
    <xdr:to>
      <xdr:col>18</xdr:col>
      <xdr:colOff>177800</xdr:colOff>
      <xdr:row>37</xdr:row>
      <xdr:rowOff>208647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330421"/>
          <a:ext cx="698500" cy="2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99956</xdr:rowOff>
    </xdr:from>
    <xdr:to>
      <xdr:col>19</xdr:col>
      <xdr:colOff>38100</xdr:colOff>
      <xdr:row>37</xdr:row>
      <xdr:rowOff>201556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2246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40283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93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108611</xdr:rowOff>
    </xdr:from>
    <xdr:to>
      <xdr:col>15</xdr:col>
      <xdr:colOff>101600</xdr:colOff>
      <xdr:row>37</xdr:row>
      <xdr:rowOff>210211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233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48938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002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100185</xdr:rowOff>
    </xdr:from>
    <xdr:to>
      <xdr:col>29</xdr:col>
      <xdr:colOff>177800</xdr:colOff>
      <xdr:row>37</xdr:row>
      <xdr:rowOff>201785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2248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72262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196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96820</xdr:rowOff>
    </xdr:from>
    <xdr:to>
      <xdr:col>26</xdr:col>
      <xdr:colOff>101600</xdr:colOff>
      <xdr:row>37</xdr:row>
      <xdr:rowOff>198420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2215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183197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307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139143</xdr:rowOff>
    </xdr:from>
    <xdr:to>
      <xdr:col>22</xdr:col>
      <xdr:colOff>165100</xdr:colOff>
      <xdr:row>37</xdr:row>
      <xdr:rowOff>240743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2638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225520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35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154921</xdr:rowOff>
    </xdr:from>
    <xdr:to>
      <xdr:col>19</xdr:col>
      <xdr:colOff>38100</xdr:colOff>
      <xdr:row>37</xdr:row>
      <xdr:rowOff>256521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2796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241298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365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157847</xdr:rowOff>
    </xdr:from>
    <xdr:to>
      <xdr:col>15</xdr:col>
      <xdr:colOff>101600</xdr:colOff>
      <xdr:row>37</xdr:row>
      <xdr:rowOff>259447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825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244224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4,095
4,075
94.54
5,847,424
5,358,298
281,433
2,410,940
3,617,300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129078</xdr:rowOff>
    </xdr:from>
    <xdr:to>
      <xdr:col>24</xdr:col>
      <xdr:colOff>62865</xdr:colOff>
      <xdr:row>38</xdr:row>
      <xdr:rowOff>1070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444028"/>
          <a:ext cx="1270" cy="1072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4897</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19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1070</xdr:rowOff>
    </xdr:from>
    <xdr:to>
      <xdr:col>24</xdr:col>
      <xdr:colOff>152400</xdr:colOff>
      <xdr:row>38</xdr:row>
      <xdr:rowOff>1070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75755</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219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129078</xdr:rowOff>
    </xdr:from>
    <xdr:to>
      <xdr:col>24</xdr:col>
      <xdr:colOff>152400</xdr:colOff>
      <xdr:row>31</xdr:row>
      <xdr:rowOff>129078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444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144954</xdr:rowOff>
    </xdr:from>
    <xdr:to>
      <xdr:col>24</xdr:col>
      <xdr:colOff>63500</xdr:colOff>
      <xdr:row>37</xdr:row>
      <xdr:rowOff>148383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3797300" y="6488604"/>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74052</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0748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51175</xdr:rowOff>
    </xdr:from>
    <xdr:to>
      <xdr:col>24</xdr:col>
      <xdr:colOff>114300</xdr:colOff>
      <xdr:row>36</xdr:row>
      <xdr:rowOff>152775</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2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144954</xdr:rowOff>
    </xdr:from>
    <xdr:to>
      <xdr:col>19</xdr:col>
      <xdr:colOff>177800</xdr:colOff>
      <xdr:row>37</xdr:row>
      <xdr:rowOff>148577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488604"/>
          <a:ext cx="889000" cy="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67206</xdr:rowOff>
    </xdr:from>
    <xdr:to>
      <xdr:col>20</xdr:col>
      <xdr:colOff>38100</xdr:colOff>
      <xdr:row>36</xdr:row>
      <xdr:rowOff>168806</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13883</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01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142849</xdr:rowOff>
    </xdr:from>
    <xdr:to>
      <xdr:col>15</xdr:col>
      <xdr:colOff>50800</xdr:colOff>
      <xdr:row>37</xdr:row>
      <xdr:rowOff>148577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019300" y="6486499"/>
          <a:ext cx="889000" cy="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81093</xdr:rowOff>
    </xdr:from>
    <xdr:to>
      <xdr:col>15</xdr:col>
      <xdr:colOff>101600</xdr:colOff>
      <xdr:row>37</xdr:row>
      <xdr:rowOff>11243</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27770</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142849</xdr:rowOff>
    </xdr:from>
    <xdr:to>
      <xdr:col>10</xdr:col>
      <xdr:colOff>114300</xdr:colOff>
      <xdr:row>37</xdr:row>
      <xdr:rowOff>154178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486499"/>
          <a:ext cx="889000" cy="1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130722</xdr:rowOff>
    </xdr:from>
    <xdr:to>
      <xdr:col>10</xdr:col>
      <xdr:colOff>165100</xdr:colOff>
      <xdr:row>37</xdr:row>
      <xdr:rowOff>60872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77399</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144714</xdr:rowOff>
    </xdr:from>
    <xdr:to>
      <xdr:col>6</xdr:col>
      <xdr:colOff>38100</xdr:colOff>
      <xdr:row>37</xdr:row>
      <xdr:rowOff>74864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91391</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97583</xdr:rowOff>
    </xdr:from>
    <xdr:to>
      <xdr:col>24</xdr:col>
      <xdr:colOff>114300</xdr:colOff>
      <xdr:row>38</xdr:row>
      <xdr:rowOff>27733</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44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12510</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356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94154</xdr:rowOff>
    </xdr:from>
    <xdr:to>
      <xdr:col>20</xdr:col>
      <xdr:colOff>38100</xdr:colOff>
      <xdr:row>38</xdr:row>
      <xdr:rowOff>24304</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43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15431</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530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97777</xdr:rowOff>
    </xdr:from>
    <xdr:to>
      <xdr:col>15</xdr:col>
      <xdr:colOff>101600</xdr:colOff>
      <xdr:row>38</xdr:row>
      <xdr:rowOff>27927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44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19054</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534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92049</xdr:rowOff>
    </xdr:from>
    <xdr:to>
      <xdr:col>10</xdr:col>
      <xdr:colOff>165100</xdr:colOff>
      <xdr:row>38</xdr:row>
      <xdr:rowOff>22199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43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13326</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528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103378</xdr:rowOff>
    </xdr:from>
    <xdr:to>
      <xdr:col>6</xdr:col>
      <xdr:colOff>38100</xdr:colOff>
      <xdr:row>38</xdr:row>
      <xdr:rowOff>33528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4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24655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53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47610</xdr:rowOff>
    </xdr:from>
    <xdr:to>
      <xdr:col>24</xdr:col>
      <xdr:colOff>62865</xdr:colOff>
      <xdr:row>59</xdr:row>
      <xdr:rowOff>1943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91560"/>
          <a:ext cx="1270" cy="1325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5770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21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1943</xdr:rowOff>
    </xdr:from>
    <xdr:to>
      <xdr:col>24</xdr:col>
      <xdr:colOff>152400</xdr:colOff>
      <xdr:row>59</xdr:row>
      <xdr:rowOff>1943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17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165737</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667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47610</xdr:rowOff>
    </xdr:from>
    <xdr:to>
      <xdr:col>24</xdr:col>
      <xdr:colOff>152400</xdr:colOff>
      <xdr:row>51</xdr:row>
      <xdr:rowOff>47610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91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29018</xdr:rowOff>
    </xdr:from>
    <xdr:to>
      <xdr:col>24</xdr:col>
      <xdr:colOff>63500</xdr:colOff>
      <xdr:row>58</xdr:row>
      <xdr:rowOff>61109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973118"/>
          <a:ext cx="838200" cy="3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130117</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13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107240</xdr:rowOff>
    </xdr:from>
    <xdr:to>
      <xdr:col>24</xdr:col>
      <xdr:colOff>114300</xdr:colOff>
      <xdr:row>58</xdr:row>
      <xdr:rowOff>37390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7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10665</xdr:rowOff>
    </xdr:from>
    <xdr:to>
      <xdr:col>19</xdr:col>
      <xdr:colOff>177800</xdr:colOff>
      <xdr:row>58</xdr:row>
      <xdr:rowOff>29018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54765"/>
          <a:ext cx="889000" cy="18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136166</xdr:rowOff>
    </xdr:from>
    <xdr:to>
      <xdr:col>20</xdr:col>
      <xdr:colOff>38100</xdr:colOff>
      <xdr:row>58</xdr:row>
      <xdr:rowOff>66316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0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82843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6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10665</xdr:rowOff>
    </xdr:from>
    <xdr:to>
      <xdr:col>15</xdr:col>
      <xdr:colOff>50800</xdr:colOff>
      <xdr:row>58</xdr:row>
      <xdr:rowOff>133681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54765"/>
          <a:ext cx="889000" cy="12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147348</xdr:rowOff>
    </xdr:from>
    <xdr:to>
      <xdr:col>15</xdr:col>
      <xdr:colOff>101600</xdr:colOff>
      <xdr:row>58</xdr:row>
      <xdr:rowOff>77498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19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68625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10012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133681</xdr:rowOff>
    </xdr:from>
    <xdr:to>
      <xdr:col>10</xdr:col>
      <xdr:colOff>114300</xdr:colOff>
      <xdr:row>58</xdr:row>
      <xdr:rowOff>137625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77781"/>
          <a:ext cx="889000" cy="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152057</xdr:rowOff>
    </xdr:from>
    <xdr:to>
      <xdr:col>10</xdr:col>
      <xdr:colOff>165100</xdr:colOff>
      <xdr:row>58</xdr:row>
      <xdr:rowOff>82207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92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98734</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699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156969</xdr:rowOff>
    </xdr:from>
    <xdr:to>
      <xdr:col>6</xdr:col>
      <xdr:colOff>38100</xdr:colOff>
      <xdr:row>58</xdr:row>
      <xdr:rowOff>87119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103646</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70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10309</xdr:rowOff>
    </xdr:from>
    <xdr:to>
      <xdr:col>24</xdr:col>
      <xdr:colOff>114300</xdr:colOff>
      <xdr:row>58</xdr:row>
      <xdr:rowOff>111909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5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96686</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69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149668</xdr:rowOff>
    </xdr:from>
    <xdr:to>
      <xdr:col>20</xdr:col>
      <xdr:colOff>38100</xdr:colOff>
      <xdr:row>58</xdr:row>
      <xdr:rowOff>79818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22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70945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10015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131315</xdr:rowOff>
    </xdr:from>
    <xdr:to>
      <xdr:col>15</xdr:col>
      <xdr:colOff>101600</xdr:colOff>
      <xdr:row>58</xdr:row>
      <xdr:rowOff>61465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0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77992</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679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82881</xdr:rowOff>
    </xdr:from>
    <xdr:to>
      <xdr:col>10</xdr:col>
      <xdr:colOff>165100</xdr:colOff>
      <xdr:row>59</xdr:row>
      <xdr:rowOff>13031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1002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4158</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10119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86825</xdr:rowOff>
    </xdr:from>
    <xdr:to>
      <xdr:col>6</xdr:col>
      <xdr:colOff>38100</xdr:colOff>
      <xdr:row>59</xdr:row>
      <xdr:rowOff>16975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3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8102</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1012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135603</xdr:rowOff>
    </xdr:from>
    <xdr:to>
      <xdr:col>24</xdr:col>
      <xdr:colOff>62865</xdr:colOff>
      <xdr:row>78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7103"/>
          <a:ext cx="1270" cy="1261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29227</xdr:rowOff>
    </xdr:from>
    <xdr:ext cx="249299"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25400</xdr:rowOff>
    </xdr:from>
    <xdr:to>
      <xdr:col>24</xdr:col>
      <xdr:colOff>152400</xdr:colOff>
      <xdr:row>78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82280</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12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135603</xdr:rowOff>
    </xdr:from>
    <xdr:to>
      <xdr:col>24</xdr:col>
      <xdr:colOff>152400</xdr:colOff>
      <xdr:row>70</xdr:row>
      <xdr:rowOff>135603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116052</xdr:rowOff>
    </xdr:from>
    <xdr:to>
      <xdr:col>24</xdr:col>
      <xdr:colOff>63500</xdr:colOff>
      <xdr:row>77</xdr:row>
      <xdr:rowOff>122121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17702"/>
          <a:ext cx="838200" cy="6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117017</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75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94140</xdr:rowOff>
    </xdr:from>
    <xdr:to>
      <xdr:col>24</xdr:col>
      <xdr:colOff>114300</xdr:colOff>
      <xdr:row>77</xdr:row>
      <xdr:rowOff>24290</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2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83967</xdr:rowOff>
    </xdr:from>
    <xdr:to>
      <xdr:col>19</xdr:col>
      <xdr:colOff>177800</xdr:colOff>
      <xdr:row>77</xdr:row>
      <xdr:rowOff>116052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285617"/>
          <a:ext cx="889000" cy="32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108000</xdr:rowOff>
    </xdr:from>
    <xdr:to>
      <xdr:col>20</xdr:col>
      <xdr:colOff>38100</xdr:colOff>
      <xdr:row>77</xdr:row>
      <xdr:rowOff>38150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3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54677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291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83967</xdr:rowOff>
    </xdr:from>
    <xdr:to>
      <xdr:col>15</xdr:col>
      <xdr:colOff>50800</xdr:colOff>
      <xdr:row>77</xdr:row>
      <xdr:rowOff>114565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85617"/>
          <a:ext cx="889000" cy="30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130603</xdr:rowOff>
    </xdr:from>
    <xdr:to>
      <xdr:col>15</xdr:col>
      <xdr:colOff>101600</xdr:colOff>
      <xdr:row>77</xdr:row>
      <xdr:rowOff>60753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6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77279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293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103645</xdr:rowOff>
    </xdr:from>
    <xdr:to>
      <xdr:col>10</xdr:col>
      <xdr:colOff>114300</xdr:colOff>
      <xdr:row>77</xdr:row>
      <xdr:rowOff>114565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05295"/>
          <a:ext cx="889000" cy="1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3781</xdr:rowOff>
    </xdr:from>
    <xdr:to>
      <xdr:col>10</xdr:col>
      <xdr:colOff>165100</xdr:colOff>
      <xdr:row>77</xdr:row>
      <xdr:rowOff>105381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0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121908</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298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163058</xdr:rowOff>
    </xdr:from>
    <xdr:to>
      <xdr:col>6</xdr:col>
      <xdr:colOff>38100</xdr:colOff>
      <xdr:row>77</xdr:row>
      <xdr:rowOff>93208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9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109734</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296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71321</xdr:rowOff>
    </xdr:from>
    <xdr:to>
      <xdr:col>24</xdr:col>
      <xdr:colOff>114300</xdr:colOff>
      <xdr:row>78</xdr:row>
      <xdr:rowOff>1471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7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157698</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8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65252</xdr:rowOff>
    </xdr:from>
    <xdr:to>
      <xdr:col>20</xdr:col>
      <xdr:colOff>38100</xdr:colOff>
      <xdr:row>77</xdr:row>
      <xdr:rowOff>166852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6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157979</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359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33167</xdr:rowOff>
    </xdr:from>
    <xdr:to>
      <xdr:col>15</xdr:col>
      <xdr:colOff>101600</xdr:colOff>
      <xdr:row>77</xdr:row>
      <xdr:rowOff>134767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34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125894</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327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63765</xdr:rowOff>
    </xdr:from>
    <xdr:to>
      <xdr:col>10</xdr:col>
      <xdr:colOff>165100</xdr:colOff>
      <xdr:row>77</xdr:row>
      <xdr:rowOff>165365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6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156492</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35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52845</xdr:rowOff>
    </xdr:from>
    <xdr:to>
      <xdr:col>6</xdr:col>
      <xdr:colOff>38100</xdr:colOff>
      <xdr:row>77</xdr:row>
      <xdr:rowOff>154445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5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145572</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34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82694</xdr:rowOff>
    </xdr:from>
    <xdr:to>
      <xdr:col>24</xdr:col>
      <xdr:colOff>62865</xdr:colOff>
      <xdr:row>97</xdr:row>
      <xdr:rowOff>140105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13194"/>
          <a:ext cx="1270" cy="1257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143932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77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140105</xdr:rowOff>
    </xdr:from>
    <xdr:to>
      <xdr:col>24</xdr:col>
      <xdr:colOff>152400</xdr:colOff>
      <xdr:row>97</xdr:row>
      <xdr:rowOff>140105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770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29371</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88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82694</xdr:rowOff>
    </xdr:from>
    <xdr:to>
      <xdr:col>24</xdr:col>
      <xdr:colOff>152400</xdr:colOff>
      <xdr:row>90</xdr:row>
      <xdr:rowOff>82694</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13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110851</xdr:rowOff>
    </xdr:from>
    <xdr:to>
      <xdr:col>24</xdr:col>
      <xdr:colOff>63500</xdr:colOff>
      <xdr:row>93</xdr:row>
      <xdr:rowOff>65649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5884251"/>
          <a:ext cx="838200" cy="12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3860</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91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25433</xdr:rowOff>
    </xdr:from>
    <xdr:to>
      <xdr:col>24</xdr:col>
      <xdr:colOff>114300</xdr:colOff>
      <xdr:row>95</xdr:row>
      <xdr:rowOff>127033</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110851</xdr:rowOff>
    </xdr:from>
    <xdr:to>
      <xdr:col>19</xdr:col>
      <xdr:colOff>177800</xdr:colOff>
      <xdr:row>93</xdr:row>
      <xdr:rowOff>124924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5884251"/>
          <a:ext cx="889000" cy="185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133783</xdr:rowOff>
    </xdr:from>
    <xdr:to>
      <xdr:col>20</xdr:col>
      <xdr:colOff>38100</xdr:colOff>
      <xdr:row>95</xdr:row>
      <xdr:rowOff>63933</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55060</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34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124924</xdr:rowOff>
    </xdr:from>
    <xdr:to>
      <xdr:col>15</xdr:col>
      <xdr:colOff>50800</xdr:colOff>
      <xdr:row>93</xdr:row>
      <xdr:rowOff>154567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069774"/>
          <a:ext cx="889000" cy="29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133705</xdr:rowOff>
    </xdr:from>
    <xdr:to>
      <xdr:col>15</xdr:col>
      <xdr:colOff>101600</xdr:colOff>
      <xdr:row>96</xdr:row>
      <xdr:rowOff>63855</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54982</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154567</xdr:rowOff>
    </xdr:from>
    <xdr:to>
      <xdr:col>10</xdr:col>
      <xdr:colOff>114300</xdr:colOff>
      <xdr:row>94</xdr:row>
      <xdr:rowOff>19106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099417"/>
          <a:ext cx="889000" cy="3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160643</xdr:rowOff>
    </xdr:from>
    <xdr:to>
      <xdr:col>10</xdr:col>
      <xdr:colOff>165100</xdr:colOff>
      <xdr:row>96</xdr:row>
      <xdr:rowOff>90793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81920</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54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7603</xdr:rowOff>
    </xdr:from>
    <xdr:to>
      <xdr:col>6</xdr:col>
      <xdr:colOff>38100</xdr:colOff>
      <xdr:row>96</xdr:row>
      <xdr:rowOff>109203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6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100330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55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14849</xdr:rowOff>
    </xdr:from>
    <xdr:to>
      <xdr:col>24</xdr:col>
      <xdr:colOff>114300</xdr:colOff>
      <xdr:row>93</xdr:row>
      <xdr:rowOff>116449</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595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37726</xdr:rowOff>
    </xdr:from>
    <xdr:ext cx="599010"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5811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60051</xdr:rowOff>
    </xdr:from>
    <xdr:to>
      <xdr:col>20</xdr:col>
      <xdr:colOff>38100</xdr:colOff>
      <xdr:row>92</xdr:row>
      <xdr:rowOff>161651</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583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6728</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497795" y="15608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74124</xdr:rowOff>
    </xdr:from>
    <xdr:to>
      <xdr:col>15</xdr:col>
      <xdr:colOff>101600</xdr:colOff>
      <xdr:row>94</xdr:row>
      <xdr:rowOff>4274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01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20801</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08795" y="15794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103767</xdr:rowOff>
    </xdr:from>
    <xdr:to>
      <xdr:col>10</xdr:col>
      <xdr:colOff>165100</xdr:colOff>
      <xdr:row>94</xdr:row>
      <xdr:rowOff>33917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04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50444</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19795" y="1582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139756</xdr:rowOff>
    </xdr:from>
    <xdr:to>
      <xdr:col>6</xdr:col>
      <xdr:colOff>38100</xdr:colOff>
      <xdr:row>94</xdr:row>
      <xdr:rowOff>69906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08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86433</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30795" y="1585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4056</xdr:rowOff>
    </xdr:from>
    <xdr:to>
      <xdr:col>54</xdr:col>
      <xdr:colOff>189865</xdr:colOff>
      <xdr:row>38</xdr:row>
      <xdr:rowOff>55600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319006"/>
          <a:ext cx="1270" cy="1251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59427</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7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55600</xdr:rowOff>
    </xdr:from>
    <xdr:to>
      <xdr:col>55</xdr:col>
      <xdr:colOff>88900</xdr:colOff>
      <xdr:row>38</xdr:row>
      <xdr:rowOff>55600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122183</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94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4056</xdr:rowOff>
    </xdr:from>
    <xdr:to>
      <xdr:col>55</xdr:col>
      <xdr:colOff>88900</xdr:colOff>
      <xdr:row>31</xdr:row>
      <xdr:rowOff>4056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319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120122</xdr:rowOff>
    </xdr:from>
    <xdr:to>
      <xdr:col>55</xdr:col>
      <xdr:colOff>0</xdr:colOff>
      <xdr:row>37</xdr:row>
      <xdr:rowOff>128960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463772"/>
          <a:ext cx="838200" cy="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37634</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38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14757</xdr:rowOff>
    </xdr:from>
    <xdr:to>
      <xdr:col>55</xdr:col>
      <xdr:colOff>50800</xdr:colOff>
      <xdr:row>36</xdr:row>
      <xdr:rowOff>116357</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18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33319</xdr:rowOff>
    </xdr:from>
    <xdr:to>
      <xdr:col>50</xdr:col>
      <xdr:colOff>114300</xdr:colOff>
      <xdr:row>37</xdr:row>
      <xdr:rowOff>120122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205519"/>
          <a:ext cx="889000" cy="25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55259</xdr:rowOff>
    </xdr:from>
    <xdr:to>
      <xdr:col>50</xdr:col>
      <xdr:colOff>165100</xdr:colOff>
      <xdr:row>36</xdr:row>
      <xdr:rowOff>156859</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1936</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00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7554</xdr:rowOff>
    </xdr:from>
    <xdr:to>
      <xdr:col>45</xdr:col>
      <xdr:colOff>177800</xdr:colOff>
      <xdr:row>36</xdr:row>
      <xdr:rowOff>33319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6179754"/>
          <a:ext cx="889000" cy="2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37204</xdr:rowOff>
    </xdr:from>
    <xdr:to>
      <xdr:col>46</xdr:col>
      <xdr:colOff>38100</xdr:colOff>
      <xdr:row>35</xdr:row>
      <xdr:rowOff>138804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155331</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7554</xdr:rowOff>
    </xdr:from>
    <xdr:to>
      <xdr:col>41</xdr:col>
      <xdr:colOff>50800</xdr:colOff>
      <xdr:row>38</xdr:row>
      <xdr:rowOff>20851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179754"/>
          <a:ext cx="889000" cy="35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129282</xdr:rowOff>
    </xdr:from>
    <xdr:to>
      <xdr:col>41</xdr:col>
      <xdr:colOff>101600</xdr:colOff>
      <xdr:row>37</xdr:row>
      <xdr:rowOff>59432</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50559</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39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148155</xdr:rowOff>
    </xdr:from>
    <xdr:to>
      <xdr:col>36</xdr:col>
      <xdr:colOff>165100</xdr:colOff>
      <xdr:row>37</xdr:row>
      <xdr:rowOff>78305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94832</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78160</xdr:rowOff>
    </xdr:from>
    <xdr:to>
      <xdr:col>55</xdr:col>
      <xdr:colOff>50800</xdr:colOff>
      <xdr:row>38</xdr:row>
      <xdr:rowOff>8310</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42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164537</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336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69322</xdr:rowOff>
    </xdr:from>
    <xdr:to>
      <xdr:col>50</xdr:col>
      <xdr:colOff>165100</xdr:colOff>
      <xdr:row>37</xdr:row>
      <xdr:rowOff>170922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41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162049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505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153969</xdr:rowOff>
    </xdr:from>
    <xdr:to>
      <xdr:col>46</xdr:col>
      <xdr:colOff>38100</xdr:colOff>
      <xdr:row>36</xdr:row>
      <xdr:rowOff>84119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15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75246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247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128204</xdr:rowOff>
    </xdr:from>
    <xdr:to>
      <xdr:col>41</xdr:col>
      <xdr:colOff>101600</xdr:colOff>
      <xdr:row>36</xdr:row>
      <xdr:rowOff>58354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12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74881</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590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141501</xdr:rowOff>
    </xdr:from>
    <xdr:to>
      <xdr:col>36</xdr:col>
      <xdr:colOff>165100</xdr:colOff>
      <xdr:row>38</xdr:row>
      <xdr:rowOff>71651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48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62778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577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91297</xdr:rowOff>
    </xdr:from>
    <xdr:to>
      <xdr:col>54</xdr:col>
      <xdr:colOff>189865</xdr:colOff>
      <xdr:row>58</xdr:row>
      <xdr:rowOff>15557</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flipV="1">
          <a:off x="10475595" y="8663797"/>
          <a:ext cx="1270" cy="129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19384</xdr:rowOff>
    </xdr:from>
    <xdr:ext cx="534377" cy="259045"/>
    <xdr:sp macro="" textlink="">
      <xdr:nvSpPr>
        <xdr:cNvPr id="335" name="普通建設事業費最小値テキスト">
          <a:extLst>
            <a:ext uri="{FF2B5EF4-FFF2-40B4-BE49-F238E27FC236}">
              <a16:creationId xmlns:a16="http://schemas.microsoft.com/office/drawing/2014/main" id="{00000000-0008-0000-0600-00004F010000}"/>
            </a:ext>
          </a:extLst>
        </xdr:cNvPr>
        <xdr:cNvSpPr txBox="1"/>
      </xdr:nvSpPr>
      <xdr:spPr>
        <a:xfrm>
          <a:off x="10528300" y="9963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15557</xdr:rowOff>
    </xdr:from>
    <xdr:to>
      <xdr:col>55</xdr:col>
      <xdr:colOff>88900</xdr:colOff>
      <xdr:row>58</xdr:row>
      <xdr:rowOff>15557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995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37974</xdr:rowOff>
    </xdr:from>
    <xdr:ext cx="690189" cy="259045"/>
    <xdr:sp macro="" textlink="">
      <xdr:nvSpPr>
        <xdr:cNvPr id="337" name="普通建設事業費最大値テキスト">
          <a:extLst>
            <a:ext uri="{FF2B5EF4-FFF2-40B4-BE49-F238E27FC236}">
              <a16:creationId xmlns:a16="http://schemas.microsoft.com/office/drawing/2014/main" id="{00000000-0008-0000-0600-000051010000}"/>
            </a:ext>
          </a:extLst>
        </xdr:cNvPr>
        <xdr:cNvSpPr txBox="1"/>
      </xdr:nvSpPr>
      <xdr:spPr>
        <a:xfrm>
          <a:off x="10528300" y="84390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91297</xdr:rowOff>
    </xdr:from>
    <xdr:to>
      <xdr:col>55</xdr:col>
      <xdr:colOff>88900</xdr:colOff>
      <xdr:row>50</xdr:row>
      <xdr:rowOff>91297</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10388600" y="866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69665</xdr:rowOff>
    </xdr:from>
    <xdr:to>
      <xdr:col>55</xdr:col>
      <xdr:colOff>0</xdr:colOff>
      <xdr:row>57</xdr:row>
      <xdr:rowOff>126976</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9639300" y="9842315"/>
          <a:ext cx="838200" cy="57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7617</xdr:rowOff>
    </xdr:from>
    <xdr:ext cx="599010" cy="259045"/>
    <xdr:sp macro="" textlink="">
      <xdr:nvSpPr>
        <xdr:cNvPr id="340" name="普通建設事業費平均値テキスト">
          <a:extLst>
            <a:ext uri="{FF2B5EF4-FFF2-40B4-BE49-F238E27FC236}">
              <a16:creationId xmlns:a16="http://schemas.microsoft.com/office/drawing/2014/main" id="{00000000-0008-0000-0600-000054010000}"/>
            </a:ext>
          </a:extLst>
        </xdr:cNvPr>
        <xdr:cNvSpPr txBox="1"/>
      </xdr:nvSpPr>
      <xdr:spPr>
        <a:xfrm>
          <a:off x="10528300" y="96088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156190</xdr:rowOff>
    </xdr:from>
    <xdr:to>
      <xdr:col>55</xdr:col>
      <xdr:colOff>50800</xdr:colOff>
      <xdr:row>57</xdr:row>
      <xdr:rowOff>86340</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10426700" y="975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126976</xdr:rowOff>
    </xdr:from>
    <xdr:to>
      <xdr:col>50</xdr:col>
      <xdr:colOff>114300</xdr:colOff>
      <xdr:row>57</xdr:row>
      <xdr:rowOff>156236</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8750300" y="9899626"/>
          <a:ext cx="889000" cy="2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158928</xdr:rowOff>
    </xdr:from>
    <xdr:to>
      <xdr:col>50</xdr:col>
      <xdr:colOff>165100</xdr:colOff>
      <xdr:row>57</xdr:row>
      <xdr:rowOff>89078</xdr:rowOff>
    </xdr:to>
    <xdr:sp macro="" textlink="">
      <xdr:nvSpPr>
        <xdr:cNvPr id="343" name="フローチャート: 判断 342">
          <a:extLst>
            <a:ext uri="{FF2B5EF4-FFF2-40B4-BE49-F238E27FC236}">
              <a16:creationId xmlns:a16="http://schemas.microsoft.com/office/drawing/2014/main" id="{00000000-0008-0000-0600-000057010000}"/>
            </a:ext>
          </a:extLst>
        </xdr:cNvPr>
        <xdr:cNvSpPr/>
      </xdr:nvSpPr>
      <xdr:spPr>
        <a:xfrm>
          <a:off x="9588500" y="976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105605</xdr:rowOff>
    </xdr:from>
    <xdr:ext cx="599010"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9339795" y="953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156236</xdr:rowOff>
    </xdr:from>
    <xdr:to>
      <xdr:col>45</xdr:col>
      <xdr:colOff>177800</xdr:colOff>
      <xdr:row>57</xdr:row>
      <xdr:rowOff>157732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7861300" y="9928886"/>
          <a:ext cx="889000" cy="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145459</xdr:rowOff>
    </xdr:from>
    <xdr:to>
      <xdr:col>46</xdr:col>
      <xdr:colOff>38100</xdr:colOff>
      <xdr:row>57</xdr:row>
      <xdr:rowOff>75609</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8699500" y="97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92136</xdr:rowOff>
    </xdr:from>
    <xdr:ext cx="599010"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8450795" y="9521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144142</xdr:rowOff>
    </xdr:from>
    <xdr:to>
      <xdr:col>41</xdr:col>
      <xdr:colOff>50800</xdr:colOff>
      <xdr:row>57</xdr:row>
      <xdr:rowOff>157732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972300" y="9916792"/>
          <a:ext cx="889000" cy="13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164123</xdr:rowOff>
    </xdr:from>
    <xdr:to>
      <xdr:col>41</xdr:col>
      <xdr:colOff>101600</xdr:colOff>
      <xdr:row>57</xdr:row>
      <xdr:rowOff>94273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7810500" y="9765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110800</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7561795" y="9540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162292</xdr:rowOff>
    </xdr:from>
    <xdr:to>
      <xdr:col>36</xdr:col>
      <xdr:colOff>165100</xdr:colOff>
      <xdr:row>57</xdr:row>
      <xdr:rowOff>92442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6921500" y="976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108969</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6672795" y="9538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18865</xdr:rowOff>
    </xdr:from>
    <xdr:to>
      <xdr:col>55</xdr:col>
      <xdr:colOff>50800</xdr:colOff>
      <xdr:row>57</xdr:row>
      <xdr:rowOff>120465</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10426700" y="979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134618</xdr:rowOff>
    </xdr:from>
    <xdr:ext cx="599010" cy="259045"/>
    <xdr:sp macro="" textlink="">
      <xdr:nvSpPr>
        <xdr:cNvPr id="359" name="普通建設事業費該当値テキスト">
          <a:extLst>
            <a:ext uri="{FF2B5EF4-FFF2-40B4-BE49-F238E27FC236}">
              <a16:creationId xmlns:a16="http://schemas.microsoft.com/office/drawing/2014/main" id="{00000000-0008-0000-0600-000067010000}"/>
            </a:ext>
          </a:extLst>
        </xdr:cNvPr>
        <xdr:cNvSpPr txBox="1"/>
      </xdr:nvSpPr>
      <xdr:spPr>
        <a:xfrm>
          <a:off x="10528300" y="9735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76176</xdr:rowOff>
    </xdr:from>
    <xdr:to>
      <xdr:col>50</xdr:col>
      <xdr:colOff>165100</xdr:colOff>
      <xdr:row>58</xdr:row>
      <xdr:rowOff>6326</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9588500" y="984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168903</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339795" y="9941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105436</xdr:rowOff>
    </xdr:from>
    <xdr:to>
      <xdr:col>46</xdr:col>
      <xdr:colOff>38100</xdr:colOff>
      <xdr:row>58</xdr:row>
      <xdr:rowOff>35586</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8699500" y="987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26713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97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106932</xdr:rowOff>
    </xdr:from>
    <xdr:to>
      <xdr:col>41</xdr:col>
      <xdr:colOff>101600</xdr:colOff>
      <xdr:row>58</xdr:row>
      <xdr:rowOff>37082</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7810500" y="987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28209</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97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93342</xdr:rowOff>
    </xdr:from>
    <xdr:to>
      <xdr:col>36</xdr:col>
      <xdr:colOff>165100</xdr:colOff>
      <xdr:row>58</xdr:row>
      <xdr:rowOff>23492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6921500" y="986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14619</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95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6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70</xdr:row>
      <xdr:rowOff>111777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211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64383</xdr:rowOff>
    </xdr:from>
    <xdr:to>
      <xdr:col>54</xdr:col>
      <xdr:colOff>189865</xdr:colOff>
      <xdr:row>78</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237333"/>
          <a:ext cx="1270" cy="1161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35372</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4084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11060</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20125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64383</xdr:rowOff>
    </xdr:from>
    <xdr:to>
      <xdr:col>55</xdr:col>
      <xdr:colOff>88900</xdr:colOff>
      <xdr:row>71</xdr:row>
      <xdr:rowOff>64383</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23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2868</xdr:rowOff>
    </xdr:from>
    <xdr:to>
      <xdr:col>55</xdr:col>
      <xdr:colOff>0</xdr:colOff>
      <xdr:row>78</xdr:row>
      <xdr:rowOff>23502</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9639300" y="13375968"/>
          <a:ext cx="838200" cy="20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124272</xdr:rowOff>
    </xdr:from>
    <xdr:ext cx="534377"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154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101395</xdr:rowOff>
    </xdr:from>
    <xdr:to>
      <xdr:col>55</xdr:col>
      <xdr:colOff>50800</xdr:colOff>
      <xdr:row>78</xdr:row>
      <xdr:rowOff>31545</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0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23084</xdr:rowOff>
    </xdr:from>
    <xdr:to>
      <xdr:col>50</xdr:col>
      <xdr:colOff>114300</xdr:colOff>
      <xdr:row>78</xdr:row>
      <xdr:rowOff>23502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8750300" y="13396184"/>
          <a:ext cx="889000" cy="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107504</xdr:rowOff>
    </xdr:from>
    <xdr:to>
      <xdr:col>50</xdr:col>
      <xdr:colOff>165100</xdr:colOff>
      <xdr:row>78</xdr:row>
      <xdr:rowOff>37654</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0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54181</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08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23084</xdr:rowOff>
    </xdr:from>
    <xdr:to>
      <xdr:col>45</xdr:col>
      <xdr:colOff>177800</xdr:colOff>
      <xdr:row>78</xdr:row>
      <xdr:rowOff>24992</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7861300" y="13396184"/>
          <a:ext cx="889000" cy="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100564</xdr:rowOff>
    </xdr:from>
    <xdr:to>
      <xdr:col>46</xdr:col>
      <xdr:colOff>38100</xdr:colOff>
      <xdr:row>78</xdr:row>
      <xdr:rowOff>30714</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47241</xdr:rowOff>
    </xdr:from>
    <xdr:ext cx="534377"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83111" y="1307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2059</xdr:rowOff>
    </xdr:from>
    <xdr:to>
      <xdr:col>41</xdr:col>
      <xdr:colOff>50800</xdr:colOff>
      <xdr:row>78</xdr:row>
      <xdr:rowOff>24992</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972300" y="13375159"/>
          <a:ext cx="889000" cy="2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101833</xdr:rowOff>
    </xdr:from>
    <xdr:to>
      <xdr:col>41</xdr:col>
      <xdr:colOff>101600</xdr:colOff>
      <xdr:row>78</xdr:row>
      <xdr:rowOff>31983</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03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48510</xdr:rowOff>
    </xdr:from>
    <xdr:ext cx="534377"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94111" y="1307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106243</xdr:rowOff>
    </xdr:from>
    <xdr:to>
      <xdr:col>36</xdr:col>
      <xdr:colOff>165100</xdr:colOff>
      <xdr:row>78</xdr:row>
      <xdr:rowOff>36393</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07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52920</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705111" y="13083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123518</xdr:rowOff>
    </xdr:from>
    <xdr:to>
      <xdr:col>55</xdr:col>
      <xdr:colOff>50800</xdr:colOff>
      <xdr:row>78</xdr:row>
      <xdr:rowOff>53668</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32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79822</xdr:rowOff>
    </xdr:from>
    <xdr:ext cx="534377"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28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144152</xdr:rowOff>
    </xdr:from>
    <xdr:to>
      <xdr:col>50</xdr:col>
      <xdr:colOff>165100</xdr:colOff>
      <xdr:row>78</xdr:row>
      <xdr:rowOff>74302</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34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65429</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04428" y="13438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143734</xdr:rowOff>
    </xdr:from>
    <xdr:to>
      <xdr:col>46</xdr:col>
      <xdr:colOff>38100</xdr:colOff>
      <xdr:row>78</xdr:row>
      <xdr:rowOff>73884</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34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65011</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43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145642</xdr:rowOff>
    </xdr:from>
    <xdr:to>
      <xdr:col>41</xdr:col>
      <xdr:colOff>101600</xdr:colOff>
      <xdr:row>78</xdr:row>
      <xdr:rowOff>75792</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34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66919</xdr:rowOff>
    </xdr:from>
    <xdr:ext cx="378565"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2017" y="13440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122709</xdr:rowOff>
    </xdr:from>
    <xdr:to>
      <xdr:col>36</xdr:col>
      <xdr:colOff>165100</xdr:colOff>
      <xdr:row>78</xdr:row>
      <xdr:rowOff>52859</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32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43986</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41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普通建設事業費 （ うち更新整備　）グラフ枠">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31925</xdr:rowOff>
    </xdr:from>
    <xdr:to>
      <xdr:col>54</xdr:col>
      <xdr:colOff>189865</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flipV="1">
          <a:off x="10475595" y="15462425"/>
          <a:ext cx="1270" cy="1555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45" name="普通建設事業費 （ うち更新整備　）最小値テキスト">
          <a:extLst>
            <a:ext uri="{FF2B5EF4-FFF2-40B4-BE49-F238E27FC236}">
              <a16:creationId xmlns:a16="http://schemas.microsoft.com/office/drawing/2014/main" id="{00000000-0008-0000-0600-0000BD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150052</xdr:rowOff>
    </xdr:from>
    <xdr:ext cx="599010" cy="259045"/>
    <xdr:sp macro="" textlink="">
      <xdr:nvSpPr>
        <xdr:cNvPr id="447" name="普通建設事業費 （ うち更新整備　）最大値テキスト">
          <a:extLst>
            <a:ext uri="{FF2B5EF4-FFF2-40B4-BE49-F238E27FC236}">
              <a16:creationId xmlns:a16="http://schemas.microsoft.com/office/drawing/2014/main" id="{00000000-0008-0000-0600-0000BF010000}"/>
            </a:ext>
          </a:extLst>
        </xdr:cNvPr>
        <xdr:cNvSpPr txBox="1"/>
      </xdr:nvSpPr>
      <xdr:spPr>
        <a:xfrm>
          <a:off x="10528300" y="15237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31925</xdr:rowOff>
    </xdr:from>
    <xdr:to>
      <xdr:col>55</xdr:col>
      <xdr:colOff>88900</xdr:colOff>
      <xdr:row>90</xdr:row>
      <xdr:rowOff>31925</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10388600" y="1546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66574</xdr:rowOff>
    </xdr:from>
    <xdr:to>
      <xdr:col>55</xdr:col>
      <xdr:colOff>0</xdr:colOff>
      <xdr:row>97</xdr:row>
      <xdr:rowOff>169681</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9639300" y="16697224"/>
          <a:ext cx="838200" cy="103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8963</xdr:rowOff>
    </xdr:from>
    <xdr:ext cx="599010" cy="259045"/>
    <xdr:sp macro="" textlink="">
      <xdr:nvSpPr>
        <xdr:cNvPr id="450" name="普通建設事業費 （ うち更新整備　）平均値テキスト">
          <a:extLst>
            <a:ext uri="{FF2B5EF4-FFF2-40B4-BE49-F238E27FC236}">
              <a16:creationId xmlns:a16="http://schemas.microsoft.com/office/drawing/2014/main" id="{00000000-0008-0000-0600-0000C2010000}"/>
            </a:ext>
          </a:extLst>
        </xdr:cNvPr>
        <xdr:cNvSpPr txBox="1"/>
      </xdr:nvSpPr>
      <xdr:spPr>
        <a:xfrm>
          <a:off x="10528300" y="166396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30536</xdr:rowOff>
    </xdr:from>
    <xdr:to>
      <xdr:col>55</xdr:col>
      <xdr:colOff>50800</xdr:colOff>
      <xdr:row>97</xdr:row>
      <xdr:rowOff>132136</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10426700" y="1666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169681</xdr:rowOff>
    </xdr:from>
    <xdr:to>
      <xdr:col>50</xdr:col>
      <xdr:colOff>114300</xdr:colOff>
      <xdr:row>98</xdr:row>
      <xdr:rowOff>137923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8750300" y="16800331"/>
          <a:ext cx="889000" cy="13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52485</xdr:rowOff>
    </xdr:from>
    <xdr:to>
      <xdr:col>50</xdr:col>
      <xdr:colOff>165100</xdr:colOff>
      <xdr:row>97</xdr:row>
      <xdr:rowOff>154085</xdr:rowOff>
    </xdr:to>
    <xdr:sp macro="" textlink="">
      <xdr:nvSpPr>
        <xdr:cNvPr id="453" name="フローチャート: 判断 452">
          <a:extLst>
            <a:ext uri="{FF2B5EF4-FFF2-40B4-BE49-F238E27FC236}">
              <a16:creationId xmlns:a16="http://schemas.microsoft.com/office/drawing/2014/main" id="{00000000-0008-0000-0600-0000C5010000}"/>
            </a:ext>
          </a:extLst>
        </xdr:cNvPr>
        <xdr:cNvSpPr/>
      </xdr:nvSpPr>
      <xdr:spPr>
        <a:xfrm>
          <a:off x="95885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170612</xdr:rowOff>
    </xdr:from>
    <xdr:ext cx="599010"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9339795" y="16458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90046</xdr:rowOff>
    </xdr:from>
    <xdr:to>
      <xdr:col>45</xdr:col>
      <xdr:colOff>177800</xdr:colOff>
      <xdr:row>98</xdr:row>
      <xdr:rowOff>137923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7861300" y="16892146"/>
          <a:ext cx="889000" cy="47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165277</xdr:rowOff>
    </xdr:from>
    <xdr:to>
      <xdr:col>46</xdr:col>
      <xdr:colOff>38100</xdr:colOff>
      <xdr:row>97</xdr:row>
      <xdr:rowOff>95427</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8699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111954</xdr:rowOff>
    </xdr:from>
    <xdr:ext cx="599010"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8450795" y="163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90046</xdr:rowOff>
    </xdr:from>
    <xdr:to>
      <xdr:col>41</xdr:col>
      <xdr:colOff>50800</xdr:colOff>
      <xdr:row>98</xdr:row>
      <xdr:rowOff>119320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6972300" y="16892146"/>
          <a:ext cx="889000" cy="2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65318</xdr:rowOff>
    </xdr:from>
    <xdr:to>
      <xdr:col>41</xdr:col>
      <xdr:colOff>101600</xdr:colOff>
      <xdr:row>97</xdr:row>
      <xdr:rowOff>166918</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7810500" y="1669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11995</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7561795" y="164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71355</xdr:rowOff>
    </xdr:from>
    <xdr:to>
      <xdr:col>36</xdr:col>
      <xdr:colOff>165100</xdr:colOff>
      <xdr:row>98</xdr:row>
      <xdr:rowOff>1505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6921500" y="1670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18032</xdr:rowOff>
    </xdr:from>
    <xdr:ext cx="59901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672795" y="1647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15774</xdr:rowOff>
    </xdr:from>
    <xdr:to>
      <xdr:col>55</xdr:col>
      <xdr:colOff>50800</xdr:colOff>
      <xdr:row>97</xdr:row>
      <xdr:rowOff>117374</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10426700" y="1664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38651</xdr:rowOff>
    </xdr:from>
    <xdr:ext cx="599010" cy="259045"/>
    <xdr:sp macro="" textlink="">
      <xdr:nvSpPr>
        <xdr:cNvPr id="469" name="普通建設事業費 （ うち更新整備　）該当値テキスト">
          <a:extLst>
            <a:ext uri="{FF2B5EF4-FFF2-40B4-BE49-F238E27FC236}">
              <a16:creationId xmlns:a16="http://schemas.microsoft.com/office/drawing/2014/main" id="{00000000-0008-0000-0600-0000D5010000}"/>
            </a:ext>
          </a:extLst>
        </xdr:cNvPr>
        <xdr:cNvSpPr txBox="1"/>
      </xdr:nvSpPr>
      <xdr:spPr>
        <a:xfrm>
          <a:off x="10528300" y="16497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118881</xdr:rowOff>
    </xdr:from>
    <xdr:to>
      <xdr:col>50</xdr:col>
      <xdr:colOff>165100</xdr:colOff>
      <xdr:row>98</xdr:row>
      <xdr:rowOff>49031</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9588500" y="1674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40158</xdr:rowOff>
    </xdr:from>
    <xdr:ext cx="59901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39795" y="1684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87123</xdr:rowOff>
    </xdr:from>
    <xdr:to>
      <xdr:col>46</xdr:col>
      <xdr:colOff>38100</xdr:colOff>
      <xdr:row>99</xdr:row>
      <xdr:rowOff>17273</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8699500" y="1688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8400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98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39246</xdr:rowOff>
    </xdr:from>
    <xdr:to>
      <xdr:col>41</xdr:col>
      <xdr:colOff>101600</xdr:colOff>
      <xdr:row>98</xdr:row>
      <xdr:rowOff>140846</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7810500" y="1684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131973</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934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68520</xdr:rowOff>
    </xdr:from>
    <xdr:to>
      <xdr:col>36</xdr:col>
      <xdr:colOff>165100</xdr:colOff>
      <xdr:row>98</xdr:row>
      <xdr:rowOff>170120</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6921500" y="1687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161247</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96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a:extLst>
            <a:ext uri="{FF2B5EF4-FFF2-40B4-BE49-F238E27FC236}">
              <a16:creationId xmlns:a16="http://schemas.microsoft.com/office/drawing/2014/main" id="{00000000-0008-0000-0600-0000E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75210</xdr:rowOff>
    </xdr:from>
    <xdr:to>
      <xdr:col>85</xdr:col>
      <xdr:colOff>126364</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flipV="1">
          <a:off x="16317595" y="5218710"/>
          <a:ext cx="1269" cy="15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49035</xdr:rowOff>
    </xdr:from>
    <xdr:ext cx="249299" cy="259045"/>
    <xdr:sp macro="" textlink="">
      <xdr:nvSpPr>
        <xdr:cNvPr id="502" name="災害復旧事業費最小値テキスト">
          <a:extLst>
            <a:ext uri="{FF2B5EF4-FFF2-40B4-BE49-F238E27FC236}">
              <a16:creationId xmlns:a16="http://schemas.microsoft.com/office/drawing/2014/main" id="{00000000-0008-0000-0600-0000F6010000}"/>
            </a:ext>
          </a:extLst>
        </xdr:cNvPr>
        <xdr:cNvSpPr txBox="1"/>
      </xdr:nvSpPr>
      <xdr:spPr>
        <a:xfrm>
          <a:off x="16370300" y="673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21887</xdr:rowOff>
    </xdr:from>
    <xdr:ext cx="599010" cy="259045"/>
    <xdr:sp macro="" textlink="">
      <xdr:nvSpPr>
        <xdr:cNvPr id="504" name="災害復旧事業費最大値テキスト">
          <a:extLst>
            <a:ext uri="{FF2B5EF4-FFF2-40B4-BE49-F238E27FC236}">
              <a16:creationId xmlns:a16="http://schemas.microsoft.com/office/drawing/2014/main" id="{00000000-0008-0000-0600-0000F8010000}"/>
            </a:ext>
          </a:extLst>
        </xdr:cNvPr>
        <xdr:cNvSpPr txBox="1"/>
      </xdr:nvSpPr>
      <xdr:spPr>
        <a:xfrm>
          <a:off x="16370300" y="499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75210</xdr:rowOff>
    </xdr:from>
    <xdr:to>
      <xdr:col>86</xdr:col>
      <xdr:colOff>25400</xdr:colOff>
      <xdr:row>30</xdr:row>
      <xdr:rowOff>75210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6230600" y="521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62807</xdr:rowOff>
    </xdr:from>
    <xdr:to>
      <xdr:col>85</xdr:col>
      <xdr:colOff>127000</xdr:colOff>
      <xdr:row>36</xdr:row>
      <xdr:rowOff>141803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5481300" y="6235007"/>
          <a:ext cx="838200" cy="7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93484</xdr:rowOff>
    </xdr:from>
    <xdr:ext cx="534377" cy="259045"/>
    <xdr:sp macro="" textlink="">
      <xdr:nvSpPr>
        <xdr:cNvPr id="507" name="災害復旧事業費平均値テキスト">
          <a:extLst>
            <a:ext uri="{FF2B5EF4-FFF2-40B4-BE49-F238E27FC236}">
              <a16:creationId xmlns:a16="http://schemas.microsoft.com/office/drawing/2014/main" id="{00000000-0008-0000-0600-0000FB010000}"/>
            </a:ext>
          </a:extLst>
        </xdr:cNvPr>
        <xdr:cNvSpPr txBox="1"/>
      </xdr:nvSpPr>
      <xdr:spPr>
        <a:xfrm>
          <a:off x="16370300" y="6608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115057</xdr:rowOff>
    </xdr:from>
    <xdr:to>
      <xdr:col>85</xdr:col>
      <xdr:colOff>177800</xdr:colOff>
      <xdr:row>39</xdr:row>
      <xdr:rowOff>45207</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6268700" y="663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141803</xdr:rowOff>
    </xdr:from>
    <xdr:to>
      <xdr:col>81</xdr:col>
      <xdr:colOff>50800</xdr:colOff>
      <xdr:row>38</xdr:row>
      <xdr:rowOff>71758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4592300" y="6314003"/>
          <a:ext cx="889000" cy="272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117104</xdr:rowOff>
    </xdr:from>
    <xdr:to>
      <xdr:col>81</xdr:col>
      <xdr:colOff>101600</xdr:colOff>
      <xdr:row>39</xdr:row>
      <xdr:rowOff>47254</xdr:rowOff>
    </xdr:to>
    <xdr:sp macro="" textlink="">
      <xdr:nvSpPr>
        <xdr:cNvPr id="510" name="フローチャート: 判断 509">
          <a:extLst>
            <a:ext uri="{FF2B5EF4-FFF2-40B4-BE49-F238E27FC236}">
              <a16:creationId xmlns:a16="http://schemas.microsoft.com/office/drawing/2014/main" id="{00000000-0008-0000-0600-0000FE010000}"/>
            </a:ext>
          </a:extLst>
        </xdr:cNvPr>
        <xdr:cNvSpPr/>
      </xdr:nvSpPr>
      <xdr:spPr>
        <a:xfrm>
          <a:off x="15430500" y="663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38381</xdr:rowOff>
    </xdr:from>
    <xdr:ext cx="534377"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5214111" y="672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71758</xdr:rowOff>
    </xdr:from>
    <xdr:to>
      <xdr:col>76</xdr:col>
      <xdr:colOff>114300</xdr:colOff>
      <xdr:row>39</xdr:row>
      <xdr:rowOff>19409</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3703300" y="6586858"/>
          <a:ext cx="889000" cy="119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120171</xdr:rowOff>
    </xdr:from>
    <xdr:to>
      <xdr:col>76</xdr:col>
      <xdr:colOff>165100</xdr:colOff>
      <xdr:row>39</xdr:row>
      <xdr:rowOff>50321</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4541500" y="663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41448</xdr:rowOff>
    </xdr:from>
    <xdr:ext cx="534377"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4325111" y="672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19409</xdr:rowOff>
    </xdr:from>
    <xdr:to>
      <xdr:col>71</xdr:col>
      <xdr:colOff>177800</xdr:colOff>
      <xdr:row>39</xdr:row>
      <xdr:rowOff>25929</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2814300" y="6705959"/>
          <a:ext cx="889000" cy="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121193</xdr:rowOff>
    </xdr:from>
    <xdr:to>
      <xdr:col>72</xdr:col>
      <xdr:colOff>38100</xdr:colOff>
      <xdr:row>39</xdr:row>
      <xdr:rowOff>51343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3652500" y="663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67870</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3436111" y="641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128553</xdr:rowOff>
    </xdr:from>
    <xdr:to>
      <xdr:col>67</xdr:col>
      <xdr:colOff>101600</xdr:colOff>
      <xdr:row>39</xdr:row>
      <xdr:rowOff>58703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2763500" y="664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75230</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2547111" y="641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12007</xdr:rowOff>
    </xdr:from>
    <xdr:to>
      <xdr:col>85</xdr:col>
      <xdr:colOff>177800</xdr:colOff>
      <xdr:row>36</xdr:row>
      <xdr:rowOff>113607</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6268700" y="618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34884</xdr:rowOff>
    </xdr:from>
    <xdr:ext cx="599010" cy="259045"/>
    <xdr:sp macro="" textlink="">
      <xdr:nvSpPr>
        <xdr:cNvPr id="526" name="災害復旧事業費該当値テキスト">
          <a:extLst>
            <a:ext uri="{FF2B5EF4-FFF2-40B4-BE49-F238E27FC236}">
              <a16:creationId xmlns:a16="http://schemas.microsoft.com/office/drawing/2014/main" id="{00000000-0008-0000-0600-00000E020000}"/>
            </a:ext>
          </a:extLst>
        </xdr:cNvPr>
        <xdr:cNvSpPr txBox="1"/>
      </xdr:nvSpPr>
      <xdr:spPr>
        <a:xfrm>
          <a:off x="16370300" y="6035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91003</xdr:rowOff>
    </xdr:from>
    <xdr:to>
      <xdr:col>81</xdr:col>
      <xdr:colOff>101600</xdr:colOff>
      <xdr:row>37</xdr:row>
      <xdr:rowOff>21153</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5430500" y="626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37680</xdr:rowOff>
    </xdr:from>
    <xdr:ext cx="59901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181795" y="603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20958</xdr:rowOff>
    </xdr:from>
    <xdr:to>
      <xdr:col>76</xdr:col>
      <xdr:colOff>165100</xdr:colOff>
      <xdr:row>38</xdr:row>
      <xdr:rowOff>122558</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4541500" y="653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139085</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25111" y="6311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140059</xdr:rowOff>
    </xdr:from>
    <xdr:to>
      <xdr:col>72</xdr:col>
      <xdr:colOff>38100</xdr:colOff>
      <xdr:row>39</xdr:row>
      <xdr:rowOff>70209</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3652500" y="665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61336</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36111" y="6747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146579</xdr:rowOff>
    </xdr:from>
    <xdr:to>
      <xdr:col>67</xdr:col>
      <xdr:colOff>101600</xdr:colOff>
      <xdr:row>39</xdr:row>
      <xdr:rowOff>76729</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2763500" y="666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67856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754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id="{00000000-0008-0000-0600-00002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35577</xdr:rowOff>
    </xdr:from>
    <xdr:ext cx="46717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1978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130827</xdr:rowOff>
    </xdr:from>
    <xdr:ext cx="46717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1978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92727</xdr:rowOff>
    </xdr:from>
    <xdr:ext cx="46717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1978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63500</xdr:rowOff>
    </xdr:from>
    <xdr:to>
      <xdr:col>85</xdr:col>
      <xdr:colOff>126364</xdr:colOff>
      <xdr:row>59</xdr:row>
      <xdr:rowOff>44450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flipV="1">
          <a:off x="16317595" y="8807450"/>
          <a:ext cx="1269"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84218</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10199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10177</xdr:rowOff>
    </xdr:from>
    <xdr:ext cx="469744"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858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63500</xdr:rowOff>
    </xdr:from>
    <xdr:to>
      <xdr:col>86</xdr:col>
      <xdr:colOff>25400</xdr:colOff>
      <xdr:row>51</xdr:row>
      <xdr:rowOff>63500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880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1668</xdr:rowOff>
    </xdr:from>
    <xdr:ext cx="313932"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94576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150241</xdr:rowOff>
    </xdr:from>
    <xdr:to>
      <xdr:col>85</xdr:col>
      <xdr:colOff>177800</xdr:colOff>
      <xdr:row>59</xdr:row>
      <xdr:rowOff>80391</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100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165100</xdr:rowOff>
    </xdr:from>
    <xdr:to>
      <xdr:col>81</xdr:col>
      <xdr:colOff>101600</xdr:colOff>
      <xdr:row>59</xdr:row>
      <xdr:rowOff>95250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128668</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10072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111777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10446</xdr:rowOff>
    </xdr:from>
    <xdr:to>
      <xdr:col>85</xdr:col>
      <xdr:colOff>126364</xdr:colOff>
      <xdr:row>78</xdr:row>
      <xdr:rowOff>153705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11946"/>
          <a:ext cx="1269" cy="1514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157532</xdr:rowOff>
    </xdr:from>
    <xdr:ext cx="534377"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3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153705</xdr:rowOff>
    </xdr:from>
    <xdr:to>
      <xdr:col>86</xdr:col>
      <xdr:colOff>25400</xdr:colOff>
      <xdr:row>78</xdr:row>
      <xdr:rowOff>153705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26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128573</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78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10446</xdr:rowOff>
    </xdr:from>
    <xdr:to>
      <xdr:col>86</xdr:col>
      <xdr:colOff>25400</xdr:colOff>
      <xdr:row>70</xdr:row>
      <xdr:rowOff>10446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1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52795</xdr:rowOff>
    </xdr:from>
    <xdr:to>
      <xdr:col>85</xdr:col>
      <xdr:colOff>127000</xdr:colOff>
      <xdr:row>78</xdr:row>
      <xdr:rowOff>62004</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425895"/>
          <a:ext cx="838200" cy="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33515</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0637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10638</xdr:rowOff>
    </xdr:from>
    <xdr:to>
      <xdr:col>85</xdr:col>
      <xdr:colOff>177800</xdr:colOff>
      <xdr:row>77</xdr:row>
      <xdr:rowOff>112238</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62004</xdr:rowOff>
    </xdr:from>
    <xdr:to>
      <xdr:col>81</xdr:col>
      <xdr:colOff>50800</xdr:colOff>
      <xdr:row>78</xdr:row>
      <xdr:rowOff>95720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435104"/>
          <a:ext cx="889000" cy="3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36632</xdr:rowOff>
    </xdr:from>
    <xdr:to>
      <xdr:col>81</xdr:col>
      <xdr:colOff>101600</xdr:colOff>
      <xdr:row>77</xdr:row>
      <xdr:rowOff>138232</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154759</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95720</xdr:rowOff>
    </xdr:from>
    <xdr:to>
      <xdr:col>76</xdr:col>
      <xdr:colOff>114300</xdr:colOff>
      <xdr:row>78</xdr:row>
      <xdr:rowOff>100352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468820"/>
          <a:ext cx="889000" cy="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50507</xdr:rowOff>
    </xdr:from>
    <xdr:to>
      <xdr:col>76</xdr:col>
      <xdr:colOff>165100</xdr:colOff>
      <xdr:row>77</xdr:row>
      <xdr:rowOff>152107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168634</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100352</xdr:rowOff>
    </xdr:from>
    <xdr:to>
      <xdr:col>71</xdr:col>
      <xdr:colOff>177800</xdr:colOff>
      <xdr:row>78</xdr:row>
      <xdr:rowOff>101609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473452"/>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58962</xdr:rowOff>
    </xdr:from>
    <xdr:to>
      <xdr:col>72</xdr:col>
      <xdr:colOff>38100</xdr:colOff>
      <xdr:row>77</xdr:row>
      <xdr:rowOff>160562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5639</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03795" y="13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62850</xdr:rowOff>
    </xdr:from>
    <xdr:to>
      <xdr:col>67</xdr:col>
      <xdr:colOff>101600</xdr:colOff>
      <xdr:row>77</xdr:row>
      <xdr:rowOff>164450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9527</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14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1995</xdr:rowOff>
    </xdr:from>
    <xdr:to>
      <xdr:col>85</xdr:col>
      <xdr:colOff>177800</xdr:colOff>
      <xdr:row>78</xdr:row>
      <xdr:rowOff>103595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37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88372</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29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11204</xdr:rowOff>
    </xdr:from>
    <xdr:to>
      <xdr:col>81</xdr:col>
      <xdr:colOff>101600</xdr:colOff>
      <xdr:row>78</xdr:row>
      <xdr:rowOff>112804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38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103931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477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44920</xdr:rowOff>
    </xdr:from>
    <xdr:to>
      <xdr:col>76</xdr:col>
      <xdr:colOff>165100</xdr:colOff>
      <xdr:row>78</xdr:row>
      <xdr:rowOff>146520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41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137647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510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49552</xdr:rowOff>
    </xdr:from>
    <xdr:to>
      <xdr:col>72</xdr:col>
      <xdr:colOff>38100</xdr:colOff>
      <xdr:row>78</xdr:row>
      <xdr:rowOff>151152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42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142279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51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50809</xdr:rowOff>
    </xdr:from>
    <xdr:to>
      <xdr:col>67</xdr:col>
      <xdr:colOff>101600</xdr:colOff>
      <xdr:row>78</xdr:row>
      <xdr:rowOff>152409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42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143536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51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101045</xdr:rowOff>
    </xdr:from>
    <xdr:to>
      <xdr:col>85</xdr:col>
      <xdr:colOff>126364</xdr:colOff>
      <xdr:row>98</xdr:row>
      <xdr:rowOff>137503</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31545"/>
          <a:ext cx="1269" cy="140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141330</xdr:rowOff>
    </xdr:from>
    <xdr:ext cx="469744"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3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137503</xdr:rowOff>
    </xdr:from>
    <xdr:to>
      <xdr:col>86</xdr:col>
      <xdr:colOff>25400</xdr:colOff>
      <xdr:row>98</xdr:row>
      <xdr:rowOff>137503</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3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47722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067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1,542,274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101045</xdr:rowOff>
    </xdr:from>
    <xdr:to>
      <xdr:col>86</xdr:col>
      <xdr:colOff>25400</xdr:colOff>
      <xdr:row>90</xdr:row>
      <xdr:rowOff>101045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31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38860</xdr:rowOff>
    </xdr:from>
    <xdr:to>
      <xdr:col>85</xdr:col>
      <xdr:colOff>127000</xdr:colOff>
      <xdr:row>98</xdr:row>
      <xdr:rowOff>112951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840960"/>
          <a:ext cx="838200" cy="7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3394</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340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151967</xdr:rowOff>
    </xdr:from>
    <xdr:to>
      <xdr:col>85</xdr:col>
      <xdr:colOff>177800</xdr:colOff>
      <xdr:row>98</xdr:row>
      <xdr:rowOff>82117</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8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38860</xdr:rowOff>
    </xdr:from>
    <xdr:to>
      <xdr:col>81</xdr:col>
      <xdr:colOff>50800</xdr:colOff>
      <xdr:row>98</xdr:row>
      <xdr:rowOff>72941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840960"/>
          <a:ext cx="889000" cy="34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138706</xdr:rowOff>
    </xdr:from>
    <xdr:to>
      <xdr:col>81</xdr:col>
      <xdr:colOff>101600</xdr:colOff>
      <xdr:row>98</xdr:row>
      <xdr:rowOff>68856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6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85383</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544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72941</xdr:rowOff>
    </xdr:from>
    <xdr:to>
      <xdr:col>76</xdr:col>
      <xdr:colOff>114300</xdr:colOff>
      <xdr:row>98</xdr:row>
      <xdr:rowOff>121847</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75041"/>
          <a:ext cx="889000" cy="48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15325</xdr:rowOff>
    </xdr:from>
    <xdr:to>
      <xdr:col>76</xdr:col>
      <xdr:colOff>165100</xdr:colOff>
      <xdr:row>98</xdr:row>
      <xdr:rowOff>116925</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133452</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5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121847</xdr:rowOff>
    </xdr:from>
    <xdr:to>
      <xdr:col>71</xdr:col>
      <xdr:colOff>177800</xdr:colOff>
      <xdr:row>98</xdr:row>
      <xdr:rowOff>129496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923947"/>
          <a:ext cx="889000" cy="7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27187</xdr:rowOff>
    </xdr:from>
    <xdr:to>
      <xdr:col>72</xdr:col>
      <xdr:colOff>38100</xdr:colOff>
      <xdr:row>98</xdr:row>
      <xdr:rowOff>128787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2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145314</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60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23558</xdr:rowOff>
    </xdr:from>
    <xdr:to>
      <xdr:col>67</xdr:col>
      <xdr:colOff>101600</xdr:colOff>
      <xdr:row>98</xdr:row>
      <xdr:rowOff>125158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2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141685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60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62151</xdr:rowOff>
    </xdr:from>
    <xdr:to>
      <xdr:col>85</xdr:col>
      <xdr:colOff>177800</xdr:colOff>
      <xdr:row>98</xdr:row>
      <xdr:rowOff>163751</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86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148528</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7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159510</xdr:rowOff>
    </xdr:from>
    <xdr:to>
      <xdr:col>81</xdr:col>
      <xdr:colOff>101600</xdr:colOff>
      <xdr:row>98</xdr:row>
      <xdr:rowOff>89660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9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80787</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181795" y="16882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22141</xdr:rowOff>
    </xdr:from>
    <xdr:to>
      <xdr:col>76</xdr:col>
      <xdr:colOff>165100</xdr:colOff>
      <xdr:row>98</xdr:row>
      <xdr:rowOff>123741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2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114868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91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71047</xdr:rowOff>
    </xdr:from>
    <xdr:to>
      <xdr:col>72</xdr:col>
      <xdr:colOff>38100</xdr:colOff>
      <xdr:row>99</xdr:row>
      <xdr:rowOff>1197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7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163774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6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78696</xdr:rowOff>
    </xdr:from>
    <xdr:to>
      <xdr:col>67</xdr:col>
      <xdr:colOff>101600</xdr:colOff>
      <xdr:row>99</xdr:row>
      <xdr:rowOff>8846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8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171423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7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10960</xdr:rowOff>
    </xdr:from>
    <xdr:to>
      <xdr:col>116</xdr:col>
      <xdr:colOff>62864</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54460"/>
          <a:ext cx="1269" cy="1576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129087</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10960</xdr:rowOff>
    </xdr:from>
    <xdr:to>
      <xdr:col>116</xdr:col>
      <xdr:colOff>152400</xdr:colOff>
      <xdr:row>30</xdr:row>
      <xdr:rowOff>10960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5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26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69850</xdr:rowOff>
    </xdr:from>
    <xdr:to>
      <xdr:col>112</xdr:col>
      <xdr:colOff>38100</xdr:colOff>
      <xdr:row>39</xdr:row>
      <xdr:rowOff>0</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16527</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6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70269</xdr:rowOff>
    </xdr:from>
    <xdr:to>
      <xdr:col>107</xdr:col>
      <xdr:colOff>101600</xdr:colOff>
      <xdr:row>39</xdr:row>
      <xdr:rowOff>419</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8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16946</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360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124143</xdr:rowOff>
    </xdr:from>
    <xdr:to>
      <xdr:col>102</xdr:col>
      <xdr:colOff>165100</xdr:colOff>
      <xdr:row>39</xdr:row>
      <xdr:rowOff>54293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63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70819</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414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115532</xdr:rowOff>
    </xdr:from>
    <xdr:to>
      <xdr:col>98</xdr:col>
      <xdr:colOff>38100</xdr:colOff>
      <xdr:row>39</xdr:row>
      <xdr:rowOff>45682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63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62209</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405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155032</xdr:rowOff>
    </xdr:from>
    <xdr:to>
      <xdr:col>116</xdr:col>
      <xdr:colOff>62864</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27532"/>
          <a:ext cx="1269" cy="1432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101709</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02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155032</xdr:rowOff>
    </xdr:from>
    <xdr:to>
      <xdr:col>116</xdr:col>
      <xdr:colOff>152400</xdr:colOff>
      <xdr:row>50</xdr:row>
      <xdr:rowOff>155032</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27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127154</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8998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104277</xdr:rowOff>
    </xdr:from>
    <xdr:to>
      <xdr:col>116</xdr:col>
      <xdr:colOff>114300</xdr:colOff>
      <xdr:row>59</xdr:row>
      <xdr:rowOff>34427</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04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104361</xdr:rowOff>
    </xdr:from>
    <xdr:to>
      <xdr:col>112</xdr:col>
      <xdr:colOff>38100</xdr:colOff>
      <xdr:row>59</xdr:row>
      <xdr:rowOff>34511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4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51038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2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103066</xdr:rowOff>
    </xdr:from>
    <xdr:to>
      <xdr:col>107</xdr:col>
      <xdr:colOff>101600</xdr:colOff>
      <xdr:row>59</xdr:row>
      <xdr:rowOff>33216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4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49743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2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104216</xdr:rowOff>
    </xdr:from>
    <xdr:to>
      <xdr:col>102</xdr:col>
      <xdr:colOff>165100</xdr:colOff>
      <xdr:row>59</xdr:row>
      <xdr:rowOff>34366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4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50893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23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106220</xdr:rowOff>
    </xdr:from>
    <xdr:to>
      <xdr:col>98</xdr:col>
      <xdr:colOff>38100</xdr:colOff>
      <xdr:row>59</xdr:row>
      <xdr:rowOff>36370</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5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52897</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2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82704</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268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114840</xdr:rowOff>
    </xdr:from>
    <xdr:to>
      <xdr:col>116</xdr:col>
      <xdr:colOff>62864</xdr:colOff>
      <xdr:row>78</xdr:row>
      <xdr:rowOff>54169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287790"/>
          <a:ext cx="1269" cy="113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57996</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43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54169</xdr:rowOff>
    </xdr:from>
    <xdr:to>
      <xdr:col>116</xdr:col>
      <xdr:colOff>152400</xdr:colOff>
      <xdr:row>78</xdr:row>
      <xdr:rowOff>54169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427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61517</xdr:rowOff>
    </xdr:from>
    <xdr:ext cx="599010"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06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114840</xdr:rowOff>
    </xdr:from>
    <xdr:to>
      <xdr:col>116</xdr:col>
      <xdr:colOff>152400</xdr:colOff>
      <xdr:row>71</xdr:row>
      <xdr:rowOff>114840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28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131527</xdr:rowOff>
    </xdr:from>
    <xdr:to>
      <xdr:col>116</xdr:col>
      <xdr:colOff>63500</xdr:colOff>
      <xdr:row>77</xdr:row>
      <xdr:rowOff>15174</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3161727"/>
          <a:ext cx="838200" cy="5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83522</xdr:rowOff>
    </xdr:from>
    <xdr:ext cx="599010"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942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60644</xdr:rowOff>
    </xdr:from>
    <xdr:to>
      <xdr:col>116</xdr:col>
      <xdr:colOff>114300</xdr:colOff>
      <xdr:row>76</xdr:row>
      <xdr:rowOff>162244</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09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125885</xdr:rowOff>
    </xdr:from>
    <xdr:to>
      <xdr:col>111</xdr:col>
      <xdr:colOff>177800</xdr:colOff>
      <xdr:row>77</xdr:row>
      <xdr:rowOff>15174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0434300" y="13156085"/>
          <a:ext cx="889000" cy="60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81704</xdr:rowOff>
    </xdr:from>
    <xdr:to>
      <xdr:col>112</xdr:col>
      <xdr:colOff>38100</xdr:colOff>
      <xdr:row>77</xdr:row>
      <xdr:rowOff>11854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111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28380</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23795" y="12887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125885</xdr:rowOff>
    </xdr:from>
    <xdr:to>
      <xdr:col>107</xdr:col>
      <xdr:colOff>50800</xdr:colOff>
      <xdr:row>77</xdr:row>
      <xdr:rowOff>36472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3156085"/>
          <a:ext cx="889000" cy="8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79744</xdr:rowOff>
    </xdr:from>
    <xdr:to>
      <xdr:col>107</xdr:col>
      <xdr:colOff>101600</xdr:colOff>
      <xdr:row>77</xdr:row>
      <xdr:rowOff>9894</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1021</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34795" y="13202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169875</xdr:rowOff>
    </xdr:from>
    <xdr:to>
      <xdr:col>102</xdr:col>
      <xdr:colOff>114300</xdr:colOff>
      <xdr:row>77</xdr:row>
      <xdr:rowOff>36472</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3200075"/>
          <a:ext cx="889000" cy="3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87517</xdr:rowOff>
    </xdr:from>
    <xdr:to>
      <xdr:col>102</xdr:col>
      <xdr:colOff>165100</xdr:colOff>
      <xdr:row>77</xdr:row>
      <xdr:rowOff>17667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34194</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45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97727</xdr:rowOff>
    </xdr:from>
    <xdr:to>
      <xdr:col>98</xdr:col>
      <xdr:colOff>38100</xdr:colOff>
      <xdr:row>77</xdr:row>
      <xdr:rowOff>27877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44405</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56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80727</xdr:rowOff>
    </xdr:from>
    <xdr:to>
      <xdr:col>116</xdr:col>
      <xdr:colOff>114300</xdr:colOff>
      <xdr:row>77</xdr:row>
      <xdr:rowOff>10877</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11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59154</xdr:rowOff>
    </xdr:from>
    <xdr:ext cx="599010"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089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135824</xdr:rowOff>
    </xdr:from>
    <xdr:to>
      <xdr:col>112</xdr:col>
      <xdr:colOff>38100</xdr:colOff>
      <xdr:row>77</xdr:row>
      <xdr:rowOff>65974</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16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57101</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25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75085</xdr:rowOff>
    </xdr:from>
    <xdr:to>
      <xdr:col>107</xdr:col>
      <xdr:colOff>101600</xdr:colOff>
      <xdr:row>77</xdr:row>
      <xdr:rowOff>5235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10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21762</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34795" y="12880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157122</xdr:rowOff>
    </xdr:from>
    <xdr:to>
      <xdr:col>102</xdr:col>
      <xdr:colOff>165100</xdr:colOff>
      <xdr:row>77</xdr:row>
      <xdr:rowOff>87272</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18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78399</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28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119075</xdr:rowOff>
    </xdr:from>
    <xdr:to>
      <xdr:col>98</xdr:col>
      <xdr:colOff>38100</xdr:colOff>
      <xdr:row>77</xdr:row>
      <xdr:rowOff>49225</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1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40352</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56795" y="13242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89</xdr:row>
      <xdr:rowOff>123189</xdr:rowOff>
    </xdr:from>
    <xdr:to>
      <xdr:col>98</xdr:col>
      <xdr:colOff>38100</xdr:colOff>
      <xdr:row>90</xdr:row>
      <xdr:rowOff>53339</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69866</xdr:rowOff>
    </xdr:from>
    <xdr:ext cx="313932"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99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125,422</a:t>
          </a:r>
          <a:r>
            <a:rPr kumimoji="1" lang="ja-JP" altLang="en-US" sz="1300">
              <a:latin typeface="ＭＳ Ｐゴシック" panose="020B0600070205080204" pitchFamily="50" charset="-128"/>
              <a:ea typeface="ＭＳ Ｐゴシック" panose="020B0600070205080204" pitchFamily="50" charset="-128"/>
            </a:rPr>
            <a:t>円となっている。年度途中で職員２名が退職し、基本給や期末勤勉手当が減少したため、前年度に比べ住民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1,800</a:t>
          </a:r>
          <a:r>
            <a:rPr kumimoji="1" lang="ja-JP" altLang="en-US" sz="1300">
              <a:latin typeface="ＭＳ Ｐゴシック" panose="020B0600070205080204" pitchFamily="50" charset="-128"/>
              <a:ea typeface="ＭＳ Ｐゴシック" panose="020B0600070205080204" pitchFamily="50" charset="-128"/>
            </a:rPr>
            <a:t>円となっている。類似団体と比較すると</a:t>
          </a:r>
          <a:r>
            <a:rPr kumimoji="1" lang="en-US" altLang="ja-JP" sz="1300">
              <a:latin typeface="ＭＳ Ｐゴシック" panose="020B0600070205080204" pitchFamily="50" charset="-128"/>
              <a:ea typeface="ＭＳ Ｐゴシック" panose="020B0600070205080204" pitchFamily="50" charset="-128"/>
            </a:rPr>
            <a:t>114,361</a:t>
          </a:r>
          <a:r>
            <a:rPr kumimoji="1" lang="ja-JP" altLang="en-US" sz="1300">
              <a:latin typeface="ＭＳ Ｐゴシック" panose="020B0600070205080204" pitchFamily="50" charset="-128"/>
              <a:ea typeface="ＭＳ Ｐゴシック" panose="020B0600070205080204" pitchFamily="50" charset="-128"/>
            </a:rPr>
            <a:t>円少ない状況にある。</a:t>
          </a:r>
        </a:p>
        <a:p>
          <a:r>
            <a:rPr kumimoji="1" lang="ja-JP" altLang="en-US" sz="1300">
              <a:latin typeface="ＭＳ Ｐゴシック" panose="020B0600070205080204" pitchFamily="50" charset="-128"/>
              <a:ea typeface="ＭＳ Ｐゴシック" panose="020B0600070205080204" pitchFamily="50" charset="-128"/>
            </a:rPr>
            <a:t>・物件費は、前年度に比べ住民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29,481</a:t>
          </a:r>
          <a:r>
            <a:rPr kumimoji="1" lang="ja-JP" altLang="en-US" sz="1300">
              <a:latin typeface="ＭＳ Ｐゴシック" panose="020B0600070205080204" pitchFamily="50" charset="-128"/>
              <a:ea typeface="ＭＳ Ｐゴシック" panose="020B0600070205080204" pitchFamily="50" charset="-128"/>
            </a:rPr>
            <a:t>円となった。これは、令和２年７月豪雨災害関係の委託料が減少したことが要因となっている。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・扶助費は、子どものため教育・保育給付費負担金の減少等によって、前年度より住民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16,568</a:t>
          </a:r>
          <a:r>
            <a:rPr kumimoji="1" lang="ja-JP" altLang="en-US" sz="1300">
              <a:latin typeface="ＭＳ Ｐゴシック" panose="020B0600070205080204" pitchFamily="50" charset="-128"/>
              <a:ea typeface="ＭＳ Ｐゴシック" panose="020B0600070205080204" pitchFamily="50" charset="-128"/>
            </a:rPr>
            <a:t>円となったが、類似団体よりも</a:t>
          </a:r>
          <a:r>
            <a:rPr kumimoji="1" lang="en-US" altLang="ja-JP" sz="1300">
              <a:latin typeface="ＭＳ Ｐゴシック" panose="020B0600070205080204" pitchFamily="50" charset="-128"/>
              <a:ea typeface="ＭＳ Ｐゴシック" panose="020B0600070205080204" pitchFamily="50" charset="-128"/>
            </a:rPr>
            <a:t>46,389</a:t>
          </a:r>
          <a:r>
            <a:rPr kumimoji="1" lang="ja-JP" altLang="en-US" sz="1300">
              <a:latin typeface="ＭＳ Ｐゴシック" panose="020B0600070205080204" pitchFamily="50" charset="-128"/>
              <a:ea typeface="ＭＳ Ｐゴシック" panose="020B0600070205080204" pitchFamily="50" charset="-128"/>
            </a:rPr>
            <a:t>円高い状況にある。</a:t>
          </a:r>
        </a:p>
        <a:p>
          <a:r>
            <a:rPr kumimoji="1" lang="ja-JP" altLang="en-US" sz="1300">
              <a:latin typeface="ＭＳ Ｐゴシック" panose="020B0600070205080204" pitchFamily="50" charset="-128"/>
              <a:ea typeface="ＭＳ Ｐゴシック" panose="020B0600070205080204" pitchFamily="50" charset="-128"/>
            </a:rPr>
            <a:t>・災害復旧事業費は、前年度に比べ住民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41,468</a:t>
          </a:r>
          <a:r>
            <a:rPr kumimoji="1" lang="ja-JP" altLang="en-US" sz="1300">
              <a:latin typeface="ＭＳ Ｐゴシック" panose="020B0600070205080204" pitchFamily="50" charset="-128"/>
              <a:ea typeface="ＭＳ Ｐゴシック" panose="020B0600070205080204" pitchFamily="50" charset="-128"/>
            </a:rPr>
            <a:t>円増と、近年増加傾向にある。これは令和２年７月豪雨災害にかかる農林漁業施設や公共土木施設等の災害復旧工事が依然継続していることが要因となっている。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4,095
4,075
94.54
5,847,424
5,358,298
281,433
2,410,940
3,617,300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124613</xdr:rowOff>
    </xdr:from>
    <xdr:to>
      <xdr:col>24</xdr:col>
      <xdr:colOff>62865</xdr:colOff>
      <xdr:row>38</xdr:row>
      <xdr:rowOff>37859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68113"/>
          <a:ext cx="1270" cy="128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41686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5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37859</xdr:rowOff>
    </xdr:from>
    <xdr:to>
      <xdr:col>24</xdr:col>
      <xdr:colOff>152400</xdr:colOff>
      <xdr:row>38</xdr:row>
      <xdr:rowOff>37859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52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71290</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4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76,792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124613</xdr:rowOff>
    </xdr:from>
    <xdr:to>
      <xdr:col>24</xdr:col>
      <xdr:colOff>152400</xdr:colOff>
      <xdr:row>30</xdr:row>
      <xdr:rowOff>124613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68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136099</xdr:rowOff>
    </xdr:from>
    <xdr:to>
      <xdr:col>24</xdr:col>
      <xdr:colOff>63500</xdr:colOff>
      <xdr:row>37</xdr:row>
      <xdr:rowOff>138614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79749"/>
          <a:ext cx="8382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16394</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88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164967</xdr:rowOff>
    </xdr:from>
    <xdr:to>
      <xdr:col>24</xdr:col>
      <xdr:colOff>114300</xdr:colOff>
      <xdr:row>37</xdr:row>
      <xdr:rowOff>95117</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138614</xdr:rowOff>
    </xdr:from>
    <xdr:to>
      <xdr:col>19</xdr:col>
      <xdr:colOff>177800</xdr:colOff>
      <xdr:row>37</xdr:row>
      <xdr:rowOff>163799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82264"/>
          <a:ext cx="889000" cy="2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7290</xdr:rowOff>
    </xdr:from>
    <xdr:to>
      <xdr:col>20</xdr:col>
      <xdr:colOff>38100</xdr:colOff>
      <xdr:row>37</xdr:row>
      <xdr:rowOff>108890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125417</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134366</xdr:rowOff>
    </xdr:from>
    <xdr:to>
      <xdr:col>15</xdr:col>
      <xdr:colOff>50800</xdr:colOff>
      <xdr:row>37</xdr:row>
      <xdr:rowOff>163799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78016"/>
          <a:ext cx="889000" cy="2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9461</xdr:rowOff>
    </xdr:from>
    <xdr:to>
      <xdr:col>15</xdr:col>
      <xdr:colOff>101600</xdr:colOff>
      <xdr:row>37</xdr:row>
      <xdr:rowOff>111061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127588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134366</xdr:rowOff>
    </xdr:from>
    <xdr:to>
      <xdr:col>10</xdr:col>
      <xdr:colOff>114300</xdr:colOff>
      <xdr:row>37</xdr:row>
      <xdr:rowOff>146082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78016"/>
          <a:ext cx="889000" cy="1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170129</xdr:rowOff>
    </xdr:from>
    <xdr:to>
      <xdr:col>10</xdr:col>
      <xdr:colOff>165100</xdr:colOff>
      <xdr:row>37</xdr:row>
      <xdr:rowOff>100279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116806</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5252</xdr:rowOff>
    </xdr:from>
    <xdr:to>
      <xdr:col>6</xdr:col>
      <xdr:colOff>38100</xdr:colOff>
      <xdr:row>37</xdr:row>
      <xdr:rowOff>106852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123379</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85299</xdr:rowOff>
    </xdr:from>
    <xdr:to>
      <xdr:col>24</xdr:col>
      <xdr:colOff>114300</xdr:colOff>
      <xdr:row>38</xdr:row>
      <xdr:rowOff>15449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2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226</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4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87814</xdr:rowOff>
    </xdr:from>
    <xdr:to>
      <xdr:col>20</xdr:col>
      <xdr:colOff>38100</xdr:colOff>
      <xdr:row>38</xdr:row>
      <xdr:rowOff>17964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3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9091</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2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112998</xdr:rowOff>
    </xdr:from>
    <xdr:to>
      <xdr:col>15</xdr:col>
      <xdr:colOff>101600</xdr:colOff>
      <xdr:row>38</xdr:row>
      <xdr:rowOff>43148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5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34276</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4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83566</xdr:rowOff>
    </xdr:from>
    <xdr:to>
      <xdr:col>10</xdr:col>
      <xdr:colOff>165100</xdr:colOff>
      <xdr:row>38</xdr:row>
      <xdr:rowOff>13715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272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4843</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1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95282</xdr:rowOff>
    </xdr:from>
    <xdr:to>
      <xdr:col>6</xdr:col>
      <xdr:colOff>38100</xdr:colOff>
      <xdr:row>38</xdr:row>
      <xdr:rowOff>25432</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3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16559</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3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122627</xdr:rowOff>
    </xdr:from>
    <xdr:to>
      <xdr:col>24</xdr:col>
      <xdr:colOff>62865</xdr:colOff>
      <xdr:row>58</xdr:row>
      <xdr:rowOff>105993</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695127"/>
          <a:ext cx="1270" cy="1354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109820</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053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105993</xdr:rowOff>
    </xdr:from>
    <xdr:to>
      <xdr:col>24</xdr:col>
      <xdr:colOff>152400</xdr:colOff>
      <xdr:row>58</xdr:row>
      <xdr:rowOff>105993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050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69304</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703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1,922,406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122627</xdr:rowOff>
    </xdr:from>
    <xdr:to>
      <xdr:col>24</xdr:col>
      <xdr:colOff>152400</xdr:colOff>
      <xdr:row>50</xdr:row>
      <xdr:rowOff>122627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69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23290</xdr:rowOff>
    </xdr:from>
    <xdr:to>
      <xdr:col>24</xdr:col>
      <xdr:colOff>63500</xdr:colOff>
      <xdr:row>58</xdr:row>
      <xdr:rowOff>63230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967390"/>
          <a:ext cx="838200" cy="39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69690</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708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46813</xdr:rowOff>
    </xdr:from>
    <xdr:to>
      <xdr:col>24</xdr:col>
      <xdr:colOff>114300</xdr:colOff>
      <xdr:row>57</xdr:row>
      <xdr:rowOff>148413</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8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140378</xdr:rowOff>
    </xdr:from>
    <xdr:to>
      <xdr:col>19</xdr:col>
      <xdr:colOff>177800</xdr:colOff>
      <xdr:row>58</xdr:row>
      <xdr:rowOff>23290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9913028"/>
          <a:ext cx="889000" cy="54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54924</xdr:rowOff>
    </xdr:from>
    <xdr:to>
      <xdr:col>20</xdr:col>
      <xdr:colOff>38100</xdr:colOff>
      <xdr:row>57</xdr:row>
      <xdr:rowOff>156524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2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1601</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60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140378</xdr:rowOff>
    </xdr:from>
    <xdr:to>
      <xdr:col>15</xdr:col>
      <xdr:colOff>50800</xdr:colOff>
      <xdr:row>58</xdr:row>
      <xdr:rowOff>101085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913028"/>
          <a:ext cx="889000" cy="132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15831</xdr:rowOff>
    </xdr:from>
    <xdr:to>
      <xdr:col>15</xdr:col>
      <xdr:colOff>101600</xdr:colOff>
      <xdr:row>57</xdr:row>
      <xdr:rowOff>117431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78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133958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563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101085</xdr:rowOff>
    </xdr:from>
    <xdr:to>
      <xdr:col>10</xdr:col>
      <xdr:colOff>114300</xdr:colOff>
      <xdr:row>58</xdr:row>
      <xdr:rowOff>110124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10045185"/>
          <a:ext cx="889000" cy="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120739</xdr:rowOff>
    </xdr:from>
    <xdr:to>
      <xdr:col>10</xdr:col>
      <xdr:colOff>165100</xdr:colOff>
      <xdr:row>58</xdr:row>
      <xdr:rowOff>50889</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89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67416</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668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121438</xdr:rowOff>
    </xdr:from>
    <xdr:to>
      <xdr:col>6</xdr:col>
      <xdr:colOff>38100</xdr:colOff>
      <xdr:row>58</xdr:row>
      <xdr:rowOff>51588</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89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68115</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66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12430</xdr:rowOff>
    </xdr:from>
    <xdr:to>
      <xdr:col>24</xdr:col>
      <xdr:colOff>114300</xdr:colOff>
      <xdr:row>58</xdr:row>
      <xdr:rowOff>114030</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95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98807</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871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143940</xdr:rowOff>
    </xdr:from>
    <xdr:to>
      <xdr:col>20</xdr:col>
      <xdr:colOff>38100</xdr:colOff>
      <xdr:row>58</xdr:row>
      <xdr:rowOff>74090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9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65217</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1000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89578</xdr:rowOff>
    </xdr:from>
    <xdr:to>
      <xdr:col>15</xdr:col>
      <xdr:colOff>101600</xdr:colOff>
      <xdr:row>58</xdr:row>
      <xdr:rowOff>19728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86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10855</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954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50285</xdr:rowOff>
    </xdr:from>
    <xdr:to>
      <xdr:col>10</xdr:col>
      <xdr:colOff>165100</xdr:colOff>
      <xdr:row>58</xdr:row>
      <xdr:rowOff>151885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99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143012</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10087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59324</xdr:rowOff>
    </xdr:from>
    <xdr:to>
      <xdr:col>6</xdr:col>
      <xdr:colOff>38100</xdr:colOff>
      <xdr:row>58</xdr:row>
      <xdr:rowOff>160924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1000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152051</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10096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15904</xdr:rowOff>
    </xdr:from>
    <xdr:to>
      <xdr:col>24</xdr:col>
      <xdr:colOff>62865</xdr:colOff>
      <xdr:row>78</xdr:row>
      <xdr:rowOff>139886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017404"/>
          <a:ext cx="1270" cy="1495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143713</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16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139886</xdr:rowOff>
    </xdr:from>
    <xdr:to>
      <xdr:col>24</xdr:col>
      <xdr:colOff>152400</xdr:colOff>
      <xdr:row>78</xdr:row>
      <xdr:rowOff>139886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1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134031</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792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15904</xdr:rowOff>
    </xdr:from>
    <xdr:to>
      <xdr:col>24</xdr:col>
      <xdr:colOff>152400</xdr:colOff>
      <xdr:row>70</xdr:row>
      <xdr:rowOff>15904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017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16498</xdr:rowOff>
    </xdr:from>
    <xdr:to>
      <xdr:col>24</xdr:col>
      <xdr:colOff>63500</xdr:colOff>
      <xdr:row>77</xdr:row>
      <xdr:rowOff>47591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3218148"/>
          <a:ext cx="838200" cy="3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88845</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475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65968</xdr:rowOff>
    </xdr:from>
    <xdr:to>
      <xdr:col>24</xdr:col>
      <xdr:colOff>114300</xdr:colOff>
      <xdr:row>76</xdr:row>
      <xdr:rowOff>167568</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9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16498</xdr:rowOff>
    </xdr:from>
    <xdr:to>
      <xdr:col>19</xdr:col>
      <xdr:colOff>177800</xdr:colOff>
      <xdr:row>77</xdr:row>
      <xdr:rowOff>72814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218148"/>
          <a:ext cx="889000" cy="5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48876</xdr:rowOff>
    </xdr:from>
    <xdr:to>
      <xdr:col>20</xdr:col>
      <xdr:colOff>38100</xdr:colOff>
      <xdr:row>76</xdr:row>
      <xdr:rowOff>150476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07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167002</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85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72814</xdr:rowOff>
    </xdr:from>
    <xdr:to>
      <xdr:col>15</xdr:col>
      <xdr:colOff>50800</xdr:colOff>
      <xdr:row>77</xdr:row>
      <xdr:rowOff>135615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274464"/>
          <a:ext cx="889000" cy="6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120019</xdr:rowOff>
    </xdr:from>
    <xdr:to>
      <xdr:col>15</xdr:col>
      <xdr:colOff>101600</xdr:colOff>
      <xdr:row>77</xdr:row>
      <xdr:rowOff>50169</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66696</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135615</xdr:rowOff>
    </xdr:from>
    <xdr:to>
      <xdr:col>10</xdr:col>
      <xdr:colOff>114300</xdr:colOff>
      <xdr:row>77</xdr:row>
      <xdr:rowOff>167788</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337265"/>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6029</xdr:rowOff>
    </xdr:from>
    <xdr:to>
      <xdr:col>10</xdr:col>
      <xdr:colOff>165100</xdr:colOff>
      <xdr:row>77</xdr:row>
      <xdr:rowOff>107629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20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124156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82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36354</xdr:rowOff>
    </xdr:from>
    <xdr:to>
      <xdr:col>6</xdr:col>
      <xdr:colOff>38100</xdr:colOff>
      <xdr:row>77</xdr:row>
      <xdr:rowOff>137954</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23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154481</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013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168241</xdr:rowOff>
    </xdr:from>
    <xdr:to>
      <xdr:col>24</xdr:col>
      <xdr:colOff>114300</xdr:colOff>
      <xdr:row>77</xdr:row>
      <xdr:rowOff>98391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19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146668</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176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137148</xdr:rowOff>
    </xdr:from>
    <xdr:to>
      <xdr:col>20</xdr:col>
      <xdr:colOff>38100</xdr:colOff>
      <xdr:row>77</xdr:row>
      <xdr:rowOff>67298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16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58425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26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22014</xdr:rowOff>
    </xdr:from>
    <xdr:to>
      <xdr:col>15</xdr:col>
      <xdr:colOff>101600</xdr:colOff>
      <xdr:row>77</xdr:row>
      <xdr:rowOff>123614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2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114741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316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84815</xdr:rowOff>
    </xdr:from>
    <xdr:to>
      <xdr:col>10</xdr:col>
      <xdr:colOff>165100</xdr:colOff>
      <xdr:row>78</xdr:row>
      <xdr:rowOff>14965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28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6092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379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116988</xdr:rowOff>
    </xdr:from>
    <xdr:to>
      <xdr:col>6</xdr:col>
      <xdr:colOff>38100</xdr:colOff>
      <xdr:row>78</xdr:row>
      <xdr:rowOff>47138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1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38265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41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104983</xdr:rowOff>
    </xdr:from>
    <xdr:to>
      <xdr:col>24</xdr:col>
      <xdr:colOff>62865</xdr:colOff>
      <xdr:row>98</xdr:row>
      <xdr:rowOff>139376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35483"/>
          <a:ext cx="1270" cy="1405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143203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4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139376</xdr:rowOff>
    </xdr:from>
    <xdr:to>
      <xdr:col>24</xdr:col>
      <xdr:colOff>152400</xdr:colOff>
      <xdr:row>98</xdr:row>
      <xdr:rowOff>139376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41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51660</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0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470,631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104983</xdr:rowOff>
    </xdr:from>
    <xdr:to>
      <xdr:col>24</xdr:col>
      <xdr:colOff>152400</xdr:colOff>
      <xdr:row>90</xdr:row>
      <xdr:rowOff>104983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35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20577</xdr:rowOff>
    </xdr:from>
    <xdr:to>
      <xdr:col>24</xdr:col>
      <xdr:colOff>63500</xdr:colOff>
      <xdr:row>98</xdr:row>
      <xdr:rowOff>39430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651227"/>
          <a:ext cx="838200" cy="190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143409</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311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120532</xdr:rowOff>
    </xdr:from>
    <xdr:to>
      <xdr:col>24</xdr:col>
      <xdr:colOff>114300</xdr:colOff>
      <xdr:row>97</xdr:row>
      <xdr:rowOff>50682</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7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159170</xdr:rowOff>
    </xdr:from>
    <xdr:to>
      <xdr:col>19</xdr:col>
      <xdr:colOff>177800</xdr:colOff>
      <xdr:row>97</xdr:row>
      <xdr:rowOff>20577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618370"/>
          <a:ext cx="889000" cy="3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133392</xdr:rowOff>
    </xdr:from>
    <xdr:to>
      <xdr:col>20</xdr:col>
      <xdr:colOff>38100</xdr:colOff>
      <xdr:row>97</xdr:row>
      <xdr:rowOff>63542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80069</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36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159170</xdr:rowOff>
    </xdr:from>
    <xdr:to>
      <xdr:col>15</xdr:col>
      <xdr:colOff>50800</xdr:colOff>
      <xdr:row>98</xdr:row>
      <xdr:rowOff>117754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618370"/>
          <a:ext cx="889000" cy="30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148146</xdr:rowOff>
    </xdr:from>
    <xdr:to>
      <xdr:col>15</xdr:col>
      <xdr:colOff>101600</xdr:colOff>
      <xdr:row>97</xdr:row>
      <xdr:rowOff>78296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69423</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700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108277</xdr:rowOff>
    </xdr:from>
    <xdr:to>
      <xdr:col>10</xdr:col>
      <xdr:colOff>114300</xdr:colOff>
      <xdr:row>98</xdr:row>
      <xdr:rowOff>117754</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910377"/>
          <a:ext cx="889000" cy="9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22442</xdr:rowOff>
    </xdr:from>
    <xdr:to>
      <xdr:col>10</xdr:col>
      <xdr:colOff>165100</xdr:colOff>
      <xdr:row>97</xdr:row>
      <xdr:rowOff>124042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140569</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42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50691</xdr:rowOff>
    </xdr:from>
    <xdr:to>
      <xdr:col>6</xdr:col>
      <xdr:colOff>38100</xdr:colOff>
      <xdr:row>97</xdr:row>
      <xdr:rowOff>152291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168818</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160080</xdr:rowOff>
    </xdr:from>
    <xdr:to>
      <xdr:col>24</xdr:col>
      <xdr:colOff>114300</xdr:colOff>
      <xdr:row>98</xdr:row>
      <xdr:rowOff>90230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79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75007</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70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141227</xdr:rowOff>
    </xdr:from>
    <xdr:to>
      <xdr:col>20</xdr:col>
      <xdr:colOff>38100</xdr:colOff>
      <xdr:row>97</xdr:row>
      <xdr:rowOff>71377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60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62504</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6693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108370</xdr:rowOff>
    </xdr:from>
    <xdr:to>
      <xdr:col>15</xdr:col>
      <xdr:colOff>101600</xdr:colOff>
      <xdr:row>97</xdr:row>
      <xdr:rowOff>38520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56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55047</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08795" y="1634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66954</xdr:rowOff>
    </xdr:from>
    <xdr:to>
      <xdr:col>10</xdr:col>
      <xdr:colOff>165100</xdr:colOff>
      <xdr:row>98</xdr:row>
      <xdr:rowOff>168554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6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159681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6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57477</xdr:rowOff>
    </xdr:from>
    <xdr:to>
      <xdr:col>6</xdr:col>
      <xdr:colOff>38100</xdr:colOff>
      <xdr:row>98</xdr:row>
      <xdr:rowOff>159077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5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150204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5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152908</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24958"/>
          <a:ext cx="1270" cy="1606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99585</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0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152908</xdr:rowOff>
    </xdr:from>
    <xdr:to>
      <xdr:col>55</xdr:col>
      <xdr:colOff>88900</xdr:colOff>
      <xdr:row>29</xdr:row>
      <xdr:rowOff>152908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24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105554</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4920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82677</xdr:rowOff>
    </xdr:from>
    <xdr:to>
      <xdr:col>55</xdr:col>
      <xdr:colOff>50800</xdr:colOff>
      <xdr:row>39</xdr:row>
      <xdr:rowOff>12827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59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75438</xdr:rowOff>
    </xdr:from>
    <xdr:to>
      <xdr:col>50</xdr:col>
      <xdr:colOff>165100</xdr:colOff>
      <xdr:row>39</xdr:row>
      <xdr:rowOff>5588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22115</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365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72263</xdr:rowOff>
    </xdr:from>
    <xdr:to>
      <xdr:col>46</xdr:col>
      <xdr:colOff>38100</xdr:colOff>
      <xdr:row>39</xdr:row>
      <xdr:rowOff>2413</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18940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93472</xdr:rowOff>
    </xdr:from>
    <xdr:to>
      <xdr:col>41</xdr:col>
      <xdr:colOff>101600</xdr:colOff>
      <xdr:row>39</xdr:row>
      <xdr:rowOff>23622</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40149</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383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98171</xdr:rowOff>
    </xdr:from>
    <xdr:to>
      <xdr:col>36</xdr:col>
      <xdr:colOff>165100</xdr:colOff>
      <xdr:row>39</xdr:row>
      <xdr:rowOff>28321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44848</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38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59627</xdr:rowOff>
    </xdr:from>
    <xdr:to>
      <xdr:col>54</xdr:col>
      <xdr:colOff>189865</xdr:colOff>
      <xdr:row>58</xdr:row>
      <xdr:rowOff>125696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632127"/>
          <a:ext cx="1270" cy="1437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129523</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7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125696</xdr:rowOff>
    </xdr:from>
    <xdr:to>
      <xdr:col>55</xdr:col>
      <xdr:colOff>88900</xdr:colOff>
      <xdr:row>58</xdr:row>
      <xdr:rowOff>125696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69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6304</xdr:rowOff>
    </xdr:from>
    <xdr:ext cx="690189"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4073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3,175,138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59627</xdr:rowOff>
    </xdr:from>
    <xdr:to>
      <xdr:col>55</xdr:col>
      <xdr:colOff>88900</xdr:colOff>
      <xdr:row>50</xdr:row>
      <xdr:rowOff>59627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632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87243</xdr:rowOff>
    </xdr:from>
    <xdr:to>
      <xdr:col>55</xdr:col>
      <xdr:colOff>0</xdr:colOff>
      <xdr:row>58</xdr:row>
      <xdr:rowOff>90708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10031343"/>
          <a:ext cx="838200" cy="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24794</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974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1917</xdr:rowOff>
    </xdr:from>
    <xdr:to>
      <xdr:col>55</xdr:col>
      <xdr:colOff>50800</xdr:colOff>
      <xdr:row>58</xdr:row>
      <xdr:rowOff>103517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4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61368</xdr:rowOff>
    </xdr:from>
    <xdr:to>
      <xdr:col>50</xdr:col>
      <xdr:colOff>114300</xdr:colOff>
      <xdr:row>58</xdr:row>
      <xdr:rowOff>87243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10005468"/>
          <a:ext cx="889000" cy="2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11567</xdr:rowOff>
    </xdr:from>
    <xdr:to>
      <xdr:col>50</xdr:col>
      <xdr:colOff>165100</xdr:colOff>
      <xdr:row>58</xdr:row>
      <xdr:rowOff>113167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55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129694</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73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12357</xdr:rowOff>
    </xdr:from>
    <xdr:to>
      <xdr:col>45</xdr:col>
      <xdr:colOff>177800</xdr:colOff>
      <xdr:row>58</xdr:row>
      <xdr:rowOff>61368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956457"/>
          <a:ext cx="889000" cy="4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15753</xdr:rowOff>
    </xdr:from>
    <xdr:to>
      <xdr:col>46</xdr:col>
      <xdr:colOff>38100</xdr:colOff>
      <xdr:row>58</xdr:row>
      <xdr:rowOff>117353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5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108480</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10052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12357</xdr:rowOff>
    </xdr:from>
    <xdr:to>
      <xdr:col>41</xdr:col>
      <xdr:colOff>50800</xdr:colOff>
      <xdr:row>58</xdr:row>
      <xdr:rowOff>89904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956457"/>
          <a:ext cx="889000" cy="77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16947</xdr:rowOff>
    </xdr:from>
    <xdr:to>
      <xdr:col>41</xdr:col>
      <xdr:colOff>101600</xdr:colOff>
      <xdr:row>58</xdr:row>
      <xdr:rowOff>118547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109674</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10053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14625</xdr:rowOff>
    </xdr:from>
    <xdr:to>
      <xdr:col>36</xdr:col>
      <xdr:colOff>165100</xdr:colOff>
      <xdr:row>58</xdr:row>
      <xdr:rowOff>116225</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5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132752</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973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39908</xdr:rowOff>
    </xdr:from>
    <xdr:to>
      <xdr:col>55</xdr:col>
      <xdr:colOff>50800</xdr:colOff>
      <xdr:row>58</xdr:row>
      <xdr:rowOff>141508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8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151794</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24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36443</xdr:rowOff>
    </xdr:from>
    <xdr:to>
      <xdr:col>50</xdr:col>
      <xdr:colOff>165100</xdr:colOff>
      <xdr:row>58</xdr:row>
      <xdr:rowOff>138043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8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129170</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10073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10568</xdr:rowOff>
    </xdr:from>
    <xdr:to>
      <xdr:col>46</xdr:col>
      <xdr:colOff>38100</xdr:colOff>
      <xdr:row>58</xdr:row>
      <xdr:rowOff>112168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5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128695</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972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133007</xdr:rowOff>
    </xdr:from>
    <xdr:to>
      <xdr:col>41</xdr:col>
      <xdr:colOff>101600</xdr:colOff>
      <xdr:row>58</xdr:row>
      <xdr:rowOff>63157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0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79684</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680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39104</xdr:rowOff>
    </xdr:from>
    <xdr:to>
      <xdr:col>36</xdr:col>
      <xdr:colOff>165100</xdr:colOff>
      <xdr:row>58</xdr:row>
      <xdr:rowOff>140704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98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131831</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10075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43313</xdr:rowOff>
    </xdr:from>
    <xdr:to>
      <xdr:col>54</xdr:col>
      <xdr:colOff>189865</xdr:colOff>
      <xdr:row>78</xdr:row>
      <xdr:rowOff>136048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16263"/>
          <a:ext cx="1270" cy="1292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139875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1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136048</xdr:rowOff>
    </xdr:from>
    <xdr:to>
      <xdr:col>55</xdr:col>
      <xdr:colOff>88900</xdr:colOff>
      <xdr:row>78</xdr:row>
      <xdr:rowOff>136048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0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161440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91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567,164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43313</xdr:rowOff>
    </xdr:from>
    <xdr:to>
      <xdr:col>55</xdr:col>
      <xdr:colOff>88900</xdr:colOff>
      <xdr:row>71</xdr:row>
      <xdr:rowOff>43313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16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73721</xdr:rowOff>
    </xdr:from>
    <xdr:to>
      <xdr:col>55</xdr:col>
      <xdr:colOff>0</xdr:colOff>
      <xdr:row>78</xdr:row>
      <xdr:rowOff>120555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446821"/>
          <a:ext cx="838200" cy="46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117885</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48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95008</xdr:rowOff>
    </xdr:from>
    <xdr:to>
      <xdr:col>55</xdr:col>
      <xdr:colOff>50800</xdr:colOff>
      <xdr:row>78</xdr:row>
      <xdr:rowOff>25158</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96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114233</xdr:rowOff>
    </xdr:from>
    <xdr:to>
      <xdr:col>50</xdr:col>
      <xdr:colOff>114300</xdr:colOff>
      <xdr:row>78</xdr:row>
      <xdr:rowOff>120555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87333"/>
          <a:ext cx="889000" cy="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113968</xdr:rowOff>
    </xdr:from>
    <xdr:to>
      <xdr:col>50</xdr:col>
      <xdr:colOff>165100</xdr:colOff>
      <xdr:row>78</xdr:row>
      <xdr:rowOff>44118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60645</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9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114233</xdr:rowOff>
    </xdr:from>
    <xdr:to>
      <xdr:col>45</xdr:col>
      <xdr:colOff>177800</xdr:colOff>
      <xdr:row>78</xdr:row>
      <xdr:rowOff>124400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87333"/>
          <a:ext cx="889000" cy="1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106431</xdr:rowOff>
    </xdr:from>
    <xdr:to>
      <xdr:col>46</xdr:col>
      <xdr:colOff>38100</xdr:colOff>
      <xdr:row>78</xdr:row>
      <xdr:rowOff>36581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53108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8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124400</xdr:rowOff>
    </xdr:from>
    <xdr:to>
      <xdr:col>41</xdr:col>
      <xdr:colOff>50800</xdr:colOff>
      <xdr:row>78</xdr:row>
      <xdr:rowOff>124583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497500"/>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140534</xdr:rowOff>
    </xdr:from>
    <xdr:to>
      <xdr:col>41</xdr:col>
      <xdr:colOff>101600</xdr:colOff>
      <xdr:row>78</xdr:row>
      <xdr:rowOff>70684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4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87211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11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146089</xdr:rowOff>
    </xdr:from>
    <xdr:to>
      <xdr:col>36</xdr:col>
      <xdr:colOff>165100</xdr:colOff>
      <xdr:row>78</xdr:row>
      <xdr:rowOff>76239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92766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12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22921</xdr:rowOff>
    </xdr:from>
    <xdr:to>
      <xdr:col>55</xdr:col>
      <xdr:colOff>50800</xdr:colOff>
      <xdr:row>78</xdr:row>
      <xdr:rowOff>124521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9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109298</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10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69755</xdr:rowOff>
    </xdr:from>
    <xdr:to>
      <xdr:col>50</xdr:col>
      <xdr:colOff>165100</xdr:colOff>
      <xdr:row>78</xdr:row>
      <xdr:rowOff>171355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162482</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35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63433</xdr:rowOff>
    </xdr:from>
    <xdr:to>
      <xdr:col>46</xdr:col>
      <xdr:colOff>38100</xdr:colOff>
      <xdr:row>78</xdr:row>
      <xdr:rowOff>165033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3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156160</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52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73600</xdr:rowOff>
    </xdr:from>
    <xdr:to>
      <xdr:col>41</xdr:col>
      <xdr:colOff>101600</xdr:colOff>
      <xdr:row>79</xdr:row>
      <xdr:rowOff>3750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166327</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73783</xdr:rowOff>
    </xdr:from>
    <xdr:to>
      <xdr:col>36</xdr:col>
      <xdr:colOff>165100</xdr:colOff>
      <xdr:row>79</xdr:row>
      <xdr:rowOff>3933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4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166510</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39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68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111777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142608</xdr:rowOff>
    </xdr:from>
    <xdr:to>
      <xdr:col>54</xdr:col>
      <xdr:colOff>189865</xdr:colOff>
      <xdr:row>99</xdr:row>
      <xdr:rowOff>526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73108"/>
          <a:ext cx="1270" cy="1400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4353</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7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526</xdr:rowOff>
    </xdr:from>
    <xdr:to>
      <xdr:col>55</xdr:col>
      <xdr:colOff>88900</xdr:colOff>
      <xdr:row>99</xdr:row>
      <xdr:rowOff>526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74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89285</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4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538,982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142608</xdr:rowOff>
    </xdr:from>
    <xdr:to>
      <xdr:col>55</xdr:col>
      <xdr:colOff>88900</xdr:colOff>
      <xdr:row>90</xdr:row>
      <xdr:rowOff>142608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7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128639</xdr:rowOff>
    </xdr:from>
    <xdr:to>
      <xdr:col>55</xdr:col>
      <xdr:colOff>0</xdr:colOff>
      <xdr:row>98</xdr:row>
      <xdr:rowOff>52108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587839"/>
          <a:ext cx="838200" cy="266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100175</xdr:rowOff>
    </xdr:from>
    <xdr:ext cx="599010"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5593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121748</xdr:rowOff>
    </xdr:from>
    <xdr:to>
      <xdr:col>55</xdr:col>
      <xdr:colOff>50800</xdr:colOff>
      <xdr:row>97</xdr:row>
      <xdr:rowOff>51898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58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52108</xdr:rowOff>
    </xdr:from>
    <xdr:to>
      <xdr:col>50</xdr:col>
      <xdr:colOff>114300</xdr:colOff>
      <xdr:row>98</xdr:row>
      <xdr:rowOff>147213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854208"/>
          <a:ext cx="889000" cy="9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145155</xdr:rowOff>
    </xdr:from>
    <xdr:to>
      <xdr:col>50</xdr:col>
      <xdr:colOff>165100</xdr:colOff>
      <xdr:row>97</xdr:row>
      <xdr:rowOff>75305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0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91832</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39795" y="16379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85936</xdr:rowOff>
    </xdr:from>
    <xdr:to>
      <xdr:col>45</xdr:col>
      <xdr:colOff>177800</xdr:colOff>
      <xdr:row>98</xdr:row>
      <xdr:rowOff>147213</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888036"/>
          <a:ext cx="889000" cy="6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160693</xdr:rowOff>
    </xdr:from>
    <xdr:to>
      <xdr:col>46</xdr:col>
      <xdr:colOff>38100</xdr:colOff>
      <xdr:row>97</xdr:row>
      <xdr:rowOff>90843</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19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107370</xdr:rowOff>
    </xdr:from>
    <xdr:ext cx="59901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50795" y="16395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85936</xdr:rowOff>
    </xdr:from>
    <xdr:to>
      <xdr:col>41</xdr:col>
      <xdr:colOff>50800</xdr:colOff>
      <xdr:row>99</xdr:row>
      <xdr:rowOff>19273</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888036"/>
          <a:ext cx="889000" cy="104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12004</xdr:rowOff>
    </xdr:from>
    <xdr:to>
      <xdr:col>41</xdr:col>
      <xdr:colOff>101600</xdr:colOff>
      <xdr:row>97</xdr:row>
      <xdr:rowOff>113604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4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130131</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61795" y="16417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19214</xdr:rowOff>
    </xdr:from>
    <xdr:to>
      <xdr:col>36</xdr:col>
      <xdr:colOff>165100</xdr:colOff>
      <xdr:row>97</xdr:row>
      <xdr:rowOff>120814</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49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137341</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672795" y="16425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77839</xdr:rowOff>
    </xdr:from>
    <xdr:to>
      <xdr:col>55</xdr:col>
      <xdr:colOff>50800</xdr:colOff>
      <xdr:row>97</xdr:row>
      <xdr:rowOff>7989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53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100716</xdr:rowOff>
    </xdr:from>
    <xdr:ext cx="599010"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388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1308</xdr:rowOff>
    </xdr:from>
    <xdr:to>
      <xdr:col>50</xdr:col>
      <xdr:colOff>165100</xdr:colOff>
      <xdr:row>98</xdr:row>
      <xdr:rowOff>102908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80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94035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89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96413</xdr:rowOff>
    </xdr:from>
    <xdr:to>
      <xdr:col>46</xdr:col>
      <xdr:colOff>38100</xdr:colOff>
      <xdr:row>99</xdr:row>
      <xdr:rowOff>26563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89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17690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991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35136</xdr:rowOff>
    </xdr:from>
    <xdr:to>
      <xdr:col>41</xdr:col>
      <xdr:colOff>101600</xdr:colOff>
      <xdr:row>98</xdr:row>
      <xdr:rowOff>136736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83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127863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929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139923</xdr:rowOff>
    </xdr:from>
    <xdr:to>
      <xdr:col>36</xdr:col>
      <xdr:colOff>165100</xdr:colOff>
      <xdr:row>99</xdr:row>
      <xdr:rowOff>70073</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94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61200</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703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99220</xdr:rowOff>
    </xdr:from>
    <xdr:to>
      <xdr:col>85</xdr:col>
      <xdr:colOff>126364</xdr:colOff>
      <xdr:row>38</xdr:row>
      <xdr:rowOff>124306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414170"/>
          <a:ext cx="1269" cy="1225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128133</xdr:rowOff>
    </xdr:from>
    <xdr:ext cx="469744"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4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124306</xdr:rowOff>
    </xdr:from>
    <xdr:to>
      <xdr:col>86</xdr:col>
      <xdr:colOff>25400</xdr:colOff>
      <xdr:row>38</xdr:row>
      <xdr:rowOff>124306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39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45897</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89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542,708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99220</xdr:rowOff>
    </xdr:from>
    <xdr:to>
      <xdr:col>86</xdr:col>
      <xdr:colOff>25400</xdr:colOff>
      <xdr:row>31</xdr:row>
      <xdr:rowOff>99220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414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131706</xdr:rowOff>
    </xdr:from>
    <xdr:to>
      <xdr:col>85</xdr:col>
      <xdr:colOff>127000</xdr:colOff>
      <xdr:row>38</xdr:row>
      <xdr:rowOff>43469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475356"/>
          <a:ext cx="838200" cy="83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106834</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4504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128407</xdr:rowOff>
    </xdr:from>
    <xdr:to>
      <xdr:col>85</xdr:col>
      <xdr:colOff>177800</xdr:colOff>
      <xdr:row>38</xdr:row>
      <xdr:rowOff>58556</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7205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43469</xdr:rowOff>
    </xdr:from>
    <xdr:to>
      <xdr:col>81</xdr:col>
      <xdr:colOff>50800</xdr:colOff>
      <xdr:row>38</xdr:row>
      <xdr:rowOff>53060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558569"/>
          <a:ext cx="889000" cy="9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130185</xdr:rowOff>
    </xdr:from>
    <xdr:to>
      <xdr:col>81</xdr:col>
      <xdr:colOff>101600</xdr:colOff>
      <xdr:row>38</xdr:row>
      <xdr:rowOff>60335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7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76862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4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53060</xdr:rowOff>
    </xdr:from>
    <xdr:to>
      <xdr:col>76</xdr:col>
      <xdr:colOff>114300</xdr:colOff>
      <xdr:row>38</xdr:row>
      <xdr:rowOff>61933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68160"/>
          <a:ext cx="889000" cy="8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100414</xdr:rowOff>
    </xdr:from>
    <xdr:to>
      <xdr:col>76</xdr:col>
      <xdr:colOff>165100</xdr:colOff>
      <xdr:row>38</xdr:row>
      <xdr:rowOff>30564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4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47091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1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59105</xdr:rowOff>
    </xdr:from>
    <xdr:to>
      <xdr:col>71</xdr:col>
      <xdr:colOff>177800</xdr:colOff>
      <xdr:row>38</xdr:row>
      <xdr:rowOff>61933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574205"/>
          <a:ext cx="889000" cy="2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139137</xdr:rowOff>
    </xdr:from>
    <xdr:to>
      <xdr:col>72</xdr:col>
      <xdr:colOff>38100</xdr:colOff>
      <xdr:row>38</xdr:row>
      <xdr:rowOff>69287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8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85814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5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135848</xdr:rowOff>
    </xdr:from>
    <xdr:to>
      <xdr:col>67</xdr:col>
      <xdr:colOff>101600</xdr:colOff>
      <xdr:row>38</xdr:row>
      <xdr:rowOff>65998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7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82525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25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80906</xdr:rowOff>
    </xdr:from>
    <xdr:to>
      <xdr:col>85</xdr:col>
      <xdr:colOff>177800</xdr:colOff>
      <xdr:row>38</xdr:row>
      <xdr:rowOff>11056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2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103783</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27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164119</xdr:rowOff>
    </xdr:from>
    <xdr:to>
      <xdr:col>81</xdr:col>
      <xdr:colOff>101600</xdr:colOff>
      <xdr:row>38</xdr:row>
      <xdr:rowOff>94269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0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85396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0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2260</xdr:rowOff>
    </xdr:from>
    <xdr:to>
      <xdr:col>76</xdr:col>
      <xdr:colOff>165100</xdr:colOff>
      <xdr:row>38</xdr:row>
      <xdr:rowOff>103860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1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94987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10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11133</xdr:rowOff>
    </xdr:from>
    <xdr:to>
      <xdr:col>72</xdr:col>
      <xdr:colOff>38100</xdr:colOff>
      <xdr:row>38</xdr:row>
      <xdr:rowOff>112733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2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103860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1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8305</xdr:rowOff>
    </xdr:from>
    <xdr:to>
      <xdr:col>67</xdr:col>
      <xdr:colOff>101600</xdr:colOff>
      <xdr:row>38</xdr:row>
      <xdr:rowOff>109905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2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101032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1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126016</xdr:rowOff>
    </xdr:from>
    <xdr:to>
      <xdr:col>85</xdr:col>
      <xdr:colOff>126364</xdr:colOff>
      <xdr:row>58</xdr:row>
      <xdr:rowOff>120778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98516"/>
          <a:ext cx="1269" cy="1366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124605</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6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120778</xdr:rowOff>
    </xdr:from>
    <xdr:to>
      <xdr:col>86</xdr:col>
      <xdr:colOff>25400</xdr:colOff>
      <xdr:row>58</xdr:row>
      <xdr:rowOff>120778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6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72693</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73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767,183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126016</xdr:rowOff>
    </xdr:from>
    <xdr:to>
      <xdr:col>86</xdr:col>
      <xdr:colOff>25400</xdr:colOff>
      <xdr:row>50</xdr:row>
      <xdr:rowOff>126016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9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22620</xdr:rowOff>
    </xdr:from>
    <xdr:to>
      <xdr:col>85</xdr:col>
      <xdr:colOff>127000</xdr:colOff>
      <xdr:row>58</xdr:row>
      <xdr:rowOff>103164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5481300" y="9966720"/>
          <a:ext cx="838200" cy="80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97880</xdr:rowOff>
    </xdr:from>
    <xdr:ext cx="599010"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6990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75003</xdr:rowOff>
    </xdr:from>
    <xdr:to>
      <xdr:col>85</xdr:col>
      <xdr:colOff>177800</xdr:colOff>
      <xdr:row>58</xdr:row>
      <xdr:rowOff>5153</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84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22620</xdr:rowOff>
    </xdr:from>
    <xdr:to>
      <xdr:col>81</xdr:col>
      <xdr:colOff>50800</xdr:colOff>
      <xdr:row>58</xdr:row>
      <xdr:rowOff>71107</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966720"/>
          <a:ext cx="889000" cy="4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70962</xdr:rowOff>
    </xdr:from>
    <xdr:to>
      <xdr:col>81</xdr:col>
      <xdr:colOff>101600</xdr:colOff>
      <xdr:row>58</xdr:row>
      <xdr:rowOff>1112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17639</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181795" y="961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71107</xdr:rowOff>
    </xdr:from>
    <xdr:to>
      <xdr:col>76</xdr:col>
      <xdr:colOff>114300</xdr:colOff>
      <xdr:row>58</xdr:row>
      <xdr:rowOff>109647</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10015207"/>
          <a:ext cx="889000" cy="38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69658</xdr:rowOff>
    </xdr:from>
    <xdr:to>
      <xdr:col>76</xdr:col>
      <xdr:colOff>165100</xdr:colOff>
      <xdr:row>57</xdr:row>
      <xdr:rowOff>171258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16335</xdr:rowOff>
    </xdr:from>
    <xdr:ext cx="59901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292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13265</xdr:rowOff>
    </xdr:from>
    <xdr:to>
      <xdr:col>71</xdr:col>
      <xdr:colOff>177800</xdr:colOff>
      <xdr:row>58</xdr:row>
      <xdr:rowOff>109647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957365"/>
          <a:ext cx="889000" cy="9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103746</xdr:rowOff>
    </xdr:from>
    <xdr:to>
      <xdr:col>72</xdr:col>
      <xdr:colOff>38100</xdr:colOff>
      <xdr:row>58</xdr:row>
      <xdr:rowOff>33896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50423</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03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103312</xdr:rowOff>
    </xdr:from>
    <xdr:to>
      <xdr:col>67</xdr:col>
      <xdr:colOff>101600</xdr:colOff>
      <xdr:row>58</xdr:row>
      <xdr:rowOff>33462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49989</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14795" y="965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52364</xdr:rowOff>
    </xdr:from>
    <xdr:to>
      <xdr:col>85</xdr:col>
      <xdr:colOff>177800</xdr:colOff>
      <xdr:row>58</xdr:row>
      <xdr:rowOff>153964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99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138741</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91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143270</xdr:rowOff>
    </xdr:from>
    <xdr:to>
      <xdr:col>81</xdr:col>
      <xdr:colOff>101600</xdr:colOff>
      <xdr:row>58</xdr:row>
      <xdr:rowOff>73420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1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64547</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181795" y="1000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20307</xdr:rowOff>
    </xdr:from>
    <xdr:to>
      <xdr:col>76</xdr:col>
      <xdr:colOff>165100</xdr:colOff>
      <xdr:row>58</xdr:row>
      <xdr:rowOff>121907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96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113034</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05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58847</xdr:rowOff>
    </xdr:from>
    <xdr:to>
      <xdr:col>72</xdr:col>
      <xdr:colOff>38100</xdr:colOff>
      <xdr:row>58</xdr:row>
      <xdr:rowOff>160447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1000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151574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09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133915</xdr:rowOff>
    </xdr:from>
    <xdr:to>
      <xdr:col>67</xdr:col>
      <xdr:colOff>101600</xdr:colOff>
      <xdr:row>58</xdr:row>
      <xdr:rowOff>64065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90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55192</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14795" y="9999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75210</xdr:rowOff>
    </xdr:from>
    <xdr:to>
      <xdr:col>85</xdr:col>
      <xdr:colOff>126364</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076710"/>
          <a:ext cx="1269" cy="15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49004</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9355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21887</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851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793,853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75210</xdr:rowOff>
    </xdr:from>
    <xdr:to>
      <xdr:col>86</xdr:col>
      <xdr:colOff>25400</xdr:colOff>
      <xdr:row>70</xdr:row>
      <xdr:rowOff>75210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076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62807</xdr:rowOff>
    </xdr:from>
    <xdr:to>
      <xdr:col>85</xdr:col>
      <xdr:colOff>127000</xdr:colOff>
      <xdr:row>76</xdr:row>
      <xdr:rowOff>141804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5481300" y="13093007"/>
          <a:ext cx="838200" cy="78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93454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466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115027</xdr:rowOff>
    </xdr:from>
    <xdr:to>
      <xdr:col>85</xdr:col>
      <xdr:colOff>177800</xdr:colOff>
      <xdr:row>79</xdr:row>
      <xdr:rowOff>45177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88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141804</xdr:rowOff>
    </xdr:from>
    <xdr:to>
      <xdr:col>81</xdr:col>
      <xdr:colOff>50800</xdr:colOff>
      <xdr:row>78</xdr:row>
      <xdr:rowOff>71758</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592300" y="13172004"/>
          <a:ext cx="889000" cy="272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117103</xdr:rowOff>
    </xdr:from>
    <xdr:to>
      <xdr:col>81</xdr:col>
      <xdr:colOff>101600</xdr:colOff>
      <xdr:row>79</xdr:row>
      <xdr:rowOff>47253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9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38380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582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71758</xdr:rowOff>
    </xdr:from>
    <xdr:to>
      <xdr:col>76</xdr:col>
      <xdr:colOff>114300</xdr:colOff>
      <xdr:row>79</xdr:row>
      <xdr:rowOff>19408</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444858"/>
          <a:ext cx="889000" cy="1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120169</xdr:rowOff>
    </xdr:from>
    <xdr:to>
      <xdr:col>76</xdr:col>
      <xdr:colOff>165100</xdr:colOff>
      <xdr:row>79</xdr:row>
      <xdr:rowOff>50319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9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41446</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58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19408</xdr:rowOff>
    </xdr:from>
    <xdr:to>
      <xdr:col>71</xdr:col>
      <xdr:colOff>177800</xdr:colOff>
      <xdr:row>79</xdr:row>
      <xdr:rowOff>25930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563958"/>
          <a:ext cx="889000" cy="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121190</xdr:rowOff>
    </xdr:from>
    <xdr:to>
      <xdr:col>72</xdr:col>
      <xdr:colOff>38100</xdr:colOff>
      <xdr:row>79</xdr:row>
      <xdr:rowOff>51340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9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67867</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26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128552</xdr:rowOff>
    </xdr:from>
    <xdr:to>
      <xdr:col>67</xdr:col>
      <xdr:colOff>101600</xdr:colOff>
      <xdr:row>79</xdr:row>
      <xdr:rowOff>58702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75229</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27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12007</xdr:rowOff>
    </xdr:from>
    <xdr:to>
      <xdr:col>85</xdr:col>
      <xdr:colOff>177800</xdr:colOff>
      <xdr:row>76</xdr:row>
      <xdr:rowOff>113607</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04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34883</xdr:rowOff>
    </xdr:from>
    <xdr:ext cx="599010"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2893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91004</xdr:rowOff>
    </xdr:from>
    <xdr:to>
      <xdr:col>81</xdr:col>
      <xdr:colOff>101600</xdr:colOff>
      <xdr:row>77</xdr:row>
      <xdr:rowOff>21154</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12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37680</xdr:rowOff>
    </xdr:from>
    <xdr:ext cx="59901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181795" y="12896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20958</xdr:rowOff>
    </xdr:from>
    <xdr:to>
      <xdr:col>76</xdr:col>
      <xdr:colOff>165100</xdr:colOff>
      <xdr:row>78</xdr:row>
      <xdr:rowOff>122558</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39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139085</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25111" y="1316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140058</xdr:rowOff>
    </xdr:from>
    <xdr:to>
      <xdr:col>72</xdr:col>
      <xdr:colOff>38100</xdr:colOff>
      <xdr:row>79</xdr:row>
      <xdr:rowOff>70208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13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61335</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360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146580</xdr:rowOff>
    </xdr:from>
    <xdr:to>
      <xdr:col>67</xdr:col>
      <xdr:colOff>101600</xdr:colOff>
      <xdr:row>79</xdr:row>
      <xdr:rowOff>76730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1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67857</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361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10446</xdr:rowOff>
    </xdr:from>
    <xdr:to>
      <xdr:col>85</xdr:col>
      <xdr:colOff>126364</xdr:colOff>
      <xdr:row>98</xdr:row>
      <xdr:rowOff>153705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40946"/>
          <a:ext cx="1269" cy="1514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157532</xdr:rowOff>
    </xdr:from>
    <xdr:ext cx="534377"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95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153705</xdr:rowOff>
    </xdr:from>
    <xdr:to>
      <xdr:col>86</xdr:col>
      <xdr:colOff>25400</xdr:colOff>
      <xdr:row>98</xdr:row>
      <xdr:rowOff>153705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955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128573</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1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827,850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10446</xdr:rowOff>
    </xdr:from>
    <xdr:to>
      <xdr:col>86</xdr:col>
      <xdr:colOff>25400</xdr:colOff>
      <xdr:row>90</xdr:row>
      <xdr:rowOff>10446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40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52795</xdr:rowOff>
    </xdr:from>
    <xdr:to>
      <xdr:col>85</xdr:col>
      <xdr:colOff>127000</xdr:colOff>
      <xdr:row>98</xdr:row>
      <xdr:rowOff>62004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854895"/>
          <a:ext cx="838200" cy="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33456</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492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10579</xdr:rowOff>
    </xdr:from>
    <xdr:to>
      <xdr:col>85</xdr:col>
      <xdr:colOff>177800</xdr:colOff>
      <xdr:row>97</xdr:row>
      <xdr:rowOff>112179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62004</xdr:rowOff>
    </xdr:from>
    <xdr:to>
      <xdr:col>81</xdr:col>
      <xdr:colOff>50800</xdr:colOff>
      <xdr:row>98</xdr:row>
      <xdr:rowOff>95720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864104"/>
          <a:ext cx="889000" cy="3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36629</xdr:rowOff>
    </xdr:from>
    <xdr:to>
      <xdr:col>81</xdr:col>
      <xdr:colOff>101600</xdr:colOff>
      <xdr:row>97</xdr:row>
      <xdr:rowOff>138229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154756</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95720</xdr:rowOff>
    </xdr:from>
    <xdr:to>
      <xdr:col>76</xdr:col>
      <xdr:colOff>114300</xdr:colOff>
      <xdr:row>98</xdr:row>
      <xdr:rowOff>100352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897820"/>
          <a:ext cx="889000" cy="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50507</xdr:rowOff>
    </xdr:from>
    <xdr:to>
      <xdr:col>76</xdr:col>
      <xdr:colOff>165100</xdr:colOff>
      <xdr:row>97</xdr:row>
      <xdr:rowOff>152107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168634</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100352</xdr:rowOff>
    </xdr:from>
    <xdr:to>
      <xdr:col>71</xdr:col>
      <xdr:colOff>177800</xdr:colOff>
      <xdr:row>98</xdr:row>
      <xdr:rowOff>101609</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902452"/>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58934</xdr:rowOff>
    </xdr:from>
    <xdr:to>
      <xdr:col>72</xdr:col>
      <xdr:colOff>38100</xdr:colOff>
      <xdr:row>97</xdr:row>
      <xdr:rowOff>160534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5611</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646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62849</xdr:rowOff>
    </xdr:from>
    <xdr:to>
      <xdr:col>67</xdr:col>
      <xdr:colOff>101600</xdr:colOff>
      <xdr:row>97</xdr:row>
      <xdr:rowOff>164449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9526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1995</xdr:rowOff>
    </xdr:from>
    <xdr:to>
      <xdr:col>85</xdr:col>
      <xdr:colOff>177800</xdr:colOff>
      <xdr:row>98</xdr:row>
      <xdr:rowOff>103595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80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88372</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719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11204</xdr:rowOff>
    </xdr:from>
    <xdr:to>
      <xdr:col>81</xdr:col>
      <xdr:colOff>101600</xdr:colOff>
      <xdr:row>98</xdr:row>
      <xdr:rowOff>112804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81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103931</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90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44920</xdr:rowOff>
    </xdr:from>
    <xdr:to>
      <xdr:col>76</xdr:col>
      <xdr:colOff>165100</xdr:colOff>
      <xdr:row>98</xdr:row>
      <xdr:rowOff>146520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84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137647</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93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49552</xdr:rowOff>
    </xdr:from>
    <xdr:to>
      <xdr:col>72</xdr:col>
      <xdr:colOff>38100</xdr:colOff>
      <xdr:row>98</xdr:row>
      <xdr:rowOff>151152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85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142279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94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50809</xdr:rowOff>
    </xdr:from>
    <xdr:to>
      <xdr:col>67</xdr:col>
      <xdr:colOff>101600</xdr:colOff>
      <xdr:row>98</xdr:row>
      <xdr:rowOff>152409</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85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143536</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94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4117</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19067"/>
          <a:ext cx="1269" cy="1335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2349</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888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122244</xdr:rowOff>
    </xdr:from>
    <xdr:ext cx="534377"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09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58,431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4117</xdr:rowOff>
    </xdr:from>
    <xdr:to>
      <xdr:col>116</xdr:col>
      <xdr:colOff>152400</xdr:colOff>
      <xdr:row>31</xdr:row>
      <xdr:rowOff>4117</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19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91249</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34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68372</xdr:rowOff>
    </xdr:from>
    <xdr:to>
      <xdr:col>116</xdr:col>
      <xdr:colOff>114300</xdr:colOff>
      <xdr:row>38</xdr:row>
      <xdr:rowOff>169972</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72989</xdr:rowOff>
    </xdr:from>
    <xdr:to>
      <xdr:col>112</xdr:col>
      <xdr:colOff>38100</xdr:colOff>
      <xdr:row>39</xdr:row>
      <xdr:rowOff>3139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8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19666</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363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77219</xdr:rowOff>
    </xdr:from>
    <xdr:to>
      <xdr:col>107</xdr:col>
      <xdr:colOff>101600</xdr:colOff>
      <xdr:row>39</xdr:row>
      <xdr:rowOff>7369</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9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23896</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367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79528</xdr:rowOff>
    </xdr:from>
    <xdr:to>
      <xdr:col>102</xdr:col>
      <xdr:colOff>165100</xdr:colOff>
      <xdr:row>39</xdr:row>
      <xdr:rowOff>9678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9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26204</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3698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82590</xdr:rowOff>
    </xdr:from>
    <xdr:to>
      <xdr:col>98</xdr:col>
      <xdr:colOff>38100</xdr:colOff>
      <xdr:row>39</xdr:row>
      <xdr:rowOff>12740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9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29268</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372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46799</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618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123190</xdr:rowOff>
    </xdr:from>
    <xdr:to>
      <xdr:col>98</xdr:col>
      <xdr:colOff>38100</xdr:colOff>
      <xdr:row>50</xdr:row>
      <xdr:rowOff>53340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69867</xdr:rowOff>
    </xdr:from>
    <xdr:ext cx="313932"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99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52,415</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200,354</a:t>
          </a:r>
          <a:r>
            <a:rPr kumimoji="1" lang="ja-JP" altLang="en-US" sz="1300">
              <a:latin typeface="ＭＳ Ｐゴシック" panose="020B0600070205080204" pitchFamily="50" charset="-128"/>
              <a:ea typeface="ＭＳ Ｐゴシック" panose="020B0600070205080204" pitchFamily="50" charset="-128"/>
            </a:rPr>
            <a:t>円となっている。財政調整基金積立額の減少等が要因となっている。</a:t>
          </a:r>
        </a:p>
        <a:p>
          <a:r>
            <a:rPr kumimoji="1" lang="ja-JP" altLang="en-US" sz="1300">
              <a:latin typeface="ＭＳ Ｐゴシック" panose="020B0600070205080204" pitchFamily="50" charset="-128"/>
              <a:ea typeface="ＭＳ Ｐゴシック" panose="020B0600070205080204" pitchFamily="50" charset="-128"/>
            </a:rPr>
            <a:t>・衛生費は、前年度に比べ住民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58,273</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70,704</a:t>
          </a:r>
          <a:r>
            <a:rPr kumimoji="1" lang="ja-JP" altLang="en-US" sz="1300">
              <a:latin typeface="ＭＳ Ｐゴシック" panose="020B0600070205080204" pitchFamily="50" charset="-128"/>
              <a:ea typeface="ＭＳ Ｐゴシック" panose="020B0600070205080204" pitchFamily="50" charset="-128"/>
            </a:rPr>
            <a:t>円となっている。前年度実施した災害ごみ関係の委託料、被災家屋の解体等の事業費の減少等が要因となっている。</a:t>
          </a:r>
        </a:p>
        <a:p>
          <a:r>
            <a:rPr kumimoji="1" lang="ja-JP" altLang="en-US" sz="1300">
              <a:latin typeface="ＭＳ Ｐゴシック" panose="020B0600070205080204" pitchFamily="50" charset="-128"/>
              <a:ea typeface="ＭＳ Ｐゴシック" panose="020B0600070205080204" pitchFamily="50" charset="-128"/>
            </a:rPr>
            <a:t>・商工費は、前年度に比べ住民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20,487</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28,862</a:t>
          </a:r>
          <a:r>
            <a:rPr kumimoji="1" lang="ja-JP" altLang="en-US" sz="1300">
              <a:latin typeface="ＭＳ Ｐゴシック" panose="020B0600070205080204" pitchFamily="50" charset="-128"/>
              <a:ea typeface="ＭＳ Ｐゴシック" panose="020B0600070205080204" pitchFamily="50" charset="-128"/>
            </a:rPr>
            <a:t>円となっている。これは、新型コロナウイルス感染症対策のための商品券交付事業を行ったことが主な要因となっている。</a:t>
          </a:r>
        </a:p>
        <a:p>
          <a:r>
            <a:rPr kumimoji="1" lang="ja-JP" altLang="en-US" sz="1300">
              <a:latin typeface="ＭＳ Ｐゴシック" panose="020B0600070205080204" pitchFamily="50" charset="-128"/>
              <a:ea typeface="ＭＳ Ｐゴシック" panose="020B0600070205080204" pitchFamily="50" charset="-128"/>
            </a:rPr>
            <a:t>・土木費は、前年度に比べ住民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93,218</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183,871</a:t>
          </a:r>
          <a:r>
            <a:rPr kumimoji="1" lang="ja-JP" altLang="en-US" sz="1300">
              <a:latin typeface="ＭＳ Ｐゴシック" panose="020B0600070205080204" pitchFamily="50" charset="-128"/>
              <a:ea typeface="ＭＳ Ｐゴシック" panose="020B0600070205080204" pitchFamily="50" charset="-128"/>
            </a:rPr>
            <a:t>円となっている。これは、継続事業の道路改良事業に加え、橋梁補修補強事業や宅地造成事業、災害公営住宅整備事業を実施したことが要因となっている。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・消防費は、前年度に比べ住民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36,401</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78,497</a:t>
          </a:r>
          <a:r>
            <a:rPr kumimoji="1" lang="ja-JP" altLang="en-US" sz="1300">
              <a:latin typeface="ＭＳ Ｐゴシック" panose="020B0600070205080204" pitchFamily="50" charset="-128"/>
              <a:ea typeface="ＭＳ Ｐゴシック" panose="020B0600070205080204" pitchFamily="50" charset="-128"/>
            </a:rPr>
            <a:t>円となっている。これは、防災行政無線等整備事業を実施したことが要因となっている。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・教育費は、前年度に比べ住民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42,280</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59,179</a:t>
          </a:r>
          <a:r>
            <a:rPr kumimoji="1" lang="ja-JP" altLang="en-US" sz="1300">
              <a:latin typeface="ＭＳ Ｐゴシック" panose="020B0600070205080204" pitchFamily="50" charset="-128"/>
              <a:ea typeface="ＭＳ Ｐゴシック" panose="020B0600070205080204" pitchFamily="50" charset="-128"/>
            </a:rPr>
            <a:t>円となっている。これは、前年度実施した新型コロナウイルス感染症対策のための総合体育館改修事業の減少等が要因となっている。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・災害復旧費は、前年度に比べ住民１人当たり</a:t>
          </a:r>
          <a:r>
            <a:rPr kumimoji="1" lang="en-US" altLang="ja-JP" sz="1300">
              <a:latin typeface="ＭＳ Ｐゴシック" panose="020B0600070205080204" pitchFamily="50" charset="-128"/>
              <a:ea typeface="ＭＳ Ｐゴシック" panose="020B0600070205080204" pitchFamily="50" charset="-128"/>
            </a:rPr>
            <a:t>41,468</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260,364</a:t>
          </a:r>
          <a:r>
            <a:rPr kumimoji="1" lang="ja-JP" altLang="en-US" sz="1300">
              <a:latin typeface="ＭＳ Ｐゴシック" panose="020B0600070205080204" pitchFamily="50" charset="-128"/>
              <a:ea typeface="ＭＳ Ｐゴシック" panose="020B0600070205080204" pitchFamily="50" charset="-128"/>
            </a:rPr>
            <a:t>円となっている。これは、依然として令和２年７月豪雨の災害復旧事業が継続している事に加え、台風１４号被災による災害復旧事業費の増加が要因となっている。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から財政調整基金を取り崩して財政運営を行っていた。令和２年７月豪雨災害や新型コロナウイルス感染症の影響で本来予定していた事業が実施できないなか、甚災害指定による国庫負担金等の補助率増加や新型コロナウイルス感染症対応臨時交付金、地方交付税等の増により、一般財源の持ち出しが少なくなった。令和４年度は利子分以外の財政調整基金積立を行っておらず、実質単年度収支は増加してき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全ての会計で赤字額は発生していないが、簡易水道特別会計と農業集落排水特別会計は一般会計からの繰出金に依存している状況が続いている。</a:t>
          </a:r>
        </a:p>
        <a:p>
          <a:r>
            <a:rPr kumimoji="1" lang="ja-JP" altLang="en-US" sz="1400">
              <a:latin typeface="ＭＳ ゴシック" pitchFamily="49" charset="-128"/>
              <a:ea typeface="ＭＳ ゴシック" pitchFamily="49" charset="-128"/>
            </a:rPr>
            <a:t>　今後、簡易水道の工事にかかる起債償還額が増加するとともに、簡易水道特別会計と農業集落排水特別会計における災害復旧事業債や公営企業適用債償還にかかる繰出金も増加する見込みである。</a:t>
          </a:r>
        </a:p>
        <a:p>
          <a:r>
            <a:rPr kumimoji="1" lang="ja-JP" altLang="en-US" sz="1400">
              <a:latin typeface="ＭＳ ゴシック" pitchFamily="49" charset="-128"/>
              <a:ea typeface="ＭＳ ゴシック" pitchFamily="49" charset="-128"/>
            </a:rPr>
            <a:t>　公営企業会計適用もふまえ、簡易水道特別会計、農業集落排水特別会計共に、独立採算の原則に立ち返り、健全化を図る必要がある。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AY5" sqref="AY5:BM5"/>
    </sheetView>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83</v>
      </c>
      <c r="C2" s="182"/>
      <c r="D2" s="183"/>
    </row>
    <row r="3" spans="1:119" ht="18.75" customHeight="1" thickBot="1" x14ac:dyDescent="0.2">
      <c r="A3" s="181"/>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5847424</v>
      </c>
      <c r="BO4" s="407"/>
      <c r="BP4" s="407"/>
      <c r="BQ4" s="407"/>
      <c r="BR4" s="407"/>
      <c r="BS4" s="407"/>
      <c r="BT4" s="407"/>
      <c r="BU4" s="408"/>
      <c r="BV4" s="406">
        <v>5601085</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11.7</v>
      </c>
      <c r="CU4" s="413"/>
      <c r="CV4" s="413"/>
      <c r="CW4" s="413"/>
      <c r="CX4" s="413"/>
      <c r="CY4" s="413"/>
      <c r="CZ4" s="413"/>
      <c r="DA4" s="414"/>
      <c r="DB4" s="412">
        <v>0.1</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5358298</v>
      </c>
      <c r="BO5" s="444"/>
      <c r="BP5" s="444"/>
      <c r="BQ5" s="444"/>
      <c r="BR5" s="444"/>
      <c r="BS5" s="444"/>
      <c r="BT5" s="444"/>
      <c r="BU5" s="445"/>
      <c r="BV5" s="443">
        <v>5357601</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86.8</v>
      </c>
      <c r="CU5" s="441"/>
      <c r="CV5" s="441"/>
      <c r="CW5" s="441"/>
      <c r="CX5" s="441"/>
      <c r="CY5" s="441"/>
      <c r="CZ5" s="441"/>
      <c r="DA5" s="442"/>
      <c r="DB5" s="440">
        <v>83</v>
      </c>
      <c r="DC5" s="441"/>
      <c r="DD5" s="441"/>
      <c r="DE5" s="441"/>
      <c r="DF5" s="441"/>
      <c r="DG5" s="441"/>
      <c r="DH5" s="441"/>
      <c r="DI5" s="442"/>
    </row>
    <row r="6" spans="1:119" ht="18.75" customHeight="1" x14ac:dyDescent="0.15">
      <c r="A6" s="181"/>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96</v>
      </c>
      <c r="AV6" s="476"/>
      <c r="AW6" s="476"/>
      <c r="AX6" s="476"/>
      <c r="AY6" s="477" t="s">
        <v>104</v>
      </c>
      <c r="AZ6" s="478"/>
      <c r="BA6" s="478"/>
      <c r="BB6" s="478"/>
      <c r="BC6" s="478"/>
      <c r="BD6" s="478"/>
      <c r="BE6" s="478"/>
      <c r="BF6" s="478"/>
      <c r="BG6" s="478"/>
      <c r="BH6" s="478"/>
      <c r="BI6" s="478"/>
      <c r="BJ6" s="478"/>
      <c r="BK6" s="478"/>
      <c r="BL6" s="478"/>
      <c r="BM6" s="479"/>
      <c r="BN6" s="443">
        <v>489126</v>
      </c>
      <c r="BO6" s="444"/>
      <c r="BP6" s="444"/>
      <c r="BQ6" s="444"/>
      <c r="BR6" s="444"/>
      <c r="BS6" s="444"/>
      <c r="BT6" s="444"/>
      <c r="BU6" s="445"/>
      <c r="BV6" s="443">
        <v>243484</v>
      </c>
      <c r="BW6" s="444"/>
      <c r="BX6" s="444"/>
      <c r="BY6" s="444"/>
      <c r="BZ6" s="444"/>
      <c r="CA6" s="444"/>
      <c r="CB6" s="444"/>
      <c r="CC6" s="445"/>
      <c r="CD6" s="446" t="s">
        <v>105</v>
      </c>
      <c r="CE6" s="447"/>
      <c r="CF6" s="447"/>
      <c r="CG6" s="447"/>
      <c r="CH6" s="447"/>
      <c r="CI6" s="447"/>
      <c r="CJ6" s="447"/>
      <c r="CK6" s="447"/>
      <c r="CL6" s="447"/>
      <c r="CM6" s="447"/>
      <c r="CN6" s="447"/>
      <c r="CO6" s="447"/>
      <c r="CP6" s="447"/>
      <c r="CQ6" s="447"/>
      <c r="CR6" s="447"/>
      <c r="CS6" s="448"/>
      <c r="CT6" s="480">
        <v>87.5</v>
      </c>
      <c r="CU6" s="481"/>
      <c r="CV6" s="481"/>
      <c r="CW6" s="481"/>
      <c r="CX6" s="481"/>
      <c r="CY6" s="481"/>
      <c r="CZ6" s="481"/>
      <c r="DA6" s="482"/>
      <c r="DB6" s="480">
        <v>84.9</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106</v>
      </c>
      <c r="AN7" s="473"/>
      <c r="AO7" s="473"/>
      <c r="AP7" s="473"/>
      <c r="AQ7" s="473"/>
      <c r="AR7" s="473"/>
      <c r="AS7" s="473"/>
      <c r="AT7" s="474"/>
      <c r="AU7" s="475" t="s">
        <v>107</v>
      </c>
      <c r="AV7" s="476"/>
      <c r="AW7" s="476"/>
      <c r="AX7" s="476"/>
      <c r="AY7" s="477" t="s">
        <v>108</v>
      </c>
      <c r="AZ7" s="478"/>
      <c r="BA7" s="478"/>
      <c r="BB7" s="478"/>
      <c r="BC7" s="478"/>
      <c r="BD7" s="478"/>
      <c r="BE7" s="478"/>
      <c r="BF7" s="478"/>
      <c r="BG7" s="478"/>
      <c r="BH7" s="478"/>
      <c r="BI7" s="478"/>
      <c r="BJ7" s="478"/>
      <c r="BK7" s="478"/>
      <c r="BL7" s="478"/>
      <c r="BM7" s="479"/>
      <c r="BN7" s="443">
        <v>207693</v>
      </c>
      <c r="BO7" s="444"/>
      <c r="BP7" s="444"/>
      <c r="BQ7" s="444"/>
      <c r="BR7" s="444"/>
      <c r="BS7" s="444"/>
      <c r="BT7" s="444"/>
      <c r="BU7" s="445"/>
      <c r="BV7" s="443">
        <v>240874</v>
      </c>
      <c r="BW7" s="444"/>
      <c r="BX7" s="444"/>
      <c r="BY7" s="444"/>
      <c r="BZ7" s="444"/>
      <c r="CA7" s="444"/>
      <c r="CB7" s="444"/>
      <c r="CC7" s="445"/>
      <c r="CD7" s="446" t="s">
        <v>109</v>
      </c>
      <c r="CE7" s="447"/>
      <c r="CF7" s="447"/>
      <c r="CG7" s="447"/>
      <c r="CH7" s="447"/>
      <c r="CI7" s="447"/>
      <c r="CJ7" s="447"/>
      <c r="CK7" s="447"/>
      <c r="CL7" s="447"/>
      <c r="CM7" s="447"/>
      <c r="CN7" s="447"/>
      <c r="CO7" s="447"/>
      <c r="CP7" s="447"/>
      <c r="CQ7" s="447"/>
      <c r="CR7" s="447"/>
      <c r="CS7" s="448"/>
      <c r="CT7" s="443">
        <v>2410940</v>
      </c>
      <c r="CU7" s="444"/>
      <c r="CV7" s="444"/>
      <c r="CW7" s="444"/>
      <c r="CX7" s="444"/>
      <c r="CY7" s="444"/>
      <c r="CZ7" s="444"/>
      <c r="DA7" s="445"/>
      <c r="DB7" s="443">
        <v>2453131</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110</v>
      </c>
      <c r="AN8" s="473"/>
      <c r="AO8" s="473"/>
      <c r="AP8" s="473"/>
      <c r="AQ8" s="473"/>
      <c r="AR8" s="473"/>
      <c r="AS8" s="473"/>
      <c r="AT8" s="474"/>
      <c r="AU8" s="475" t="s">
        <v>111</v>
      </c>
      <c r="AV8" s="476"/>
      <c r="AW8" s="476"/>
      <c r="AX8" s="476"/>
      <c r="AY8" s="477" t="s">
        <v>112</v>
      </c>
      <c r="AZ8" s="478"/>
      <c r="BA8" s="478"/>
      <c r="BB8" s="478"/>
      <c r="BC8" s="478"/>
      <c r="BD8" s="478"/>
      <c r="BE8" s="478"/>
      <c r="BF8" s="478"/>
      <c r="BG8" s="478"/>
      <c r="BH8" s="478"/>
      <c r="BI8" s="478"/>
      <c r="BJ8" s="478"/>
      <c r="BK8" s="478"/>
      <c r="BL8" s="478"/>
      <c r="BM8" s="479"/>
      <c r="BN8" s="443">
        <v>281433</v>
      </c>
      <c r="BO8" s="444"/>
      <c r="BP8" s="444"/>
      <c r="BQ8" s="444"/>
      <c r="BR8" s="444"/>
      <c r="BS8" s="444"/>
      <c r="BT8" s="444"/>
      <c r="BU8" s="445"/>
      <c r="BV8" s="443">
        <v>2610</v>
      </c>
      <c r="BW8" s="444"/>
      <c r="BX8" s="444"/>
      <c r="BY8" s="444"/>
      <c r="BZ8" s="444"/>
      <c r="CA8" s="444"/>
      <c r="CB8" s="444"/>
      <c r="CC8" s="445"/>
      <c r="CD8" s="446" t="s">
        <v>113</v>
      </c>
      <c r="CE8" s="447"/>
      <c r="CF8" s="447"/>
      <c r="CG8" s="447"/>
      <c r="CH8" s="447"/>
      <c r="CI8" s="447"/>
      <c r="CJ8" s="447"/>
      <c r="CK8" s="447"/>
      <c r="CL8" s="447"/>
      <c r="CM8" s="447"/>
      <c r="CN8" s="447"/>
      <c r="CO8" s="447"/>
      <c r="CP8" s="447"/>
      <c r="CQ8" s="447"/>
      <c r="CR8" s="447"/>
      <c r="CS8" s="448"/>
      <c r="CT8" s="483">
        <v>0.2</v>
      </c>
      <c r="CU8" s="484"/>
      <c r="CV8" s="484"/>
      <c r="CW8" s="484"/>
      <c r="CX8" s="484"/>
      <c r="CY8" s="484"/>
      <c r="CZ8" s="484"/>
      <c r="DA8" s="485"/>
      <c r="DB8" s="483">
        <v>0.2</v>
      </c>
      <c r="DC8" s="484"/>
      <c r="DD8" s="484"/>
      <c r="DE8" s="484"/>
      <c r="DF8" s="484"/>
      <c r="DG8" s="484"/>
      <c r="DH8" s="484"/>
      <c r="DI8" s="485"/>
    </row>
    <row r="9" spans="1:119" ht="18.75" customHeight="1" thickBot="1" x14ac:dyDescent="0.2">
      <c r="A9" s="181"/>
      <c r="B9" s="437" t="s">
        <v>114</v>
      </c>
      <c r="C9" s="438"/>
      <c r="D9" s="438"/>
      <c r="E9" s="438"/>
      <c r="F9" s="438"/>
      <c r="G9" s="438"/>
      <c r="H9" s="438"/>
      <c r="I9" s="438"/>
      <c r="J9" s="438"/>
      <c r="K9" s="486"/>
      <c r="L9" s="487" t="s">
        <v>115</v>
      </c>
      <c r="M9" s="488"/>
      <c r="N9" s="488"/>
      <c r="O9" s="488"/>
      <c r="P9" s="488"/>
      <c r="Q9" s="489"/>
      <c r="R9" s="490">
        <v>4070</v>
      </c>
      <c r="S9" s="491"/>
      <c r="T9" s="491"/>
      <c r="U9" s="491"/>
      <c r="V9" s="492"/>
      <c r="W9" s="400" t="s">
        <v>116</v>
      </c>
      <c r="X9" s="401"/>
      <c r="Y9" s="401"/>
      <c r="Z9" s="401"/>
      <c r="AA9" s="401"/>
      <c r="AB9" s="401"/>
      <c r="AC9" s="401"/>
      <c r="AD9" s="401"/>
      <c r="AE9" s="401"/>
      <c r="AF9" s="401"/>
      <c r="AG9" s="401"/>
      <c r="AH9" s="401"/>
      <c r="AI9" s="401"/>
      <c r="AJ9" s="401"/>
      <c r="AK9" s="401"/>
      <c r="AL9" s="402"/>
      <c r="AM9" s="472" t="s">
        <v>117</v>
      </c>
      <c r="AN9" s="473"/>
      <c r="AO9" s="473"/>
      <c r="AP9" s="473"/>
      <c r="AQ9" s="473"/>
      <c r="AR9" s="473"/>
      <c r="AS9" s="473"/>
      <c r="AT9" s="474"/>
      <c r="AU9" s="475" t="s">
        <v>111</v>
      </c>
      <c r="AV9" s="476"/>
      <c r="AW9" s="476"/>
      <c r="AX9" s="476"/>
      <c r="AY9" s="477" t="s">
        <v>118</v>
      </c>
      <c r="AZ9" s="478"/>
      <c r="BA9" s="478"/>
      <c r="BB9" s="478"/>
      <c r="BC9" s="478"/>
      <c r="BD9" s="478"/>
      <c r="BE9" s="478"/>
      <c r="BF9" s="478"/>
      <c r="BG9" s="478"/>
      <c r="BH9" s="478"/>
      <c r="BI9" s="478"/>
      <c r="BJ9" s="478"/>
      <c r="BK9" s="478"/>
      <c r="BL9" s="478"/>
      <c r="BM9" s="479"/>
      <c r="BN9" s="443">
        <v>278823</v>
      </c>
      <c r="BO9" s="444"/>
      <c r="BP9" s="444"/>
      <c r="BQ9" s="444"/>
      <c r="BR9" s="444"/>
      <c r="BS9" s="444"/>
      <c r="BT9" s="444"/>
      <c r="BU9" s="445"/>
      <c r="BV9" s="443">
        <v>-134468</v>
      </c>
      <c r="BW9" s="444"/>
      <c r="BX9" s="444"/>
      <c r="BY9" s="444"/>
      <c r="BZ9" s="444"/>
      <c r="CA9" s="444"/>
      <c r="CB9" s="444"/>
      <c r="CC9" s="445"/>
      <c r="CD9" s="446" t="s">
        <v>119</v>
      </c>
      <c r="CE9" s="447"/>
      <c r="CF9" s="447"/>
      <c r="CG9" s="447"/>
      <c r="CH9" s="447"/>
      <c r="CI9" s="447"/>
      <c r="CJ9" s="447"/>
      <c r="CK9" s="447"/>
      <c r="CL9" s="447"/>
      <c r="CM9" s="447"/>
      <c r="CN9" s="447"/>
      <c r="CO9" s="447"/>
      <c r="CP9" s="447"/>
      <c r="CQ9" s="447"/>
      <c r="CR9" s="447"/>
      <c r="CS9" s="448"/>
      <c r="CT9" s="440">
        <v>10.199999999999999</v>
      </c>
      <c r="CU9" s="441"/>
      <c r="CV9" s="441"/>
      <c r="CW9" s="441"/>
      <c r="CX9" s="441"/>
      <c r="CY9" s="441"/>
      <c r="CZ9" s="441"/>
      <c r="DA9" s="442"/>
      <c r="DB9" s="440">
        <v>9.4</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120</v>
      </c>
      <c r="M10" s="473"/>
      <c r="N10" s="473"/>
      <c r="O10" s="473"/>
      <c r="P10" s="473"/>
      <c r="Q10" s="474"/>
      <c r="R10" s="494">
        <v>4468</v>
      </c>
      <c r="S10" s="495"/>
      <c r="T10" s="495"/>
      <c r="U10" s="495"/>
      <c r="V10" s="496"/>
      <c r="W10" s="431"/>
      <c r="X10" s="432"/>
      <c r="Y10" s="432"/>
      <c r="Z10" s="432"/>
      <c r="AA10" s="432"/>
      <c r="AB10" s="432"/>
      <c r="AC10" s="432"/>
      <c r="AD10" s="432"/>
      <c r="AE10" s="432"/>
      <c r="AF10" s="432"/>
      <c r="AG10" s="432"/>
      <c r="AH10" s="432"/>
      <c r="AI10" s="432"/>
      <c r="AJ10" s="432"/>
      <c r="AK10" s="432"/>
      <c r="AL10" s="435"/>
      <c r="AM10" s="472" t="s">
        <v>121</v>
      </c>
      <c r="AN10" s="473"/>
      <c r="AO10" s="473"/>
      <c r="AP10" s="473"/>
      <c r="AQ10" s="473"/>
      <c r="AR10" s="473"/>
      <c r="AS10" s="473"/>
      <c r="AT10" s="474"/>
      <c r="AU10" s="475" t="s">
        <v>122</v>
      </c>
      <c r="AV10" s="476"/>
      <c r="AW10" s="476"/>
      <c r="AX10" s="476"/>
      <c r="AY10" s="477" t="s">
        <v>123</v>
      </c>
      <c r="AZ10" s="478"/>
      <c r="BA10" s="478"/>
      <c r="BB10" s="478"/>
      <c r="BC10" s="478"/>
      <c r="BD10" s="478"/>
      <c r="BE10" s="478"/>
      <c r="BF10" s="478"/>
      <c r="BG10" s="478"/>
      <c r="BH10" s="478"/>
      <c r="BI10" s="478"/>
      <c r="BJ10" s="478"/>
      <c r="BK10" s="478"/>
      <c r="BL10" s="478"/>
      <c r="BM10" s="479"/>
      <c r="BN10" s="443">
        <v>2050</v>
      </c>
      <c r="BO10" s="444"/>
      <c r="BP10" s="444"/>
      <c r="BQ10" s="444"/>
      <c r="BR10" s="444"/>
      <c r="BS10" s="444"/>
      <c r="BT10" s="444"/>
      <c r="BU10" s="445"/>
      <c r="BV10" s="443">
        <v>306381</v>
      </c>
      <c r="BW10" s="444"/>
      <c r="BX10" s="444"/>
      <c r="BY10" s="444"/>
      <c r="BZ10" s="444"/>
      <c r="CA10" s="444"/>
      <c r="CB10" s="444"/>
      <c r="CC10" s="445"/>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125</v>
      </c>
      <c r="M11" s="498"/>
      <c r="N11" s="498"/>
      <c r="O11" s="498"/>
      <c r="P11" s="498"/>
      <c r="Q11" s="499"/>
      <c r="R11" s="500" t="s">
        <v>126</v>
      </c>
      <c r="S11" s="501"/>
      <c r="T11" s="501"/>
      <c r="U11" s="501"/>
      <c r="V11" s="502"/>
      <c r="W11" s="431"/>
      <c r="X11" s="432"/>
      <c r="Y11" s="432"/>
      <c r="Z11" s="432"/>
      <c r="AA11" s="432"/>
      <c r="AB11" s="432"/>
      <c r="AC11" s="432"/>
      <c r="AD11" s="432"/>
      <c r="AE11" s="432"/>
      <c r="AF11" s="432"/>
      <c r="AG11" s="432"/>
      <c r="AH11" s="432"/>
      <c r="AI11" s="432"/>
      <c r="AJ11" s="432"/>
      <c r="AK11" s="432"/>
      <c r="AL11" s="435"/>
      <c r="AM11" s="472" t="s">
        <v>127</v>
      </c>
      <c r="AN11" s="473"/>
      <c r="AO11" s="473"/>
      <c r="AP11" s="473"/>
      <c r="AQ11" s="473"/>
      <c r="AR11" s="473"/>
      <c r="AS11" s="473"/>
      <c r="AT11" s="474"/>
      <c r="AU11" s="475" t="s">
        <v>128</v>
      </c>
      <c r="AV11" s="476"/>
      <c r="AW11" s="476"/>
      <c r="AX11" s="476"/>
      <c r="AY11" s="477" t="s">
        <v>129</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130</v>
      </c>
      <c r="CE11" s="447"/>
      <c r="CF11" s="447"/>
      <c r="CG11" s="447"/>
      <c r="CH11" s="447"/>
      <c r="CI11" s="447"/>
      <c r="CJ11" s="447"/>
      <c r="CK11" s="447"/>
      <c r="CL11" s="447"/>
      <c r="CM11" s="447"/>
      <c r="CN11" s="447"/>
      <c r="CO11" s="447"/>
      <c r="CP11" s="447"/>
      <c r="CQ11" s="447"/>
      <c r="CR11" s="447"/>
      <c r="CS11" s="448"/>
      <c r="CT11" s="483" t="s">
        <v>131</v>
      </c>
      <c r="CU11" s="484"/>
      <c r="CV11" s="484"/>
      <c r="CW11" s="484"/>
      <c r="CX11" s="484"/>
      <c r="CY11" s="484"/>
      <c r="CZ11" s="484"/>
      <c r="DA11" s="485"/>
      <c r="DB11" s="483" t="s">
        <v>131</v>
      </c>
      <c r="DC11" s="484"/>
      <c r="DD11" s="484"/>
      <c r="DE11" s="484"/>
      <c r="DF11" s="484"/>
      <c r="DG11" s="484"/>
      <c r="DH11" s="484"/>
      <c r="DI11" s="485"/>
    </row>
    <row r="12" spans="1:119" ht="18.75" customHeight="1" x14ac:dyDescent="0.15">
      <c r="A12" s="181"/>
      <c r="B12" s="503" t="s">
        <v>132</v>
      </c>
      <c r="C12" s="504"/>
      <c r="D12" s="504"/>
      <c r="E12" s="504"/>
      <c r="F12" s="504"/>
      <c r="G12" s="504"/>
      <c r="H12" s="504"/>
      <c r="I12" s="504"/>
      <c r="J12" s="504"/>
      <c r="K12" s="505"/>
      <c r="L12" s="512" t="s">
        <v>133</v>
      </c>
      <c r="M12" s="513"/>
      <c r="N12" s="513"/>
      <c r="O12" s="513"/>
      <c r="P12" s="513"/>
      <c r="Q12" s="514"/>
      <c r="R12" s="515">
        <v>4095</v>
      </c>
      <c r="S12" s="516"/>
      <c r="T12" s="516"/>
      <c r="U12" s="516"/>
      <c r="V12" s="517"/>
      <c r="W12" s="518" t="s">
        <v>1</v>
      </c>
      <c r="X12" s="476"/>
      <c r="Y12" s="476"/>
      <c r="Z12" s="476"/>
      <c r="AA12" s="476"/>
      <c r="AB12" s="519"/>
      <c r="AC12" s="520" t="s">
        <v>134</v>
      </c>
      <c r="AD12" s="521"/>
      <c r="AE12" s="521"/>
      <c r="AF12" s="521"/>
      <c r="AG12" s="522"/>
      <c r="AH12" s="520" t="s">
        <v>135</v>
      </c>
      <c r="AI12" s="521"/>
      <c r="AJ12" s="521"/>
      <c r="AK12" s="521"/>
      <c r="AL12" s="523"/>
      <c r="AM12" s="472" t="s">
        <v>136</v>
      </c>
      <c r="AN12" s="473"/>
      <c r="AO12" s="473"/>
      <c r="AP12" s="473"/>
      <c r="AQ12" s="473"/>
      <c r="AR12" s="473"/>
      <c r="AS12" s="473"/>
      <c r="AT12" s="474"/>
      <c r="AU12" s="475" t="s">
        <v>137</v>
      </c>
      <c r="AV12" s="476"/>
      <c r="AW12" s="476"/>
      <c r="AX12" s="476"/>
      <c r="AY12" s="477" t="s">
        <v>138</v>
      </c>
      <c r="AZ12" s="478"/>
      <c r="BA12" s="478"/>
      <c r="BB12" s="478"/>
      <c r="BC12" s="478"/>
      <c r="BD12" s="478"/>
      <c r="BE12" s="478"/>
      <c r="BF12" s="478"/>
      <c r="BG12" s="478"/>
      <c r="BH12" s="478"/>
      <c r="BI12" s="478"/>
      <c r="BJ12" s="478"/>
      <c r="BK12" s="478"/>
      <c r="BL12" s="478"/>
      <c r="BM12" s="479"/>
      <c r="BN12" s="443">
        <v>20636</v>
      </c>
      <c r="BO12" s="444"/>
      <c r="BP12" s="444"/>
      <c r="BQ12" s="444"/>
      <c r="BR12" s="444"/>
      <c r="BS12" s="444"/>
      <c r="BT12" s="444"/>
      <c r="BU12" s="445"/>
      <c r="BV12" s="443">
        <v>0</v>
      </c>
      <c r="BW12" s="444"/>
      <c r="BX12" s="444"/>
      <c r="BY12" s="444"/>
      <c r="BZ12" s="444"/>
      <c r="CA12" s="444"/>
      <c r="CB12" s="444"/>
      <c r="CC12" s="445"/>
      <c r="CD12" s="446" t="s">
        <v>139</v>
      </c>
      <c r="CE12" s="447"/>
      <c r="CF12" s="447"/>
      <c r="CG12" s="447"/>
      <c r="CH12" s="447"/>
      <c r="CI12" s="447"/>
      <c r="CJ12" s="447"/>
      <c r="CK12" s="447"/>
      <c r="CL12" s="447"/>
      <c r="CM12" s="447"/>
      <c r="CN12" s="447"/>
      <c r="CO12" s="447"/>
      <c r="CP12" s="447"/>
      <c r="CQ12" s="447"/>
      <c r="CR12" s="447"/>
      <c r="CS12" s="448"/>
      <c r="CT12" s="483" t="s">
        <v>140</v>
      </c>
      <c r="CU12" s="484"/>
      <c r="CV12" s="484"/>
      <c r="CW12" s="484"/>
      <c r="CX12" s="484"/>
      <c r="CY12" s="484"/>
      <c r="CZ12" s="484"/>
      <c r="DA12" s="485"/>
      <c r="DB12" s="483" t="s">
        <v>140</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141</v>
      </c>
      <c r="N13" s="535"/>
      <c r="O13" s="535"/>
      <c r="P13" s="535"/>
      <c r="Q13" s="536"/>
      <c r="R13" s="527">
        <v>4075</v>
      </c>
      <c r="S13" s="528"/>
      <c r="T13" s="528"/>
      <c r="U13" s="528"/>
      <c r="V13" s="529"/>
      <c r="W13" s="459" t="s">
        <v>142</v>
      </c>
      <c r="X13" s="460"/>
      <c r="Y13" s="460"/>
      <c r="Z13" s="460"/>
      <c r="AA13" s="460"/>
      <c r="AB13" s="450"/>
      <c r="AC13" s="494">
        <v>409</v>
      </c>
      <c r="AD13" s="495"/>
      <c r="AE13" s="495"/>
      <c r="AF13" s="495"/>
      <c r="AG13" s="537"/>
      <c r="AH13" s="494">
        <v>549</v>
      </c>
      <c r="AI13" s="495"/>
      <c r="AJ13" s="495"/>
      <c r="AK13" s="495"/>
      <c r="AL13" s="496"/>
      <c r="AM13" s="472" t="s">
        <v>143</v>
      </c>
      <c r="AN13" s="473"/>
      <c r="AO13" s="473"/>
      <c r="AP13" s="473"/>
      <c r="AQ13" s="473"/>
      <c r="AR13" s="473"/>
      <c r="AS13" s="473"/>
      <c r="AT13" s="474"/>
      <c r="AU13" s="475" t="s">
        <v>137</v>
      </c>
      <c r="AV13" s="476"/>
      <c r="AW13" s="476"/>
      <c r="AX13" s="476"/>
      <c r="AY13" s="477" t="s">
        <v>144</v>
      </c>
      <c r="AZ13" s="478"/>
      <c r="BA13" s="478"/>
      <c r="BB13" s="478"/>
      <c r="BC13" s="478"/>
      <c r="BD13" s="478"/>
      <c r="BE13" s="478"/>
      <c r="BF13" s="478"/>
      <c r="BG13" s="478"/>
      <c r="BH13" s="478"/>
      <c r="BI13" s="478"/>
      <c r="BJ13" s="478"/>
      <c r="BK13" s="478"/>
      <c r="BL13" s="478"/>
      <c r="BM13" s="479"/>
      <c r="BN13" s="443">
        <v>260237</v>
      </c>
      <c r="BO13" s="444"/>
      <c r="BP13" s="444"/>
      <c r="BQ13" s="444"/>
      <c r="BR13" s="444"/>
      <c r="BS13" s="444"/>
      <c r="BT13" s="444"/>
      <c r="BU13" s="445"/>
      <c r="BV13" s="443">
        <v>171913</v>
      </c>
      <c r="BW13" s="444"/>
      <c r="BX13" s="444"/>
      <c r="BY13" s="444"/>
      <c r="BZ13" s="444"/>
      <c r="CA13" s="444"/>
      <c r="CB13" s="444"/>
      <c r="CC13" s="445"/>
      <c r="CD13" s="446" t="s">
        <v>145</v>
      </c>
      <c r="CE13" s="447"/>
      <c r="CF13" s="447"/>
      <c r="CG13" s="447"/>
      <c r="CH13" s="447"/>
      <c r="CI13" s="447"/>
      <c r="CJ13" s="447"/>
      <c r="CK13" s="447"/>
      <c r="CL13" s="447"/>
      <c r="CM13" s="447"/>
      <c r="CN13" s="447"/>
      <c r="CO13" s="447"/>
      <c r="CP13" s="447"/>
      <c r="CQ13" s="447"/>
      <c r="CR13" s="447"/>
      <c r="CS13" s="448"/>
      <c r="CT13" s="440">
        <v>8.4</v>
      </c>
      <c r="CU13" s="441"/>
      <c r="CV13" s="441"/>
      <c r="CW13" s="441"/>
      <c r="CX13" s="441"/>
      <c r="CY13" s="441"/>
      <c r="CZ13" s="441"/>
      <c r="DA13" s="442"/>
      <c r="DB13" s="440">
        <v>8.1999999999999993</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146</v>
      </c>
      <c r="M14" s="525"/>
      <c r="N14" s="525"/>
      <c r="O14" s="525"/>
      <c r="P14" s="525"/>
      <c r="Q14" s="526"/>
      <c r="R14" s="527">
        <v>4179</v>
      </c>
      <c r="S14" s="528"/>
      <c r="T14" s="528"/>
      <c r="U14" s="528"/>
      <c r="V14" s="529"/>
      <c r="W14" s="433"/>
      <c r="X14" s="434"/>
      <c r="Y14" s="434"/>
      <c r="Z14" s="434"/>
      <c r="AA14" s="434"/>
      <c r="AB14" s="423"/>
      <c r="AC14" s="530">
        <v>21.7</v>
      </c>
      <c r="AD14" s="531"/>
      <c r="AE14" s="531"/>
      <c r="AF14" s="531"/>
      <c r="AG14" s="532"/>
      <c r="AH14" s="530">
        <v>24.3</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147</v>
      </c>
      <c r="CE14" s="539"/>
      <c r="CF14" s="539"/>
      <c r="CG14" s="539"/>
      <c r="CH14" s="539"/>
      <c r="CI14" s="539"/>
      <c r="CJ14" s="539"/>
      <c r="CK14" s="539"/>
      <c r="CL14" s="539"/>
      <c r="CM14" s="539"/>
      <c r="CN14" s="539"/>
      <c r="CO14" s="539"/>
      <c r="CP14" s="539"/>
      <c r="CQ14" s="539"/>
      <c r="CR14" s="539"/>
      <c r="CS14" s="540"/>
      <c r="CT14" s="541" t="s">
        <v>140</v>
      </c>
      <c r="CU14" s="542"/>
      <c r="CV14" s="542"/>
      <c r="CW14" s="542"/>
      <c r="CX14" s="542"/>
      <c r="CY14" s="542"/>
      <c r="CZ14" s="542"/>
      <c r="DA14" s="543"/>
      <c r="DB14" s="541" t="s">
        <v>140</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141</v>
      </c>
      <c r="N15" s="535"/>
      <c r="O15" s="535"/>
      <c r="P15" s="535"/>
      <c r="Q15" s="536"/>
      <c r="R15" s="527">
        <v>4160</v>
      </c>
      <c r="S15" s="528"/>
      <c r="T15" s="528"/>
      <c r="U15" s="528"/>
      <c r="V15" s="529"/>
      <c r="W15" s="459" t="s">
        <v>148</v>
      </c>
      <c r="X15" s="460"/>
      <c r="Y15" s="460"/>
      <c r="Z15" s="460"/>
      <c r="AA15" s="460"/>
      <c r="AB15" s="450"/>
      <c r="AC15" s="494">
        <v>455</v>
      </c>
      <c r="AD15" s="495"/>
      <c r="AE15" s="495"/>
      <c r="AF15" s="495"/>
      <c r="AG15" s="537"/>
      <c r="AH15" s="494">
        <v>513</v>
      </c>
      <c r="AI15" s="495"/>
      <c r="AJ15" s="495"/>
      <c r="AK15" s="495"/>
      <c r="AL15" s="496"/>
      <c r="AM15" s="472"/>
      <c r="AN15" s="473"/>
      <c r="AO15" s="473"/>
      <c r="AP15" s="473"/>
      <c r="AQ15" s="473"/>
      <c r="AR15" s="473"/>
      <c r="AS15" s="473"/>
      <c r="AT15" s="474"/>
      <c r="AU15" s="475"/>
      <c r="AV15" s="476"/>
      <c r="AW15" s="476"/>
      <c r="AX15" s="476"/>
      <c r="AY15" s="403" t="s">
        <v>149</v>
      </c>
      <c r="AZ15" s="404"/>
      <c r="BA15" s="404"/>
      <c r="BB15" s="404"/>
      <c r="BC15" s="404"/>
      <c r="BD15" s="404"/>
      <c r="BE15" s="404"/>
      <c r="BF15" s="404"/>
      <c r="BG15" s="404"/>
      <c r="BH15" s="404"/>
      <c r="BI15" s="404"/>
      <c r="BJ15" s="404"/>
      <c r="BK15" s="404"/>
      <c r="BL15" s="404"/>
      <c r="BM15" s="405"/>
      <c r="BN15" s="406">
        <v>455146</v>
      </c>
      <c r="BO15" s="407"/>
      <c r="BP15" s="407"/>
      <c r="BQ15" s="407"/>
      <c r="BR15" s="407"/>
      <c r="BS15" s="407"/>
      <c r="BT15" s="407"/>
      <c r="BU15" s="408"/>
      <c r="BV15" s="406">
        <v>437401</v>
      </c>
      <c r="BW15" s="407"/>
      <c r="BX15" s="407"/>
      <c r="BY15" s="407"/>
      <c r="BZ15" s="407"/>
      <c r="CA15" s="407"/>
      <c r="CB15" s="407"/>
      <c r="CC15" s="408"/>
      <c r="CD15" s="544" t="s">
        <v>150</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151</v>
      </c>
      <c r="M16" s="547"/>
      <c r="N16" s="547"/>
      <c r="O16" s="547"/>
      <c r="P16" s="547"/>
      <c r="Q16" s="548"/>
      <c r="R16" s="549" t="s">
        <v>152</v>
      </c>
      <c r="S16" s="550"/>
      <c r="T16" s="550"/>
      <c r="U16" s="550"/>
      <c r="V16" s="551"/>
      <c r="W16" s="433"/>
      <c r="X16" s="434"/>
      <c r="Y16" s="434"/>
      <c r="Z16" s="434"/>
      <c r="AA16" s="434"/>
      <c r="AB16" s="423"/>
      <c r="AC16" s="530">
        <v>24.2</v>
      </c>
      <c r="AD16" s="531"/>
      <c r="AE16" s="531"/>
      <c r="AF16" s="531"/>
      <c r="AG16" s="532"/>
      <c r="AH16" s="530">
        <v>22.7</v>
      </c>
      <c r="AI16" s="531"/>
      <c r="AJ16" s="531"/>
      <c r="AK16" s="531"/>
      <c r="AL16" s="533"/>
      <c r="AM16" s="472"/>
      <c r="AN16" s="473"/>
      <c r="AO16" s="473"/>
      <c r="AP16" s="473"/>
      <c r="AQ16" s="473"/>
      <c r="AR16" s="473"/>
      <c r="AS16" s="473"/>
      <c r="AT16" s="474"/>
      <c r="AU16" s="475"/>
      <c r="AV16" s="476"/>
      <c r="AW16" s="476"/>
      <c r="AX16" s="476"/>
      <c r="AY16" s="477" t="s">
        <v>153</v>
      </c>
      <c r="AZ16" s="478"/>
      <c r="BA16" s="478"/>
      <c r="BB16" s="478"/>
      <c r="BC16" s="478"/>
      <c r="BD16" s="478"/>
      <c r="BE16" s="478"/>
      <c r="BF16" s="478"/>
      <c r="BG16" s="478"/>
      <c r="BH16" s="478"/>
      <c r="BI16" s="478"/>
      <c r="BJ16" s="478"/>
      <c r="BK16" s="478"/>
      <c r="BL16" s="478"/>
      <c r="BM16" s="479"/>
      <c r="BN16" s="443">
        <v>2284904</v>
      </c>
      <c r="BO16" s="444"/>
      <c r="BP16" s="444"/>
      <c r="BQ16" s="444"/>
      <c r="BR16" s="444"/>
      <c r="BS16" s="444"/>
      <c r="BT16" s="444"/>
      <c r="BU16" s="445"/>
      <c r="BV16" s="443">
        <v>2271733</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154</v>
      </c>
      <c r="N17" s="555"/>
      <c r="O17" s="555"/>
      <c r="P17" s="555"/>
      <c r="Q17" s="556"/>
      <c r="R17" s="549" t="s">
        <v>152</v>
      </c>
      <c r="S17" s="550"/>
      <c r="T17" s="550"/>
      <c r="U17" s="550"/>
      <c r="V17" s="551"/>
      <c r="W17" s="459" t="s">
        <v>155</v>
      </c>
      <c r="X17" s="460"/>
      <c r="Y17" s="460"/>
      <c r="Z17" s="460"/>
      <c r="AA17" s="460"/>
      <c r="AB17" s="450"/>
      <c r="AC17" s="494">
        <v>1019</v>
      </c>
      <c r="AD17" s="495"/>
      <c r="AE17" s="495"/>
      <c r="AF17" s="495"/>
      <c r="AG17" s="537"/>
      <c r="AH17" s="494">
        <v>1198</v>
      </c>
      <c r="AI17" s="495"/>
      <c r="AJ17" s="495"/>
      <c r="AK17" s="495"/>
      <c r="AL17" s="496"/>
      <c r="AM17" s="472"/>
      <c r="AN17" s="473"/>
      <c r="AO17" s="473"/>
      <c r="AP17" s="473"/>
      <c r="AQ17" s="473"/>
      <c r="AR17" s="473"/>
      <c r="AS17" s="473"/>
      <c r="AT17" s="474"/>
      <c r="AU17" s="475"/>
      <c r="AV17" s="476"/>
      <c r="AW17" s="476"/>
      <c r="AX17" s="476"/>
      <c r="AY17" s="477" t="s">
        <v>156</v>
      </c>
      <c r="AZ17" s="478"/>
      <c r="BA17" s="478"/>
      <c r="BB17" s="478"/>
      <c r="BC17" s="478"/>
      <c r="BD17" s="478"/>
      <c r="BE17" s="478"/>
      <c r="BF17" s="478"/>
      <c r="BG17" s="478"/>
      <c r="BH17" s="478"/>
      <c r="BI17" s="478"/>
      <c r="BJ17" s="478"/>
      <c r="BK17" s="478"/>
      <c r="BL17" s="478"/>
      <c r="BM17" s="479"/>
      <c r="BN17" s="443">
        <v>561665</v>
      </c>
      <c r="BO17" s="444"/>
      <c r="BP17" s="444"/>
      <c r="BQ17" s="444"/>
      <c r="BR17" s="444"/>
      <c r="BS17" s="444"/>
      <c r="BT17" s="444"/>
      <c r="BU17" s="445"/>
      <c r="BV17" s="443">
        <v>541270</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157</v>
      </c>
      <c r="C18" s="486"/>
      <c r="D18" s="486"/>
      <c r="E18" s="566"/>
      <c r="F18" s="566"/>
      <c r="G18" s="566"/>
      <c r="H18" s="566"/>
      <c r="I18" s="566"/>
      <c r="J18" s="566"/>
      <c r="K18" s="566"/>
      <c r="L18" s="567">
        <v>94.54</v>
      </c>
      <c r="M18" s="567"/>
      <c r="N18" s="567"/>
      <c r="O18" s="567"/>
      <c r="P18" s="567"/>
      <c r="Q18" s="567"/>
      <c r="R18" s="568"/>
      <c r="S18" s="568"/>
      <c r="T18" s="568"/>
      <c r="U18" s="568"/>
      <c r="V18" s="569"/>
      <c r="W18" s="461"/>
      <c r="X18" s="462"/>
      <c r="Y18" s="462"/>
      <c r="Z18" s="462"/>
      <c r="AA18" s="462"/>
      <c r="AB18" s="453"/>
      <c r="AC18" s="570">
        <v>54.1</v>
      </c>
      <c r="AD18" s="571"/>
      <c r="AE18" s="571"/>
      <c r="AF18" s="571"/>
      <c r="AG18" s="572"/>
      <c r="AH18" s="570">
        <v>53</v>
      </c>
      <c r="AI18" s="571"/>
      <c r="AJ18" s="571"/>
      <c r="AK18" s="571"/>
      <c r="AL18" s="573"/>
      <c r="AM18" s="472"/>
      <c r="AN18" s="473"/>
      <c r="AO18" s="473"/>
      <c r="AP18" s="473"/>
      <c r="AQ18" s="473"/>
      <c r="AR18" s="473"/>
      <c r="AS18" s="473"/>
      <c r="AT18" s="474"/>
      <c r="AU18" s="475"/>
      <c r="AV18" s="476"/>
      <c r="AW18" s="476"/>
      <c r="AX18" s="476"/>
      <c r="AY18" s="477" t="s">
        <v>158</v>
      </c>
      <c r="AZ18" s="478"/>
      <c r="BA18" s="478"/>
      <c r="BB18" s="478"/>
      <c r="BC18" s="478"/>
      <c r="BD18" s="478"/>
      <c r="BE18" s="478"/>
      <c r="BF18" s="478"/>
      <c r="BG18" s="478"/>
      <c r="BH18" s="478"/>
      <c r="BI18" s="478"/>
      <c r="BJ18" s="478"/>
      <c r="BK18" s="478"/>
      <c r="BL18" s="478"/>
      <c r="BM18" s="479"/>
      <c r="BN18" s="443">
        <v>2099006</v>
      </c>
      <c r="BO18" s="444"/>
      <c r="BP18" s="444"/>
      <c r="BQ18" s="444"/>
      <c r="BR18" s="444"/>
      <c r="BS18" s="444"/>
      <c r="BT18" s="444"/>
      <c r="BU18" s="445"/>
      <c r="BV18" s="443">
        <v>2043718</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159</v>
      </c>
      <c r="C19" s="486"/>
      <c r="D19" s="486"/>
      <c r="E19" s="566"/>
      <c r="F19" s="566"/>
      <c r="G19" s="566"/>
      <c r="H19" s="566"/>
      <c r="I19" s="566"/>
      <c r="J19" s="566"/>
      <c r="K19" s="566"/>
      <c r="L19" s="574">
        <v>43</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160</v>
      </c>
      <c r="AZ19" s="478"/>
      <c r="BA19" s="478"/>
      <c r="BB19" s="478"/>
      <c r="BC19" s="478"/>
      <c r="BD19" s="478"/>
      <c r="BE19" s="478"/>
      <c r="BF19" s="478"/>
      <c r="BG19" s="478"/>
      <c r="BH19" s="478"/>
      <c r="BI19" s="478"/>
      <c r="BJ19" s="478"/>
      <c r="BK19" s="478"/>
      <c r="BL19" s="478"/>
      <c r="BM19" s="479"/>
      <c r="BN19" s="443">
        <v>3252151</v>
      </c>
      <c r="BO19" s="444"/>
      <c r="BP19" s="444"/>
      <c r="BQ19" s="444"/>
      <c r="BR19" s="444"/>
      <c r="BS19" s="444"/>
      <c r="BT19" s="444"/>
      <c r="BU19" s="445"/>
      <c r="BV19" s="443">
        <v>3404227</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161</v>
      </c>
      <c r="C20" s="486"/>
      <c r="D20" s="486"/>
      <c r="E20" s="566"/>
      <c r="F20" s="566"/>
      <c r="G20" s="566"/>
      <c r="H20" s="566"/>
      <c r="I20" s="566"/>
      <c r="J20" s="566"/>
      <c r="K20" s="566"/>
      <c r="L20" s="574">
        <v>1466</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162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163</v>
      </c>
      <c r="C22" s="587"/>
      <c r="D22" s="588"/>
      <c r="E22" s="455" t="s">
        <v>1</v>
      </c>
      <c r="F22" s="460"/>
      <c r="G22" s="460"/>
      <c r="H22" s="460"/>
      <c r="I22" s="460"/>
      <c r="J22" s="460"/>
      <c r="K22" s="450"/>
      <c r="L22" s="455" t="s">
        <v>164</v>
      </c>
      <c r="M22" s="460"/>
      <c r="N22" s="460"/>
      <c r="O22" s="460"/>
      <c r="P22" s="450"/>
      <c r="Q22" s="618" t="s">
        <v>165</v>
      </c>
      <c r="R22" s="619"/>
      <c r="S22" s="619"/>
      <c r="T22" s="619"/>
      <c r="U22" s="619"/>
      <c r="V22" s="620"/>
      <c r="W22" s="586" t="s">
        <v>166</v>
      </c>
      <c r="X22" s="587"/>
      <c r="Y22" s="588"/>
      <c r="Z22" s="455" t="s">
        <v>1</v>
      </c>
      <c r="AA22" s="460"/>
      <c r="AB22" s="460"/>
      <c r="AC22" s="460"/>
      <c r="AD22" s="460"/>
      <c r="AE22" s="460"/>
      <c r="AF22" s="460"/>
      <c r="AG22" s="450"/>
      <c r="AH22" s="624" t="s">
        <v>167</v>
      </c>
      <c r="AI22" s="460"/>
      <c r="AJ22" s="460"/>
      <c r="AK22" s="460"/>
      <c r="AL22" s="450"/>
      <c r="AM22" s="624" t="s">
        <v>168</v>
      </c>
      <c r="AN22" s="625"/>
      <c r="AO22" s="625"/>
      <c r="AP22" s="625"/>
      <c r="AQ22" s="625"/>
      <c r="AR22" s="626"/>
      <c r="AS22" s="618" t="s">
        <v>165</v>
      </c>
      <c r="AT22" s="619"/>
      <c r="AU22" s="619"/>
      <c r="AV22" s="619"/>
      <c r="AW22" s="619"/>
      <c r="AX22" s="630"/>
      <c r="AY22" s="403" t="s">
        <v>169</v>
      </c>
      <c r="AZ22" s="404"/>
      <c r="BA22" s="404"/>
      <c r="BB22" s="404"/>
      <c r="BC22" s="404"/>
      <c r="BD22" s="404"/>
      <c r="BE22" s="404"/>
      <c r="BF22" s="404"/>
      <c r="BG22" s="404"/>
      <c r="BH22" s="404"/>
      <c r="BI22" s="404"/>
      <c r="BJ22" s="404"/>
      <c r="BK22" s="404"/>
      <c r="BL22" s="404"/>
      <c r="BM22" s="405"/>
      <c r="BN22" s="406">
        <v>3617300</v>
      </c>
      <c r="BO22" s="407"/>
      <c r="BP22" s="407"/>
      <c r="BQ22" s="407"/>
      <c r="BR22" s="407"/>
      <c r="BS22" s="407"/>
      <c r="BT22" s="407"/>
      <c r="BU22" s="408"/>
      <c r="BV22" s="406">
        <v>3398584</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170</v>
      </c>
      <c r="AZ23" s="478"/>
      <c r="BA23" s="478"/>
      <c r="BB23" s="478"/>
      <c r="BC23" s="478"/>
      <c r="BD23" s="478"/>
      <c r="BE23" s="478"/>
      <c r="BF23" s="478"/>
      <c r="BG23" s="478"/>
      <c r="BH23" s="478"/>
      <c r="BI23" s="478"/>
      <c r="BJ23" s="478"/>
      <c r="BK23" s="478"/>
      <c r="BL23" s="478"/>
      <c r="BM23" s="479"/>
      <c r="BN23" s="443">
        <v>3085256</v>
      </c>
      <c r="BO23" s="444"/>
      <c r="BP23" s="444"/>
      <c r="BQ23" s="444"/>
      <c r="BR23" s="444"/>
      <c r="BS23" s="444"/>
      <c r="BT23" s="444"/>
      <c r="BU23" s="445"/>
      <c r="BV23" s="443">
        <v>2847680</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171</v>
      </c>
      <c r="F24" s="473"/>
      <c r="G24" s="473"/>
      <c r="H24" s="473"/>
      <c r="I24" s="473"/>
      <c r="J24" s="473"/>
      <c r="K24" s="474"/>
      <c r="L24" s="494">
        <v>1</v>
      </c>
      <c r="M24" s="495"/>
      <c r="N24" s="495"/>
      <c r="O24" s="495"/>
      <c r="P24" s="537"/>
      <c r="Q24" s="494">
        <v>6820</v>
      </c>
      <c r="R24" s="495"/>
      <c r="S24" s="495"/>
      <c r="T24" s="495"/>
      <c r="U24" s="495"/>
      <c r="V24" s="537"/>
      <c r="W24" s="589"/>
      <c r="X24" s="590"/>
      <c r="Y24" s="591"/>
      <c r="Z24" s="493" t="s">
        <v>172</v>
      </c>
      <c r="AA24" s="473"/>
      <c r="AB24" s="473"/>
      <c r="AC24" s="473"/>
      <c r="AD24" s="473"/>
      <c r="AE24" s="473"/>
      <c r="AF24" s="473"/>
      <c r="AG24" s="474"/>
      <c r="AH24" s="494">
        <v>62</v>
      </c>
      <c r="AI24" s="495"/>
      <c r="AJ24" s="495"/>
      <c r="AK24" s="495"/>
      <c r="AL24" s="537"/>
      <c r="AM24" s="494">
        <v>173352</v>
      </c>
      <c r="AN24" s="495"/>
      <c r="AO24" s="495"/>
      <c r="AP24" s="495"/>
      <c r="AQ24" s="495"/>
      <c r="AR24" s="537"/>
      <c r="AS24" s="494">
        <v>2796</v>
      </c>
      <c r="AT24" s="495"/>
      <c r="AU24" s="495"/>
      <c r="AV24" s="495"/>
      <c r="AW24" s="495"/>
      <c r="AX24" s="496"/>
      <c r="AY24" s="559" t="s">
        <v>173</v>
      </c>
      <c r="AZ24" s="560"/>
      <c r="BA24" s="560"/>
      <c r="BB24" s="560"/>
      <c r="BC24" s="560"/>
      <c r="BD24" s="560"/>
      <c r="BE24" s="560"/>
      <c r="BF24" s="560"/>
      <c r="BG24" s="560"/>
      <c r="BH24" s="560"/>
      <c r="BI24" s="560"/>
      <c r="BJ24" s="560"/>
      <c r="BK24" s="560"/>
      <c r="BL24" s="560"/>
      <c r="BM24" s="561"/>
      <c r="BN24" s="443">
        <v>2492256</v>
      </c>
      <c r="BO24" s="444"/>
      <c r="BP24" s="444"/>
      <c r="BQ24" s="444"/>
      <c r="BR24" s="444"/>
      <c r="BS24" s="444"/>
      <c r="BT24" s="444"/>
      <c r="BU24" s="445"/>
      <c r="BV24" s="443">
        <v>2152686</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174</v>
      </c>
      <c r="F25" s="473"/>
      <c r="G25" s="473"/>
      <c r="H25" s="473"/>
      <c r="I25" s="473"/>
      <c r="J25" s="473"/>
      <c r="K25" s="474"/>
      <c r="L25" s="494">
        <v>1</v>
      </c>
      <c r="M25" s="495"/>
      <c r="N25" s="495"/>
      <c r="O25" s="495"/>
      <c r="P25" s="537"/>
      <c r="Q25" s="494">
        <v>5660</v>
      </c>
      <c r="R25" s="495"/>
      <c r="S25" s="495"/>
      <c r="T25" s="495"/>
      <c r="U25" s="495"/>
      <c r="V25" s="537"/>
      <c r="W25" s="589"/>
      <c r="X25" s="590"/>
      <c r="Y25" s="591"/>
      <c r="Z25" s="493" t="s">
        <v>175</v>
      </c>
      <c r="AA25" s="473"/>
      <c r="AB25" s="473"/>
      <c r="AC25" s="473"/>
      <c r="AD25" s="473"/>
      <c r="AE25" s="473"/>
      <c r="AF25" s="473"/>
      <c r="AG25" s="474"/>
      <c r="AH25" s="494" t="s">
        <v>140</v>
      </c>
      <c r="AI25" s="495"/>
      <c r="AJ25" s="495"/>
      <c r="AK25" s="495"/>
      <c r="AL25" s="537"/>
      <c r="AM25" s="494" t="s">
        <v>131</v>
      </c>
      <c r="AN25" s="495"/>
      <c r="AO25" s="495"/>
      <c r="AP25" s="495"/>
      <c r="AQ25" s="495"/>
      <c r="AR25" s="537"/>
      <c r="AS25" s="494" t="s">
        <v>131</v>
      </c>
      <c r="AT25" s="495"/>
      <c r="AU25" s="495"/>
      <c r="AV25" s="495"/>
      <c r="AW25" s="495"/>
      <c r="AX25" s="496"/>
      <c r="AY25" s="403" t="s">
        <v>176</v>
      </c>
      <c r="AZ25" s="404"/>
      <c r="BA25" s="404"/>
      <c r="BB25" s="404"/>
      <c r="BC25" s="404"/>
      <c r="BD25" s="404"/>
      <c r="BE25" s="404"/>
      <c r="BF25" s="404"/>
      <c r="BG25" s="404"/>
      <c r="BH25" s="404"/>
      <c r="BI25" s="404"/>
      <c r="BJ25" s="404"/>
      <c r="BK25" s="404"/>
      <c r="BL25" s="404"/>
      <c r="BM25" s="405"/>
      <c r="BN25" s="406">
        <v>72638</v>
      </c>
      <c r="BO25" s="407"/>
      <c r="BP25" s="407"/>
      <c r="BQ25" s="407"/>
      <c r="BR25" s="407"/>
      <c r="BS25" s="407"/>
      <c r="BT25" s="407"/>
      <c r="BU25" s="408"/>
      <c r="BV25" s="406">
        <v>68368</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177</v>
      </c>
      <c r="F26" s="473"/>
      <c r="G26" s="473"/>
      <c r="H26" s="473"/>
      <c r="I26" s="473"/>
      <c r="J26" s="473"/>
      <c r="K26" s="474"/>
      <c r="L26" s="494">
        <v>1</v>
      </c>
      <c r="M26" s="495"/>
      <c r="N26" s="495"/>
      <c r="O26" s="495"/>
      <c r="P26" s="537"/>
      <c r="Q26" s="494">
        <v>5060</v>
      </c>
      <c r="R26" s="495"/>
      <c r="S26" s="495"/>
      <c r="T26" s="495"/>
      <c r="U26" s="495"/>
      <c r="V26" s="537"/>
      <c r="W26" s="589"/>
      <c r="X26" s="590"/>
      <c r="Y26" s="591"/>
      <c r="Z26" s="493" t="s">
        <v>178</v>
      </c>
      <c r="AA26" s="595"/>
      <c r="AB26" s="595"/>
      <c r="AC26" s="595"/>
      <c r="AD26" s="595"/>
      <c r="AE26" s="595"/>
      <c r="AF26" s="595"/>
      <c r="AG26" s="596"/>
      <c r="AH26" s="494" t="s">
        <v>140</v>
      </c>
      <c r="AI26" s="495"/>
      <c r="AJ26" s="495"/>
      <c r="AK26" s="495"/>
      <c r="AL26" s="537"/>
      <c r="AM26" s="494" t="s">
        <v>140</v>
      </c>
      <c r="AN26" s="495"/>
      <c r="AO26" s="495"/>
      <c r="AP26" s="495"/>
      <c r="AQ26" s="495"/>
      <c r="AR26" s="537"/>
      <c r="AS26" s="494" t="s">
        <v>131</v>
      </c>
      <c r="AT26" s="495"/>
      <c r="AU26" s="495"/>
      <c r="AV26" s="495"/>
      <c r="AW26" s="495"/>
      <c r="AX26" s="496"/>
      <c r="AY26" s="446" t="s">
        <v>179</v>
      </c>
      <c r="AZ26" s="447"/>
      <c r="BA26" s="447"/>
      <c r="BB26" s="447"/>
      <c r="BC26" s="447"/>
      <c r="BD26" s="447"/>
      <c r="BE26" s="447"/>
      <c r="BF26" s="447"/>
      <c r="BG26" s="447"/>
      <c r="BH26" s="447"/>
      <c r="BI26" s="447"/>
      <c r="BJ26" s="447"/>
      <c r="BK26" s="447"/>
      <c r="BL26" s="447"/>
      <c r="BM26" s="448"/>
      <c r="BN26" s="443" t="s">
        <v>140</v>
      </c>
      <c r="BO26" s="444"/>
      <c r="BP26" s="444"/>
      <c r="BQ26" s="444"/>
      <c r="BR26" s="444"/>
      <c r="BS26" s="444"/>
      <c r="BT26" s="444"/>
      <c r="BU26" s="445"/>
      <c r="BV26" s="443" t="s">
        <v>131</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180</v>
      </c>
      <c r="F27" s="473"/>
      <c r="G27" s="473"/>
      <c r="H27" s="473"/>
      <c r="I27" s="473"/>
      <c r="J27" s="473"/>
      <c r="K27" s="474"/>
      <c r="L27" s="494">
        <v>1</v>
      </c>
      <c r="M27" s="495"/>
      <c r="N27" s="495"/>
      <c r="O27" s="495"/>
      <c r="P27" s="537"/>
      <c r="Q27" s="494">
        <v>2810</v>
      </c>
      <c r="R27" s="495"/>
      <c r="S27" s="495"/>
      <c r="T27" s="495"/>
      <c r="U27" s="495"/>
      <c r="V27" s="537"/>
      <c r="W27" s="589"/>
      <c r="X27" s="590"/>
      <c r="Y27" s="591"/>
      <c r="Z27" s="493" t="s">
        <v>181</v>
      </c>
      <c r="AA27" s="473"/>
      <c r="AB27" s="473"/>
      <c r="AC27" s="473"/>
      <c r="AD27" s="473"/>
      <c r="AE27" s="473"/>
      <c r="AF27" s="473"/>
      <c r="AG27" s="474"/>
      <c r="AH27" s="494" t="s">
        <v>140</v>
      </c>
      <c r="AI27" s="495"/>
      <c r="AJ27" s="495"/>
      <c r="AK27" s="495"/>
      <c r="AL27" s="537"/>
      <c r="AM27" s="494" t="s">
        <v>131</v>
      </c>
      <c r="AN27" s="495"/>
      <c r="AO27" s="495"/>
      <c r="AP27" s="495"/>
      <c r="AQ27" s="495"/>
      <c r="AR27" s="537"/>
      <c r="AS27" s="494" t="s">
        <v>131</v>
      </c>
      <c r="AT27" s="495"/>
      <c r="AU27" s="495"/>
      <c r="AV27" s="495"/>
      <c r="AW27" s="495"/>
      <c r="AX27" s="496"/>
      <c r="AY27" s="538" t="s">
        <v>182</v>
      </c>
      <c r="AZ27" s="539"/>
      <c r="BA27" s="539"/>
      <c r="BB27" s="539"/>
      <c r="BC27" s="539"/>
      <c r="BD27" s="539"/>
      <c r="BE27" s="539"/>
      <c r="BF27" s="539"/>
      <c r="BG27" s="539"/>
      <c r="BH27" s="539"/>
      <c r="BI27" s="539"/>
      <c r="BJ27" s="539"/>
      <c r="BK27" s="539"/>
      <c r="BL27" s="539"/>
      <c r="BM27" s="540"/>
      <c r="BN27" s="562">
        <v>75718</v>
      </c>
      <c r="BO27" s="563"/>
      <c r="BP27" s="563"/>
      <c r="BQ27" s="563"/>
      <c r="BR27" s="563"/>
      <c r="BS27" s="563"/>
      <c r="BT27" s="563"/>
      <c r="BU27" s="564"/>
      <c r="BV27" s="562">
        <v>75717</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183</v>
      </c>
      <c r="F28" s="473"/>
      <c r="G28" s="473"/>
      <c r="H28" s="473"/>
      <c r="I28" s="473"/>
      <c r="J28" s="473"/>
      <c r="K28" s="474"/>
      <c r="L28" s="494">
        <v>1</v>
      </c>
      <c r="M28" s="495"/>
      <c r="N28" s="495"/>
      <c r="O28" s="495"/>
      <c r="P28" s="537"/>
      <c r="Q28" s="494">
        <v>2320</v>
      </c>
      <c r="R28" s="495"/>
      <c r="S28" s="495"/>
      <c r="T28" s="495"/>
      <c r="U28" s="495"/>
      <c r="V28" s="537"/>
      <c r="W28" s="589"/>
      <c r="X28" s="590"/>
      <c r="Y28" s="591"/>
      <c r="Z28" s="493" t="s">
        <v>184</v>
      </c>
      <c r="AA28" s="473"/>
      <c r="AB28" s="473"/>
      <c r="AC28" s="473"/>
      <c r="AD28" s="473"/>
      <c r="AE28" s="473"/>
      <c r="AF28" s="473"/>
      <c r="AG28" s="474"/>
      <c r="AH28" s="494" t="s">
        <v>131</v>
      </c>
      <c r="AI28" s="495"/>
      <c r="AJ28" s="495"/>
      <c r="AK28" s="495"/>
      <c r="AL28" s="537"/>
      <c r="AM28" s="494" t="s">
        <v>131</v>
      </c>
      <c r="AN28" s="495"/>
      <c r="AO28" s="495"/>
      <c r="AP28" s="495"/>
      <c r="AQ28" s="495"/>
      <c r="AR28" s="537"/>
      <c r="AS28" s="494" t="s">
        <v>131</v>
      </c>
      <c r="AT28" s="495"/>
      <c r="AU28" s="495"/>
      <c r="AV28" s="495"/>
      <c r="AW28" s="495"/>
      <c r="AX28" s="496"/>
      <c r="AY28" s="597" t="s">
        <v>185</v>
      </c>
      <c r="AZ28" s="598"/>
      <c r="BA28" s="598"/>
      <c r="BB28" s="599"/>
      <c r="BC28" s="403" t="s">
        <v>50</v>
      </c>
      <c r="BD28" s="404"/>
      <c r="BE28" s="404"/>
      <c r="BF28" s="404"/>
      <c r="BG28" s="404"/>
      <c r="BH28" s="404"/>
      <c r="BI28" s="404"/>
      <c r="BJ28" s="404"/>
      <c r="BK28" s="404"/>
      <c r="BL28" s="404"/>
      <c r="BM28" s="405"/>
      <c r="BN28" s="406">
        <v>1597559</v>
      </c>
      <c r="BO28" s="407"/>
      <c r="BP28" s="407"/>
      <c r="BQ28" s="407"/>
      <c r="BR28" s="407"/>
      <c r="BS28" s="407"/>
      <c r="BT28" s="407"/>
      <c r="BU28" s="408"/>
      <c r="BV28" s="406">
        <v>1616145</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186</v>
      </c>
      <c r="F29" s="473"/>
      <c r="G29" s="473"/>
      <c r="H29" s="473"/>
      <c r="I29" s="473"/>
      <c r="J29" s="473"/>
      <c r="K29" s="474"/>
      <c r="L29" s="494">
        <v>8</v>
      </c>
      <c r="M29" s="495"/>
      <c r="N29" s="495"/>
      <c r="O29" s="495"/>
      <c r="P29" s="537"/>
      <c r="Q29" s="494">
        <v>2110</v>
      </c>
      <c r="R29" s="495"/>
      <c r="S29" s="495"/>
      <c r="T29" s="495"/>
      <c r="U29" s="495"/>
      <c r="V29" s="537"/>
      <c r="W29" s="592"/>
      <c r="X29" s="593"/>
      <c r="Y29" s="594"/>
      <c r="Z29" s="493" t="s">
        <v>187</v>
      </c>
      <c r="AA29" s="473"/>
      <c r="AB29" s="473"/>
      <c r="AC29" s="473"/>
      <c r="AD29" s="473"/>
      <c r="AE29" s="473"/>
      <c r="AF29" s="473"/>
      <c r="AG29" s="474"/>
      <c r="AH29" s="494">
        <v>62</v>
      </c>
      <c r="AI29" s="495"/>
      <c r="AJ29" s="495"/>
      <c r="AK29" s="495"/>
      <c r="AL29" s="537"/>
      <c r="AM29" s="494">
        <v>173352</v>
      </c>
      <c r="AN29" s="495"/>
      <c r="AO29" s="495"/>
      <c r="AP29" s="495"/>
      <c r="AQ29" s="495"/>
      <c r="AR29" s="537"/>
      <c r="AS29" s="494">
        <v>2796</v>
      </c>
      <c r="AT29" s="495"/>
      <c r="AU29" s="495"/>
      <c r="AV29" s="495"/>
      <c r="AW29" s="495"/>
      <c r="AX29" s="496"/>
      <c r="AY29" s="600"/>
      <c r="AZ29" s="601"/>
      <c r="BA29" s="601"/>
      <c r="BB29" s="602"/>
      <c r="BC29" s="477" t="s">
        <v>188</v>
      </c>
      <c r="BD29" s="478"/>
      <c r="BE29" s="478"/>
      <c r="BF29" s="478"/>
      <c r="BG29" s="478"/>
      <c r="BH29" s="478"/>
      <c r="BI29" s="478"/>
      <c r="BJ29" s="478"/>
      <c r="BK29" s="478"/>
      <c r="BL29" s="478"/>
      <c r="BM29" s="479"/>
      <c r="BN29" s="443">
        <v>63828</v>
      </c>
      <c r="BO29" s="444"/>
      <c r="BP29" s="444"/>
      <c r="BQ29" s="444"/>
      <c r="BR29" s="444"/>
      <c r="BS29" s="444"/>
      <c r="BT29" s="444"/>
      <c r="BU29" s="445"/>
      <c r="BV29" s="443">
        <v>51639</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189</v>
      </c>
      <c r="X30" s="611"/>
      <c r="Y30" s="611"/>
      <c r="Z30" s="611"/>
      <c r="AA30" s="611"/>
      <c r="AB30" s="611"/>
      <c r="AC30" s="611"/>
      <c r="AD30" s="611"/>
      <c r="AE30" s="611"/>
      <c r="AF30" s="611"/>
      <c r="AG30" s="612"/>
      <c r="AH30" s="570">
        <v>92.8</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52</v>
      </c>
      <c r="BD30" s="560"/>
      <c r="BE30" s="560"/>
      <c r="BF30" s="560"/>
      <c r="BG30" s="560"/>
      <c r="BH30" s="560"/>
      <c r="BI30" s="560"/>
      <c r="BJ30" s="560"/>
      <c r="BK30" s="560"/>
      <c r="BL30" s="560"/>
      <c r="BM30" s="561"/>
      <c r="BN30" s="562">
        <v>515912</v>
      </c>
      <c r="BO30" s="563"/>
      <c r="BP30" s="563"/>
      <c r="BQ30" s="563"/>
      <c r="BR30" s="563"/>
      <c r="BS30" s="563"/>
      <c r="BT30" s="563"/>
      <c r="BU30" s="564"/>
      <c r="BV30" s="562">
        <v>477060</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190</v>
      </c>
      <c r="D32" s="606"/>
      <c r="E32" s="606"/>
      <c r="F32" s="606"/>
      <c r="G32" s="606"/>
      <c r="H32" s="606"/>
      <c r="I32" s="606"/>
      <c r="J32" s="606"/>
      <c r="K32" s="606"/>
      <c r="L32" s="606"/>
      <c r="M32" s="606"/>
      <c r="N32" s="606"/>
      <c r="O32" s="606"/>
      <c r="P32" s="606"/>
      <c r="Q32" s="606"/>
      <c r="R32" s="606"/>
      <c r="S32" s="606"/>
      <c r="U32" s="447" t="s">
        <v>191</v>
      </c>
      <c r="V32" s="447"/>
      <c r="W32" s="447"/>
      <c r="X32" s="447"/>
      <c r="Y32" s="447"/>
      <c r="Z32" s="447"/>
      <c r="AA32" s="447"/>
      <c r="AB32" s="447"/>
      <c r="AC32" s="447"/>
      <c r="AD32" s="447"/>
      <c r="AE32" s="447"/>
      <c r="AF32" s="447"/>
      <c r="AG32" s="447"/>
      <c r="AH32" s="447"/>
      <c r="AI32" s="447"/>
      <c r="AJ32" s="447"/>
      <c r="AK32" s="447"/>
      <c r="AM32" s="447" t="s">
        <v>192</v>
      </c>
      <c r="AN32" s="447"/>
      <c r="AO32" s="447"/>
      <c r="AP32" s="447"/>
      <c r="AQ32" s="447"/>
      <c r="AR32" s="447"/>
      <c r="AS32" s="447"/>
      <c r="AT32" s="447"/>
      <c r="AU32" s="447"/>
      <c r="AV32" s="447"/>
      <c r="AW32" s="447"/>
      <c r="AX32" s="447"/>
      <c r="AY32" s="447"/>
      <c r="AZ32" s="447"/>
      <c r="BA32" s="447"/>
      <c r="BB32" s="447"/>
      <c r="BC32" s="447"/>
      <c r="BE32" s="447" t="s">
        <v>193</v>
      </c>
      <c r="BF32" s="447"/>
      <c r="BG32" s="447"/>
      <c r="BH32" s="447"/>
      <c r="BI32" s="447"/>
      <c r="BJ32" s="447"/>
      <c r="BK32" s="447"/>
      <c r="BL32" s="447"/>
      <c r="BM32" s="447"/>
      <c r="BN32" s="447"/>
      <c r="BO32" s="447"/>
      <c r="BP32" s="447"/>
      <c r="BQ32" s="447"/>
      <c r="BR32" s="447"/>
      <c r="BS32" s="447"/>
      <c r="BT32" s="447"/>
      <c r="BU32" s="447"/>
      <c r="BW32" s="447" t="s">
        <v>194</v>
      </c>
      <c r="BX32" s="447"/>
      <c r="BY32" s="447"/>
      <c r="BZ32" s="447"/>
      <c r="CA32" s="447"/>
      <c r="CB32" s="447"/>
      <c r="CC32" s="447"/>
      <c r="CD32" s="447"/>
      <c r="CE32" s="447"/>
      <c r="CF32" s="447"/>
      <c r="CG32" s="447"/>
      <c r="CH32" s="447"/>
      <c r="CI32" s="447"/>
      <c r="CJ32" s="447"/>
      <c r="CK32" s="447"/>
      <c r="CL32" s="447"/>
      <c r="CM32" s="447"/>
      <c r="CO32" s="447" t="s">
        <v>195</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196</v>
      </c>
      <c r="D33" s="467"/>
      <c r="E33" s="432" t="s">
        <v>197</v>
      </c>
      <c r="F33" s="432"/>
      <c r="G33" s="432"/>
      <c r="H33" s="432"/>
      <c r="I33" s="432"/>
      <c r="J33" s="432"/>
      <c r="K33" s="432"/>
      <c r="L33" s="432"/>
      <c r="M33" s="432"/>
      <c r="N33" s="432"/>
      <c r="O33" s="432"/>
      <c r="P33" s="432"/>
      <c r="Q33" s="432"/>
      <c r="R33" s="432"/>
      <c r="S33" s="432"/>
      <c r="T33" s="206"/>
      <c r="U33" s="467" t="s">
        <v>198</v>
      </c>
      <c r="V33" s="467"/>
      <c r="W33" s="432" t="s">
        <v>197</v>
      </c>
      <c r="X33" s="432"/>
      <c r="Y33" s="432"/>
      <c r="Z33" s="432"/>
      <c r="AA33" s="432"/>
      <c r="AB33" s="432"/>
      <c r="AC33" s="432"/>
      <c r="AD33" s="432"/>
      <c r="AE33" s="432"/>
      <c r="AF33" s="432"/>
      <c r="AG33" s="432"/>
      <c r="AH33" s="432"/>
      <c r="AI33" s="432"/>
      <c r="AJ33" s="432"/>
      <c r="AK33" s="432"/>
      <c r="AL33" s="206"/>
      <c r="AM33" s="467" t="s">
        <v>198</v>
      </c>
      <c r="AN33" s="467"/>
      <c r="AO33" s="432" t="s">
        <v>199</v>
      </c>
      <c r="AP33" s="432"/>
      <c r="AQ33" s="432"/>
      <c r="AR33" s="432"/>
      <c r="AS33" s="432"/>
      <c r="AT33" s="432"/>
      <c r="AU33" s="432"/>
      <c r="AV33" s="432"/>
      <c r="AW33" s="432"/>
      <c r="AX33" s="432"/>
      <c r="AY33" s="432"/>
      <c r="AZ33" s="432"/>
      <c r="BA33" s="432"/>
      <c r="BB33" s="432"/>
      <c r="BC33" s="432"/>
      <c r="BD33" s="207"/>
      <c r="BE33" s="432" t="s">
        <v>200</v>
      </c>
      <c r="BF33" s="432"/>
      <c r="BG33" s="432" t="s">
        <v>201</v>
      </c>
      <c r="BH33" s="432"/>
      <c r="BI33" s="432"/>
      <c r="BJ33" s="432"/>
      <c r="BK33" s="432"/>
      <c r="BL33" s="432"/>
      <c r="BM33" s="432"/>
      <c r="BN33" s="432"/>
      <c r="BO33" s="432"/>
      <c r="BP33" s="432"/>
      <c r="BQ33" s="432"/>
      <c r="BR33" s="432"/>
      <c r="BS33" s="432"/>
      <c r="BT33" s="432"/>
      <c r="BU33" s="432"/>
      <c r="BV33" s="207"/>
      <c r="BW33" s="467" t="s">
        <v>200</v>
      </c>
      <c r="BX33" s="467"/>
      <c r="BY33" s="432" t="s">
        <v>202</v>
      </c>
      <c r="BZ33" s="432"/>
      <c r="CA33" s="432"/>
      <c r="CB33" s="432"/>
      <c r="CC33" s="432"/>
      <c r="CD33" s="432"/>
      <c r="CE33" s="432"/>
      <c r="CF33" s="432"/>
      <c r="CG33" s="432"/>
      <c r="CH33" s="432"/>
      <c r="CI33" s="432"/>
      <c r="CJ33" s="432"/>
      <c r="CK33" s="432"/>
      <c r="CL33" s="432"/>
      <c r="CM33" s="432"/>
      <c r="CN33" s="206"/>
      <c r="CO33" s="467" t="s">
        <v>198</v>
      </c>
      <c r="CP33" s="467"/>
      <c r="CQ33" s="432" t="s">
        <v>203</v>
      </c>
      <c r="CR33" s="432"/>
      <c r="CS33" s="432"/>
      <c r="CT33" s="432"/>
      <c r="CU33" s="432"/>
      <c r="CV33" s="432"/>
      <c r="CW33" s="432"/>
      <c r="CX33" s="432"/>
      <c r="CY33" s="432"/>
      <c r="CZ33" s="432"/>
      <c r="DA33" s="432"/>
      <c r="DB33" s="432"/>
      <c r="DC33" s="432"/>
      <c r="DD33" s="432"/>
      <c r="DE33" s="432"/>
      <c r="DF33" s="206"/>
      <c r="DG33" s="632" t="s">
        <v>204</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2</v>
      </c>
      <c r="V34" s="633"/>
      <c r="W34" s="634" t="str">
        <f>IF('各会計、関係団体の財政状況及び健全化判断比率'!B28="","",'各会計、関係団体の財政状況及び健全化判断比率'!B28)</f>
        <v>相良村国民健康保険特別会計</v>
      </c>
      <c r="X34" s="634"/>
      <c r="Y34" s="634"/>
      <c r="Z34" s="634"/>
      <c r="AA34" s="634"/>
      <c r="AB34" s="634"/>
      <c r="AC34" s="634"/>
      <c r="AD34" s="634"/>
      <c r="AE34" s="634"/>
      <c r="AF34" s="634"/>
      <c r="AG34" s="634"/>
      <c r="AH34" s="634"/>
      <c r="AI34" s="634"/>
      <c r="AJ34" s="634"/>
      <c r="AK34" s="634"/>
      <c r="AL34" s="181"/>
      <c r="AM34" s="633" t="str">
        <f>IF(AO34="","",MAX(C34:D43,U34:V43)+1)</f>
        <v/>
      </c>
      <c r="AN34" s="633"/>
      <c r="AO34" s="634"/>
      <c r="AP34" s="634"/>
      <c r="AQ34" s="634"/>
      <c r="AR34" s="634"/>
      <c r="AS34" s="634"/>
      <c r="AT34" s="634"/>
      <c r="AU34" s="634"/>
      <c r="AV34" s="634"/>
      <c r="AW34" s="634"/>
      <c r="AX34" s="634"/>
      <c r="AY34" s="634"/>
      <c r="AZ34" s="634"/>
      <c r="BA34" s="634"/>
      <c r="BB34" s="634"/>
      <c r="BC34" s="634"/>
      <c r="BD34" s="181"/>
      <c r="BE34" s="633">
        <f>IF(BG34="","",MAX(C34:D43,U34:V43,AM34:AN43)+1)</f>
        <v>5</v>
      </c>
      <c r="BF34" s="633"/>
      <c r="BG34" s="634" t="str">
        <f>IF('各会計、関係団体の財政状況及び健全化判断比率'!B31="","",'各会計、関係団体の財政状況及び健全化判断比率'!B31)</f>
        <v>相良村簡易水道特別会計</v>
      </c>
      <c r="BH34" s="634"/>
      <c r="BI34" s="634"/>
      <c r="BJ34" s="634"/>
      <c r="BK34" s="634"/>
      <c r="BL34" s="634"/>
      <c r="BM34" s="634"/>
      <c r="BN34" s="634"/>
      <c r="BO34" s="634"/>
      <c r="BP34" s="634"/>
      <c r="BQ34" s="634"/>
      <c r="BR34" s="634"/>
      <c r="BS34" s="634"/>
      <c r="BT34" s="634"/>
      <c r="BU34" s="634"/>
      <c r="BV34" s="181"/>
      <c r="BW34" s="633">
        <f>IF(BY34="","",MAX(C34:D43,U34:V43,AM34:AN43,BE34:BF43)+1)</f>
        <v>7</v>
      </c>
      <c r="BX34" s="633"/>
      <c r="BY34" s="634" t="str">
        <f>IF('各会計、関係団体の財政状況及び健全化判断比率'!B68="","",'各会計、関係団体の財政状況及び健全化判断比率'!B68)</f>
        <v>熊本県市町村総合事務組合</v>
      </c>
      <c r="BZ34" s="634"/>
      <c r="CA34" s="634"/>
      <c r="CB34" s="634"/>
      <c r="CC34" s="634"/>
      <c r="CD34" s="634"/>
      <c r="CE34" s="634"/>
      <c r="CF34" s="634"/>
      <c r="CG34" s="634"/>
      <c r="CH34" s="634"/>
      <c r="CI34" s="634"/>
      <c r="CJ34" s="634"/>
      <c r="CK34" s="634"/>
      <c r="CL34" s="634"/>
      <c r="CM34" s="634"/>
      <c r="CN34" s="181"/>
      <c r="CO34" s="633">
        <f>IF(CQ34="","",MAX(C34:D43,U34:V43,AM34:AN43,BE34:BF43,BW34:BX43)+1)</f>
        <v>14</v>
      </c>
      <c r="CP34" s="633"/>
      <c r="CQ34" s="634" t="str">
        <f>IF('各会計、関係団体の財政状況及び健全化判断比率'!BS7="","",'各会計、関係団体の財政状況及び健全化判断比率'!BS7)</f>
        <v>株式会社　さがら</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81"/>
      <c r="U35" s="633">
        <f>IF(W35="","",U34+1)</f>
        <v>3</v>
      </c>
      <c r="V35" s="633"/>
      <c r="W35" s="634" t="str">
        <f>IF('各会計、関係団体の財政状況及び健全化判断比率'!B29="","",'各会計、関係団体の財政状況及び健全化判断比率'!B29)</f>
        <v>相良村介護保険特別会計</v>
      </c>
      <c r="X35" s="634"/>
      <c r="Y35" s="634"/>
      <c r="Z35" s="634"/>
      <c r="AA35" s="634"/>
      <c r="AB35" s="634"/>
      <c r="AC35" s="634"/>
      <c r="AD35" s="634"/>
      <c r="AE35" s="634"/>
      <c r="AF35" s="634"/>
      <c r="AG35" s="634"/>
      <c r="AH35" s="634"/>
      <c r="AI35" s="634"/>
      <c r="AJ35" s="634"/>
      <c r="AK35" s="634"/>
      <c r="AL35" s="181"/>
      <c r="AM35" s="633" t="str">
        <f t="shared" ref="AM35:AM43" si="0">IF(AO35="","",AM34+1)</f>
        <v/>
      </c>
      <c r="AN35" s="633"/>
      <c r="AO35" s="634"/>
      <c r="AP35" s="634"/>
      <c r="AQ35" s="634"/>
      <c r="AR35" s="634"/>
      <c r="AS35" s="634"/>
      <c r="AT35" s="634"/>
      <c r="AU35" s="634"/>
      <c r="AV35" s="634"/>
      <c r="AW35" s="634"/>
      <c r="AX35" s="634"/>
      <c r="AY35" s="634"/>
      <c r="AZ35" s="634"/>
      <c r="BA35" s="634"/>
      <c r="BB35" s="634"/>
      <c r="BC35" s="634"/>
      <c r="BD35" s="181"/>
      <c r="BE35" s="633">
        <f t="shared" ref="BE35:BE43" si="1">IF(BG35="","",BE34+1)</f>
        <v>6</v>
      </c>
      <c r="BF35" s="633"/>
      <c r="BG35" s="634" t="str">
        <f>IF('各会計、関係団体の財政状況及び健全化判断比率'!B32="","",'各会計、関係団体の財政状況及び健全化判断比率'!B32)</f>
        <v>相良村農業集落排水特別会計</v>
      </c>
      <c r="BH35" s="634"/>
      <c r="BI35" s="634"/>
      <c r="BJ35" s="634"/>
      <c r="BK35" s="634"/>
      <c r="BL35" s="634"/>
      <c r="BM35" s="634"/>
      <c r="BN35" s="634"/>
      <c r="BO35" s="634"/>
      <c r="BP35" s="634"/>
      <c r="BQ35" s="634"/>
      <c r="BR35" s="634"/>
      <c r="BS35" s="634"/>
      <c r="BT35" s="634"/>
      <c r="BU35" s="634"/>
      <c r="BV35" s="181"/>
      <c r="BW35" s="633">
        <f t="shared" ref="BW35:BW43" si="2">IF(BY35="","",BW34+1)</f>
        <v>8</v>
      </c>
      <c r="BX35" s="633"/>
      <c r="BY35" s="634" t="str">
        <f>IF('各会計、関係団体の財政状況及び健全化判断比率'!B69="","",'各会計、関係団体の財政状況及び健全化判断比率'!B69)</f>
        <v>人吉下球磨消防組合</v>
      </c>
      <c r="BZ35" s="634"/>
      <c r="CA35" s="634"/>
      <c r="CB35" s="634"/>
      <c r="CC35" s="634"/>
      <c r="CD35" s="634"/>
      <c r="CE35" s="634"/>
      <c r="CF35" s="634"/>
      <c r="CG35" s="634"/>
      <c r="CH35" s="634"/>
      <c r="CI35" s="634"/>
      <c r="CJ35" s="634"/>
      <c r="CK35" s="634"/>
      <c r="CL35" s="634"/>
      <c r="CM35" s="634"/>
      <c r="CN35" s="181"/>
      <c r="CO35" s="633">
        <f t="shared" ref="CO35:CO43" si="3">IF(CQ35="","",CO34+1)</f>
        <v>15</v>
      </c>
      <c r="CP35" s="633"/>
      <c r="CQ35" s="634" t="str">
        <f>IF('各会計、関係団体の財政状況及び健全化判断比率'!BS8="","",'各会計、関係団体の財政状況及び健全化判断比率'!BS8)</f>
        <v>くま川鉄道　株式会社</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4</v>
      </c>
      <c r="V36" s="633"/>
      <c r="W36" s="634" t="str">
        <f>IF('各会計、関係団体の財政状況及び健全化判断比率'!B30="","",'各会計、関係団体の財政状況及び健全化判断比率'!B30)</f>
        <v>相良村後期高齢者医療特別会計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9</v>
      </c>
      <c r="BX36" s="633"/>
      <c r="BY36" s="634" t="str">
        <f>IF('各会計、関係団体の財政状況及び健全化判断比率'!B70="","",'各会計、関係団体の財政状況及び健全化判断比率'!B70)</f>
        <v>人吉球磨広域行政組合（一般会計）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10</v>
      </c>
      <c r="BX37" s="633"/>
      <c r="BY37" s="634" t="str">
        <f>IF('各会計、関係団体の財政状況及び健全化判断比率'!B71="","",'各会計、関係団体の財政状況及び健全化判断比率'!B71)</f>
        <v>人吉球磨広域行政組合（人吉球磨ふるさと市町村圏特別会計）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11</v>
      </c>
      <c r="BX38" s="633"/>
      <c r="BY38" s="634" t="str">
        <f>IF('各会計、関係団体の財政状況及び健全化判断比率'!B72="","",'各会計、関係団体の財政状況及び健全化判断比率'!B72)</f>
        <v>人吉球磨広域行政組合（特別養護老人ホーム会計）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12</v>
      </c>
      <c r="BX39" s="633"/>
      <c r="BY39" s="634" t="str">
        <f>IF('各会計、関係団体の財政状況及び健全化判断比率'!B73="","",'各会計、関係団体の財政状況及び健全化判断比率'!B73)</f>
        <v>熊本県後期高齢者医療広域連合（一般会計）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f t="shared" si="2"/>
        <v>13</v>
      </c>
      <c r="BX40" s="633"/>
      <c r="BY40" s="634" t="str">
        <f>IF('各会計、関係団体の財政状況及び健全化判断比率'!B74="","",'各会計、関係団体の財政状況及び健全化判断比率'!B74)</f>
        <v>熊本県後期高齢者医療広域連合（後期高齢者医療特別会計）</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205</v>
      </c>
      <c r="E46" s="636" t="s">
        <v>206</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207</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208</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209</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210</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211</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212</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213</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lGL5TWfcrgAgY7DE+hhudX+xOmthqeMbEOUwG2aKUCK38m9Ii58EAWwtbq5lDTHtVCwO3bAUp9uoT+/pmst8g==" saltValue="T+dQX29R0MwmVpOMyj4Ec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31"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545</v>
      </c>
      <c r="G33" s="29" t="s">
        <v>546</v>
      </c>
      <c r="H33" s="29" t="s">
        <v>547</v>
      </c>
      <c r="I33" s="29" t="s">
        <v>548</v>
      </c>
      <c r="J33" s="30" t="s">
        <v>549</v>
      </c>
      <c r="K33" s="22"/>
      <c r="L33" s="22"/>
      <c r="M33" s="22"/>
      <c r="N33" s="22"/>
      <c r="O33" s="22"/>
      <c r="P33" s="22"/>
    </row>
    <row r="34" spans="1:16" ht="39" customHeight="1" x14ac:dyDescent="0.15">
      <c r="A34" s="22"/>
      <c r="B34" s="31"/>
      <c r="C34" s="1187" t="s">
        <v>552</v>
      </c>
      <c r="D34" s="1187"/>
      <c r="E34" s="1188"/>
      <c r="F34" s="32">
        <v>4.04</v>
      </c>
      <c r="G34" s="33">
        <v>5.12</v>
      </c>
      <c r="H34" s="33">
        <v>6.25</v>
      </c>
      <c r="I34" s="33">
        <v>0.1</v>
      </c>
      <c r="J34" s="34">
        <v>11.96</v>
      </c>
      <c r="K34" s="22"/>
      <c r="L34" s="22"/>
      <c r="M34" s="22"/>
      <c r="N34" s="22"/>
      <c r="O34" s="22"/>
      <c r="P34" s="22"/>
    </row>
    <row r="35" spans="1:16" ht="39" customHeight="1" x14ac:dyDescent="0.15">
      <c r="A35" s="22"/>
      <c r="B35" s="35"/>
      <c r="C35" s="1181" t="s">
        <v>553</v>
      </c>
      <c r="D35" s="1182"/>
      <c r="E35" s="1183"/>
      <c r="F35" s="36">
        <v>3.18</v>
      </c>
      <c r="G35" s="37">
        <v>2.2999999999999998</v>
      </c>
      <c r="H35" s="37">
        <v>2.0299999999999998</v>
      </c>
      <c r="I35" s="37">
        <v>2.04</v>
      </c>
      <c r="J35" s="38">
        <v>3.08</v>
      </c>
      <c r="K35" s="22"/>
      <c r="L35" s="22"/>
      <c r="M35" s="22"/>
      <c r="N35" s="22"/>
      <c r="O35" s="22"/>
      <c r="P35" s="22"/>
    </row>
    <row r="36" spans="1:16" ht="39" customHeight="1" x14ac:dyDescent="0.15">
      <c r="A36" s="22"/>
      <c r="B36" s="35"/>
      <c r="C36" s="1181" t="s">
        <v>554</v>
      </c>
      <c r="D36" s="1182"/>
      <c r="E36" s="1183"/>
      <c r="F36" s="36">
        <v>1.24</v>
      </c>
      <c r="G36" s="37">
        <v>2.08</v>
      </c>
      <c r="H36" s="37">
        <v>1.58</v>
      </c>
      <c r="I36" s="37">
        <v>1.17</v>
      </c>
      <c r="J36" s="38">
        <v>0.96</v>
      </c>
      <c r="K36" s="22"/>
      <c r="L36" s="22"/>
      <c r="M36" s="22"/>
      <c r="N36" s="22"/>
      <c r="O36" s="22"/>
      <c r="P36" s="22"/>
    </row>
    <row r="37" spans="1:16" ht="39" customHeight="1" x14ac:dyDescent="0.15">
      <c r="A37" s="22"/>
      <c r="B37" s="35"/>
      <c r="C37" s="1181" t="s">
        <v>555</v>
      </c>
      <c r="D37" s="1182"/>
      <c r="E37" s="1183"/>
      <c r="F37" s="36">
        <v>0.22</v>
      </c>
      <c r="G37" s="37">
        <v>0.21</v>
      </c>
      <c r="H37" s="37">
        <v>0.02</v>
      </c>
      <c r="I37" s="37">
        <v>0.1</v>
      </c>
      <c r="J37" s="38">
        <v>0.37</v>
      </c>
      <c r="K37" s="22"/>
      <c r="L37" s="22"/>
      <c r="M37" s="22"/>
      <c r="N37" s="22"/>
      <c r="O37" s="22"/>
      <c r="P37" s="22"/>
    </row>
    <row r="38" spans="1:16" ht="39" customHeight="1" x14ac:dyDescent="0.15">
      <c r="A38" s="22"/>
      <c r="B38" s="35"/>
      <c r="C38" s="1181" t="s">
        <v>556</v>
      </c>
      <c r="D38" s="1182"/>
      <c r="E38" s="1183"/>
      <c r="F38" s="36">
        <v>0.25</v>
      </c>
      <c r="G38" s="37">
        <v>0.16</v>
      </c>
      <c r="H38" s="37">
        <v>0.17</v>
      </c>
      <c r="I38" s="37">
        <v>0.08</v>
      </c>
      <c r="J38" s="38">
        <v>0.26</v>
      </c>
      <c r="K38" s="22"/>
      <c r="L38" s="22"/>
      <c r="M38" s="22"/>
      <c r="N38" s="22"/>
      <c r="O38" s="22"/>
      <c r="P38" s="22"/>
    </row>
    <row r="39" spans="1:16" ht="39" customHeight="1" x14ac:dyDescent="0.15">
      <c r="A39" s="22"/>
      <c r="B39" s="35"/>
      <c r="C39" s="1181" t="s">
        <v>557</v>
      </c>
      <c r="D39" s="1182"/>
      <c r="E39" s="1183"/>
      <c r="F39" s="36">
        <v>0.03</v>
      </c>
      <c r="G39" s="37">
        <v>0.03</v>
      </c>
      <c r="H39" s="37">
        <v>0.03</v>
      </c>
      <c r="I39" s="37">
        <v>0.02</v>
      </c>
      <c r="J39" s="38">
        <v>0.02</v>
      </c>
      <c r="K39" s="22"/>
      <c r="L39" s="22"/>
      <c r="M39" s="22"/>
      <c r="N39" s="22"/>
      <c r="O39" s="22"/>
      <c r="P39" s="22"/>
    </row>
    <row r="40" spans="1:16" ht="39" customHeight="1" x14ac:dyDescent="0.15">
      <c r="A40" s="22"/>
      <c r="B40" s="35"/>
      <c r="C40" s="1181"/>
      <c r="D40" s="1182"/>
      <c r="E40" s="1183"/>
      <c r="F40" s="36"/>
      <c r="G40" s="37"/>
      <c r="H40" s="37"/>
      <c r="I40" s="37"/>
      <c r="J40" s="38"/>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558</v>
      </c>
      <c r="D42" s="1182"/>
      <c r="E42" s="1183"/>
      <c r="F42" s="36" t="s">
        <v>503</v>
      </c>
      <c r="G42" s="37" t="s">
        <v>503</v>
      </c>
      <c r="H42" s="37" t="s">
        <v>503</v>
      </c>
      <c r="I42" s="37" t="s">
        <v>503</v>
      </c>
      <c r="J42" s="38" t="s">
        <v>503</v>
      </c>
      <c r="K42" s="22"/>
      <c r="L42" s="22"/>
      <c r="M42" s="22"/>
      <c r="N42" s="22"/>
      <c r="O42" s="22"/>
      <c r="P42" s="22"/>
    </row>
    <row r="43" spans="1:16" ht="39" customHeight="1" thickBot="1" x14ac:dyDescent="0.2">
      <c r="A43" s="22"/>
      <c r="B43" s="40"/>
      <c r="C43" s="1184" t="s">
        <v>559</v>
      </c>
      <c r="D43" s="1185"/>
      <c r="E43" s="1186"/>
      <c r="F43" s="41" t="s">
        <v>503</v>
      </c>
      <c r="G43" s="42" t="s">
        <v>503</v>
      </c>
      <c r="H43" s="42" t="s">
        <v>503</v>
      </c>
      <c r="I43" s="42" t="s">
        <v>503</v>
      </c>
      <c r="J43" s="43" t="s">
        <v>503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LiFtSPZSTBuSEi/1Gk1jweMRBcQUdD2vEnAMKTtKObaPWgDhL2xHOqWh6M3U4AI6gRw6uUHf9uj3HYdDUV12YA==" saltValue="RAlNH6RhBxYqVYLnfx3w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6" zoomScaleSheetLayoutView="55" workbookViewId="0">
      <selection activeCell="O58" sqref="O58"/>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545</v>
      </c>
      <c r="L44" s="56" t="s">
        <v>546</v>
      </c>
      <c r="M44" s="56" t="s">
        <v>547</v>
      </c>
      <c r="N44" s="56" t="s">
        <v>548</v>
      </c>
      <c r="O44" s="57" t="s">
        <v>549</v>
      </c>
      <c r="P44" s="48"/>
      <c r="Q44" s="48"/>
      <c r="R44" s="48"/>
      <c r="S44" s="48"/>
      <c r="T44" s="48"/>
      <c r="U44" s="48"/>
    </row>
    <row r="45" spans="1:21" ht="30.75" customHeight="1" x14ac:dyDescent="0.15">
      <c r="A45" s="48"/>
      <c r="B45" s="1189" t="s">
        <v>11</v>
      </c>
      <c r="C45" s="1190"/>
      <c r="D45" s="58"/>
      <c r="E45" s="1195" t="s">
        <v>12</v>
      </c>
      <c r="F45" s="1195"/>
      <c r="G45" s="1195"/>
      <c r="H45" s="1195"/>
      <c r="I45" s="1195"/>
      <c r="J45" s="1196"/>
      <c r="K45" s="59">
        <v>269</v>
      </c>
      <c r="L45" s="60">
        <v>267</v>
      </c>
      <c r="M45" s="60">
        <v>269</v>
      </c>
      <c r="N45" s="60">
        <v>337</v>
      </c>
      <c r="O45" s="61">
        <v>350</v>
      </c>
      <c r="P45" s="48"/>
      <c r="Q45" s="48"/>
      <c r="R45" s="48"/>
      <c r="S45" s="48"/>
      <c r="T45" s="48"/>
      <c r="U45" s="48"/>
    </row>
    <row r="46" spans="1:21" ht="30.75" customHeight="1" x14ac:dyDescent="0.15">
      <c r="A46" s="48"/>
      <c r="B46" s="1191"/>
      <c r="C46" s="1192"/>
      <c r="D46" s="62"/>
      <c r="E46" s="1197" t="s">
        <v>13</v>
      </c>
      <c r="F46" s="1197"/>
      <c r="G46" s="1197"/>
      <c r="H46" s="1197"/>
      <c r="I46" s="1197"/>
      <c r="J46" s="1198"/>
      <c r="K46" s="63" t="s">
        <v>503</v>
      </c>
      <c r="L46" s="64" t="s">
        <v>503</v>
      </c>
      <c r="M46" s="64" t="s">
        <v>503</v>
      </c>
      <c r="N46" s="64" t="s">
        <v>503</v>
      </c>
      <c r="O46" s="65" t="s">
        <v>503</v>
      </c>
      <c r="P46" s="48"/>
      <c r="Q46" s="48"/>
      <c r="R46" s="48"/>
      <c r="S46" s="48"/>
      <c r="T46" s="48"/>
      <c r="U46" s="48"/>
    </row>
    <row r="47" spans="1:21" ht="30.75" customHeight="1" x14ac:dyDescent="0.15">
      <c r="A47" s="48"/>
      <c r="B47" s="1191"/>
      <c r="C47" s="1192"/>
      <c r="D47" s="62"/>
      <c r="E47" s="1197" t="s">
        <v>14</v>
      </c>
      <c r="F47" s="1197"/>
      <c r="G47" s="1197"/>
      <c r="H47" s="1197"/>
      <c r="I47" s="1197"/>
      <c r="J47" s="1198"/>
      <c r="K47" s="63" t="s">
        <v>503</v>
      </c>
      <c r="L47" s="64" t="s">
        <v>503</v>
      </c>
      <c r="M47" s="64" t="s">
        <v>503</v>
      </c>
      <c r="N47" s="64" t="s">
        <v>503</v>
      </c>
      <c r="O47" s="65" t="s">
        <v>503</v>
      </c>
      <c r="P47" s="48"/>
      <c r="Q47" s="48"/>
      <c r="R47" s="48"/>
      <c r="S47" s="48"/>
      <c r="T47" s="48"/>
      <c r="U47" s="48"/>
    </row>
    <row r="48" spans="1:21" ht="30.75" customHeight="1" x14ac:dyDescent="0.15">
      <c r="A48" s="48"/>
      <c r="B48" s="1191"/>
      <c r="C48" s="1192"/>
      <c r="D48" s="62"/>
      <c r="E48" s="1197" t="s">
        <v>15</v>
      </c>
      <c r="F48" s="1197"/>
      <c r="G48" s="1197"/>
      <c r="H48" s="1197"/>
      <c r="I48" s="1197"/>
      <c r="J48" s="1198"/>
      <c r="K48" s="63">
        <v>172</v>
      </c>
      <c r="L48" s="64">
        <v>123</v>
      </c>
      <c r="M48" s="64">
        <v>127</v>
      </c>
      <c r="N48" s="64">
        <v>132</v>
      </c>
      <c r="O48" s="65">
        <v>134</v>
      </c>
      <c r="P48" s="48"/>
      <c r="Q48" s="48"/>
      <c r="R48" s="48"/>
      <c r="S48" s="48"/>
      <c r="T48" s="48"/>
      <c r="U48" s="48"/>
    </row>
    <row r="49" spans="1:21" ht="30.75" customHeight="1" x14ac:dyDescent="0.15">
      <c r="A49" s="48"/>
      <c r="B49" s="1191"/>
      <c r="C49" s="1192"/>
      <c r="D49" s="62"/>
      <c r="E49" s="1197" t="s">
        <v>16</v>
      </c>
      <c r="F49" s="1197"/>
      <c r="G49" s="1197"/>
      <c r="H49" s="1197"/>
      <c r="I49" s="1197"/>
      <c r="J49" s="1198"/>
      <c r="K49" s="63">
        <v>22</v>
      </c>
      <c r="L49" s="64">
        <v>29</v>
      </c>
      <c r="M49" s="64">
        <v>27</v>
      </c>
      <c r="N49" s="64">
        <v>31</v>
      </c>
      <c r="O49" s="65">
        <v>13</v>
      </c>
      <c r="P49" s="48"/>
      <c r="Q49" s="48"/>
      <c r="R49" s="48"/>
      <c r="S49" s="48"/>
      <c r="T49" s="48"/>
      <c r="U49" s="48"/>
    </row>
    <row r="50" spans="1:21" ht="30.75" customHeight="1" x14ac:dyDescent="0.15">
      <c r="A50" s="48"/>
      <c r="B50" s="1191"/>
      <c r="C50" s="1192"/>
      <c r="D50" s="62"/>
      <c r="E50" s="1197" t="s">
        <v>17</v>
      </c>
      <c r="F50" s="1197"/>
      <c r="G50" s="1197"/>
      <c r="H50" s="1197"/>
      <c r="I50" s="1197"/>
      <c r="J50" s="1198"/>
      <c r="K50" s="63" t="s">
        <v>503</v>
      </c>
      <c r="L50" s="64" t="s">
        <v>503</v>
      </c>
      <c r="M50" s="64">
        <v>0</v>
      </c>
      <c r="N50" s="64">
        <v>0</v>
      </c>
      <c r="O50" s="65">
        <v>0</v>
      </c>
      <c r="P50" s="48"/>
      <c r="Q50" s="48"/>
      <c r="R50" s="48"/>
      <c r="S50" s="48"/>
      <c r="T50" s="48"/>
      <c r="U50" s="48"/>
    </row>
    <row r="51" spans="1:21" ht="30.75" customHeight="1" x14ac:dyDescent="0.15">
      <c r="A51" s="48"/>
      <c r="B51" s="1193"/>
      <c r="C51" s="1194"/>
      <c r="D51" s="66"/>
      <c r="E51" s="1197" t="s">
        <v>18</v>
      </c>
      <c r="F51" s="1197"/>
      <c r="G51" s="1197"/>
      <c r="H51" s="1197"/>
      <c r="I51" s="1197"/>
      <c r="J51" s="1198"/>
      <c r="K51" s="63" t="s">
        <v>503</v>
      </c>
      <c r="L51" s="64" t="s">
        <v>503</v>
      </c>
      <c r="M51" s="64">
        <v>0</v>
      </c>
      <c r="N51" s="64">
        <v>0</v>
      </c>
      <c r="O51" s="65">
        <v>0</v>
      </c>
      <c r="P51" s="48"/>
      <c r="Q51" s="48"/>
      <c r="R51" s="48"/>
      <c r="S51" s="48"/>
      <c r="T51" s="48"/>
      <c r="U51" s="48"/>
    </row>
    <row r="52" spans="1:21" ht="30.75" customHeight="1" x14ac:dyDescent="0.15">
      <c r="A52" s="48"/>
      <c r="B52" s="1199" t="s">
        <v>19</v>
      </c>
      <c r="C52" s="1200"/>
      <c r="D52" s="66"/>
      <c r="E52" s="1197" t="s">
        <v>20</v>
      </c>
      <c r="F52" s="1197"/>
      <c r="G52" s="1197"/>
      <c r="H52" s="1197"/>
      <c r="I52" s="1197"/>
      <c r="J52" s="1198"/>
      <c r="K52" s="63">
        <v>318</v>
      </c>
      <c r="L52" s="64">
        <v>274</v>
      </c>
      <c r="M52" s="64">
        <v>269</v>
      </c>
      <c r="N52" s="64">
        <v>311</v>
      </c>
      <c r="O52" s="65">
        <v>315</v>
      </c>
      <c r="P52" s="48"/>
      <c r="Q52" s="48"/>
      <c r="R52" s="48"/>
      <c r="S52" s="48"/>
      <c r="T52" s="48"/>
      <c r="U52" s="48"/>
    </row>
    <row r="53" spans="1:21" ht="30.75" customHeight="1" thickBot="1" x14ac:dyDescent="0.2">
      <c r="A53" s="48"/>
      <c r="B53" s="1201" t="s">
        <v>21</v>
      </c>
      <c r="C53" s="1202"/>
      <c r="D53" s="67"/>
      <c r="E53" s="1203" t="s">
        <v>22</v>
      </c>
      <c r="F53" s="1203"/>
      <c r="G53" s="1203"/>
      <c r="H53" s="1203"/>
      <c r="I53" s="1203"/>
      <c r="J53" s="1204"/>
      <c r="K53" s="68">
        <v>145</v>
      </c>
      <c r="L53" s="69">
        <v>145</v>
      </c>
      <c r="M53" s="69">
        <v>154</v>
      </c>
      <c r="N53" s="69">
        <v>189</v>
      </c>
      <c r="O53" s="70">
        <v>182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560</v>
      </c>
      <c r="P56" s="48"/>
      <c r="Q56" s="48"/>
      <c r="R56" s="48"/>
      <c r="S56" s="48"/>
      <c r="T56" s="48"/>
      <c r="U56" s="48"/>
    </row>
    <row r="57" spans="1:21" ht="31.5" customHeight="1" thickBot="1" x14ac:dyDescent="0.2">
      <c r="A57" s="48"/>
      <c r="B57" s="76"/>
      <c r="C57" s="77"/>
      <c r="D57" s="77"/>
      <c r="E57" s="78"/>
      <c r="F57" s="78"/>
      <c r="G57" s="78"/>
      <c r="H57" s="78"/>
      <c r="I57" s="78"/>
      <c r="J57" s="79" t="s">
        <v>2</v>
      </c>
      <c r="K57" s="80" t="s">
        <v>561</v>
      </c>
      <c r="L57" s="81" t="s">
        <v>562</v>
      </c>
      <c r="M57" s="81" t="s">
        <v>563</v>
      </c>
      <c r="N57" s="81" t="s">
        <v>564</v>
      </c>
      <c r="O57" s="82" t="s">
        <v>565</v>
      </c>
      <c r="P57" s="48"/>
      <c r="Q57" s="48"/>
      <c r="R57" s="48"/>
      <c r="S57" s="48"/>
      <c r="T57" s="48"/>
      <c r="U57" s="48"/>
    </row>
    <row r="58" spans="1:21" ht="31.5" customHeight="1" x14ac:dyDescent="0.15">
      <c r="B58" s="1205" t="s">
        <v>26</v>
      </c>
      <c r="C58" s="1206"/>
      <c r="D58" s="1211" t="s">
        <v>27</v>
      </c>
      <c r="E58" s="1212"/>
      <c r="F58" s="1212"/>
      <c r="G58" s="1212"/>
      <c r="H58" s="1212"/>
      <c r="I58" s="1212"/>
      <c r="J58" s="1213"/>
      <c r="K58" s="83"/>
      <c r="L58" s="84"/>
      <c r="M58" s="84"/>
      <c r="N58" s="84"/>
      <c r="O58" s="85"/>
    </row>
    <row r="59" spans="1:21" ht="31.5" customHeight="1" x14ac:dyDescent="0.15">
      <c r="B59" s="1207"/>
      <c r="C59" s="1208"/>
      <c r="D59" s="1214" t="s">
        <v>28</v>
      </c>
      <c r="E59" s="1215"/>
      <c r="F59" s="1215"/>
      <c r="G59" s="1215"/>
      <c r="H59" s="1215"/>
      <c r="I59" s="1215"/>
      <c r="J59" s="1216"/>
      <c r="K59" s="86"/>
      <c r="L59" s="87"/>
      <c r="M59" s="87"/>
      <c r="N59" s="87"/>
      <c r="O59" s="88"/>
    </row>
    <row r="60" spans="1:21" ht="31.5" customHeight="1" thickBot="1" x14ac:dyDescent="0.2">
      <c r="B60" s="1209"/>
      <c r="C60" s="1210"/>
      <c r="D60" s="1217" t="s">
        <v>29</v>
      </c>
      <c r="E60" s="1218"/>
      <c r="F60" s="1218"/>
      <c r="G60" s="1218"/>
      <c r="H60" s="1218"/>
      <c r="I60" s="1218"/>
      <c r="J60" s="1219"/>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u5LjorMP6RplSs96wyG726Y2RgYC+rBU0lmmrus3pbyiaxs81557ltH3RedATgVE90V6t6cumg7wqTZUxoxwQw==" saltValue="J0GkhOk1dUwS/Qc63D29D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13"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545</v>
      </c>
      <c r="J40" s="103" t="s">
        <v>546</v>
      </c>
      <c r="K40" s="103" t="s">
        <v>547</v>
      </c>
      <c r="L40" s="103" t="s">
        <v>548</v>
      </c>
      <c r="M40" s="104" t="s">
        <v>549</v>
      </c>
    </row>
    <row r="41" spans="2:13" ht="27.75" customHeight="1" x14ac:dyDescent="0.15">
      <c r="B41" s="1220" t="s">
        <v>32</v>
      </c>
      <c r="C41" s="1221"/>
      <c r="D41" s="105"/>
      <c r="E41" s="1226" t="s">
        <v>33</v>
      </c>
      <c r="F41" s="1226"/>
      <c r="G41" s="1226"/>
      <c r="H41" s="1227"/>
      <c r="I41" s="355">
        <v>3147</v>
      </c>
      <c r="J41" s="356">
        <v>3123</v>
      </c>
      <c r="K41" s="356">
        <v>3220</v>
      </c>
      <c r="L41" s="356">
        <v>3399</v>
      </c>
      <c r="M41" s="357">
        <v>3617</v>
      </c>
    </row>
    <row r="42" spans="2:13" ht="27.75" customHeight="1" x14ac:dyDescent="0.15">
      <c r="B42" s="1222"/>
      <c r="C42" s="1223"/>
      <c r="D42" s="106"/>
      <c r="E42" s="1228" t="s">
        <v>34</v>
      </c>
      <c r="F42" s="1228"/>
      <c r="G42" s="1228"/>
      <c r="H42" s="1229"/>
      <c r="I42" s="358" t="s">
        <v>503</v>
      </c>
      <c r="J42" s="359" t="s">
        <v>503</v>
      </c>
      <c r="K42" s="359">
        <v>3</v>
      </c>
      <c r="L42" s="359">
        <v>3</v>
      </c>
      <c r="M42" s="360">
        <v>3</v>
      </c>
    </row>
    <row r="43" spans="2:13" ht="27.75" customHeight="1" x14ac:dyDescent="0.15">
      <c r="B43" s="1222"/>
      <c r="C43" s="1223"/>
      <c r="D43" s="106"/>
      <c r="E43" s="1228" t="s">
        <v>35</v>
      </c>
      <c r="F43" s="1228"/>
      <c r="G43" s="1228"/>
      <c r="H43" s="1229"/>
      <c r="I43" s="358">
        <v>1355</v>
      </c>
      <c r="J43" s="359">
        <v>1216</v>
      </c>
      <c r="K43" s="359">
        <v>1163</v>
      </c>
      <c r="L43" s="359">
        <v>1067</v>
      </c>
      <c r="M43" s="360">
        <v>1002</v>
      </c>
    </row>
    <row r="44" spans="2:13" ht="27.75" customHeight="1" x14ac:dyDescent="0.15">
      <c r="B44" s="1222"/>
      <c r="C44" s="1223"/>
      <c r="D44" s="106"/>
      <c r="E44" s="1228" t="s">
        <v>36</v>
      </c>
      <c r="F44" s="1228"/>
      <c r="G44" s="1228"/>
      <c r="H44" s="1229"/>
      <c r="I44" s="358">
        <v>106</v>
      </c>
      <c r="J44" s="359">
        <v>81</v>
      </c>
      <c r="K44" s="359">
        <v>80</v>
      </c>
      <c r="L44" s="359">
        <v>55</v>
      </c>
      <c r="M44" s="360">
        <v>65</v>
      </c>
    </row>
    <row r="45" spans="2:13" ht="27.75" customHeight="1" x14ac:dyDescent="0.15">
      <c r="B45" s="1222"/>
      <c r="C45" s="1223"/>
      <c r="D45" s="106"/>
      <c r="E45" s="1228" t="s">
        <v>37</v>
      </c>
      <c r="F45" s="1228"/>
      <c r="G45" s="1228"/>
      <c r="H45" s="1229"/>
      <c r="I45" s="358">
        <v>558</v>
      </c>
      <c r="J45" s="359">
        <v>540</v>
      </c>
      <c r="K45" s="359">
        <v>518</v>
      </c>
      <c r="L45" s="359">
        <v>481</v>
      </c>
      <c r="M45" s="360">
        <v>502</v>
      </c>
    </row>
    <row r="46" spans="2:13" ht="27.75" customHeight="1" x14ac:dyDescent="0.15">
      <c r="B46" s="1222"/>
      <c r="C46" s="1223"/>
      <c r="D46" s="107"/>
      <c r="E46" s="1228" t="s">
        <v>38</v>
      </c>
      <c r="F46" s="1228"/>
      <c r="G46" s="1228"/>
      <c r="H46" s="1229"/>
      <c r="I46" s="358" t="s">
        <v>503</v>
      </c>
      <c r="J46" s="359" t="s">
        <v>503</v>
      </c>
      <c r="K46" s="359" t="s">
        <v>503</v>
      </c>
      <c r="L46" s="359" t="s">
        <v>503</v>
      </c>
      <c r="M46" s="360" t="s">
        <v>503</v>
      </c>
    </row>
    <row r="47" spans="2:13" ht="27.75" customHeight="1" x14ac:dyDescent="0.15">
      <c r="B47" s="1222"/>
      <c r="C47" s="1223"/>
      <c r="D47" s="108"/>
      <c r="E47" s="1230" t="s">
        <v>39</v>
      </c>
      <c r="F47" s="1231"/>
      <c r="G47" s="1231"/>
      <c r="H47" s="1232"/>
      <c r="I47" s="358" t="s">
        <v>503</v>
      </c>
      <c r="J47" s="359" t="s">
        <v>503</v>
      </c>
      <c r="K47" s="359" t="s">
        <v>503</v>
      </c>
      <c r="L47" s="359" t="s">
        <v>503</v>
      </c>
      <c r="M47" s="360" t="s">
        <v>503</v>
      </c>
    </row>
    <row r="48" spans="2:13" ht="27.75" customHeight="1" x14ac:dyDescent="0.15">
      <c r="B48" s="1222"/>
      <c r="C48" s="1223"/>
      <c r="D48" s="106"/>
      <c r="E48" s="1228" t="s">
        <v>40</v>
      </c>
      <c r="F48" s="1228"/>
      <c r="G48" s="1228"/>
      <c r="H48" s="1229"/>
      <c r="I48" s="358" t="s">
        <v>503</v>
      </c>
      <c r="J48" s="359" t="s">
        <v>503</v>
      </c>
      <c r="K48" s="359" t="s">
        <v>503</v>
      </c>
      <c r="L48" s="359" t="s">
        <v>503</v>
      </c>
      <c r="M48" s="360" t="s">
        <v>503</v>
      </c>
    </row>
    <row r="49" spans="2:13" ht="27.75" customHeight="1" x14ac:dyDescent="0.15">
      <c r="B49" s="1224"/>
      <c r="C49" s="1225"/>
      <c r="D49" s="106"/>
      <c r="E49" s="1228" t="s">
        <v>41</v>
      </c>
      <c r="F49" s="1228"/>
      <c r="G49" s="1228"/>
      <c r="H49" s="1229"/>
      <c r="I49" s="358" t="s">
        <v>503</v>
      </c>
      <c r="J49" s="359" t="s">
        <v>503</v>
      </c>
      <c r="K49" s="359" t="s">
        <v>503</v>
      </c>
      <c r="L49" s="359" t="s">
        <v>503</v>
      </c>
      <c r="M49" s="360" t="s">
        <v>503</v>
      </c>
    </row>
    <row r="50" spans="2:13" ht="27.75" customHeight="1" x14ac:dyDescent="0.15">
      <c r="B50" s="1233" t="s">
        <v>42</v>
      </c>
      <c r="C50" s="1234"/>
      <c r="D50" s="109"/>
      <c r="E50" s="1228" t="s">
        <v>43</v>
      </c>
      <c r="F50" s="1228"/>
      <c r="G50" s="1228"/>
      <c r="H50" s="1229"/>
      <c r="I50" s="358">
        <v>1737</v>
      </c>
      <c r="J50" s="359">
        <v>1746</v>
      </c>
      <c r="K50" s="359">
        <v>1919</v>
      </c>
      <c r="L50" s="359">
        <v>2342</v>
      </c>
      <c r="M50" s="360">
        <v>2385</v>
      </c>
    </row>
    <row r="51" spans="2:13" ht="27.75" customHeight="1" x14ac:dyDescent="0.15">
      <c r="B51" s="1222"/>
      <c r="C51" s="1223"/>
      <c r="D51" s="106"/>
      <c r="E51" s="1228" t="s">
        <v>44</v>
      </c>
      <c r="F51" s="1228"/>
      <c r="G51" s="1228"/>
      <c r="H51" s="1229"/>
      <c r="I51" s="358">
        <v>151</v>
      </c>
      <c r="J51" s="359">
        <v>131</v>
      </c>
      <c r="K51" s="359">
        <v>120</v>
      </c>
      <c r="L51" s="359">
        <v>103</v>
      </c>
      <c r="M51" s="360">
        <v>97</v>
      </c>
    </row>
    <row r="52" spans="2:13" ht="27.75" customHeight="1" x14ac:dyDescent="0.15">
      <c r="B52" s="1224"/>
      <c r="C52" s="1225"/>
      <c r="D52" s="106"/>
      <c r="E52" s="1228" t="s">
        <v>45</v>
      </c>
      <c r="F52" s="1228"/>
      <c r="G52" s="1228"/>
      <c r="H52" s="1229"/>
      <c r="I52" s="358">
        <v>2943</v>
      </c>
      <c r="J52" s="359">
        <v>2753</v>
      </c>
      <c r="K52" s="359">
        <v>2892</v>
      </c>
      <c r="L52" s="359">
        <v>2996</v>
      </c>
      <c r="M52" s="360">
        <v>3130</v>
      </c>
    </row>
    <row r="53" spans="2:13" ht="27.75" customHeight="1" thickBot="1" x14ac:dyDescent="0.2">
      <c r="B53" s="1235" t="s">
        <v>46</v>
      </c>
      <c r="C53" s="1236"/>
      <c r="D53" s="110"/>
      <c r="E53" s="1237" t="s">
        <v>47</v>
      </c>
      <c r="F53" s="1237"/>
      <c r="G53" s="1237"/>
      <c r="H53" s="1238"/>
      <c r="I53" s="361">
        <v>335</v>
      </c>
      <c r="J53" s="362">
        <v>331</v>
      </c>
      <c r="K53" s="362">
        <v>53</v>
      </c>
      <c r="L53" s="362">
        <v>-437</v>
      </c>
      <c r="M53" s="363">
        <v>-424</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vQI6iIZFkNapCv+PhvajRVubmfk8uyigoBdPHl+PNS8IW29humTBuNy1/N+up5a01xIF8FGtLQLUzBOfsZ2L3w==" saltValue="WUSLv1Fx1Cl/qCTB16txc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H63" sqref="H6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547</v>
      </c>
      <c r="G54" s="119" t="s">
        <v>548</v>
      </c>
      <c r="H54" s="120" t="s">
        <v>549</v>
      </c>
    </row>
    <row r="55" spans="2:8" ht="52.5" customHeight="1" x14ac:dyDescent="0.15">
      <c r="B55" s="121"/>
      <c r="C55" s="1247" t="s">
        <v>50</v>
      </c>
      <c r="D55" s="1247"/>
      <c r="E55" s="1248"/>
      <c r="F55" s="122">
        <v>1310</v>
      </c>
      <c r="G55" s="122">
        <v>1616</v>
      </c>
      <c r="H55" s="123">
        <v>1598</v>
      </c>
    </row>
    <row r="56" spans="2:8" ht="52.5" customHeight="1" x14ac:dyDescent="0.15">
      <c r="B56" s="124"/>
      <c r="C56" s="1249" t="s">
        <v>51</v>
      </c>
      <c r="D56" s="1249"/>
      <c r="E56" s="1250"/>
      <c r="F56" s="125">
        <v>52</v>
      </c>
      <c r="G56" s="125">
        <v>52</v>
      </c>
      <c r="H56" s="126">
        <v>64</v>
      </c>
    </row>
    <row r="57" spans="2:8" ht="53.25" customHeight="1" x14ac:dyDescent="0.15">
      <c r="B57" s="124"/>
      <c r="C57" s="1251" t="s">
        <v>52</v>
      </c>
      <c r="D57" s="1251"/>
      <c r="E57" s="1252"/>
      <c r="F57" s="127">
        <v>400</v>
      </c>
      <c r="G57" s="127">
        <v>477</v>
      </c>
      <c r="H57" s="128">
        <v>516</v>
      </c>
    </row>
    <row r="58" spans="2:8" ht="45.75" customHeight="1" x14ac:dyDescent="0.15">
      <c r="B58" s="129"/>
      <c r="C58" s="1239" t="s">
        <v>576</v>
      </c>
      <c r="D58" s="1240"/>
      <c r="E58" s="1241"/>
      <c r="F58" s="130">
        <v>121</v>
      </c>
      <c r="G58" s="130">
        <v>161</v>
      </c>
      <c r="H58" s="131">
        <v>200</v>
      </c>
    </row>
    <row r="59" spans="2:8" ht="45.75" customHeight="1" x14ac:dyDescent="0.15">
      <c r="B59" s="129"/>
      <c r="C59" s="1239" t="s">
        <v>577</v>
      </c>
      <c r="D59" s="1240"/>
      <c r="E59" s="1241"/>
      <c r="F59" s="130">
        <v>174</v>
      </c>
      <c r="G59" s="130">
        <v>174</v>
      </c>
      <c r="H59" s="131">
        <v>174</v>
      </c>
    </row>
    <row r="60" spans="2:8" ht="45.75" customHeight="1" x14ac:dyDescent="0.15">
      <c r="B60" s="129"/>
      <c r="C60" s="1239" t="s">
        <v>578</v>
      </c>
      <c r="D60" s="1240"/>
      <c r="E60" s="1241"/>
      <c r="F60" s="130">
        <v>51</v>
      </c>
      <c r="G60" s="130">
        <v>51</v>
      </c>
      <c r="H60" s="131">
        <v>51</v>
      </c>
    </row>
    <row r="61" spans="2:8" ht="45.75" customHeight="1" x14ac:dyDescent="0.15">
      <c r="B61" s="129"/>
      <c r="C61" s="1239" t="s">
        <v>579</v>
      </c>
      <c r="D61" s="1240"/>
      <c r="E61" s="1241"/>
      <c r="F61" s="130">
        <v>44</v>
      </c>
      <c r="G61" s="130">
        <v>44</v>
      </c>
      <c r="H61" s="131">
        <v>44</v>
      </c>
    </row>
    <row r="62" spans="2:8" ht="45.75" customHeight="1" thickBot="1" x14ac:dyDescent="0.2">
      <c r="B62" s="132"/>
      <c r="C62" s="1242" t="s">
        <v>580</v>
      </c>
      <c r="D62" s="1243"/>
      <c r="E62" s="1244"/>
      <c r="F62" s="133">
        <v>0</v>
      </c>
      <c r="G62" s="133">
        <v>30</v>
      </c>
      <c r="H62" s="134">
        <v>30</v>
      </c>
    </row>
    <row r="63" spans="2:8" ht="52.5" customHeight="1" thickBot="1" x14ac:dyDescent="0.2">
      <c r="B63" s="135"/>
      <c r="C63" s="1245" t="s">
        <v>53</v>
      </c>
      <c r="D63" s="1245"/>
      <c r="E63" s="1246"/>
      <c r="F63" s="136">
        <v>1762</v>
      </c>
      <c r="G63" s="136">
        <v>2145</v>
      </c>
      <c r="H63" s="137">
        <v>2177</v>
      </c>
    </row>
    <row r="64" spans="2:8" x14ac:dyDescent="0.15"/>
  </sheetData>
  <sheetProtection algorithmName="SHA-512" hashValue="CDygNkSiT/7QGs/Dg6zeoPYx9Vx7ZFwy7U28VnszO46j0ExhYQKMXP4Fmut/KTlZSZvL5tQFT99i/aDJE/8wKg==" saltValue="ElHvhzun7HFCJbWtLpRGA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election activeCell="BU12" sqref="BU12"/>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582</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583</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5" t="s">
        <v>584</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x14ac:dyDescent="0.15">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x14ac:dyDescent="0.15">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x14ac:dyDescent="0.15">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x14ac:dyDescent="0.15">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585</v>
      </c>
    </row>
    <row r="50" spans="1:109" x14ac:dyDescent="0.15">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545</v>
      </c>
      <c r="BQ50" s="1258"/>
      <c r="BR50" s="1258"/>
      <c r="BS50" s="1258"/>
      <c r="BT50" s="1258"/>
      <c r="BU50" s="1258"/>
      <c r="BV50" s="1258"/>
      <c r="BW50" s="1258"/>
      <c r="BX50" s="1258" t="s">
        <v>546</v>
      </c>
      <c r="BY50" s="1258"/>
      <c r="BZ50" s="1258"/>
      <c r="CA50" s="1258"/>
      <c r="CB50" s="1258"/>
      <c r="CC50" s="1258"/>
      <c r="CD50" s="1258"/>
      <c r="CE50" s="1258"/>
      <c r="CF50" s="1258" t="s">
        <v>547</v>
      </c>
      <c r="CG50" s="1258"/>
      <c r="CH50" s="1258"/>
      <c r="CI50" s="1258"/>
      <c r="CJ50" s="1258"/>
      <c r="CK50" s="1258"/>
      <c r="CL50" s="1258"/>
      <c r="CM50" s="1258"/>
      <c r="CN50" s="1258" t="s">
        <v>548</v>
      </c>
      <c r="CO50" s="1258"/>
      <c r="CP50" s="1258"/>
      <c r="CQ50" s="1258"/>
      <c r="CR50" s="1258"/>
      <c r="CS50" s="1258"/>
      <c r="CT50" s="1258"/>
      <c r="CU50" s="1258"/>
      <c r="CV50" s="1258" t="s">
        <v>549</v>
      </c>
      <c r="CW50" s="1258"/>
      <c r="CX50" s="1258"/>
      <c r="CY50" s="1258"/>
      <c r="CZ50" s="1258"/>
      <c r="DA50" s="1258"/>
      <c r="DB50" s="1258"/>
      <c r="DC50" s="1258"/>
    </row>
    <row r="51" spans="1:109" ht="13.5" customHeight="1" x14ac:dyDescent="0.15">
      <c r="B51" s="372"/>
      <c r="G51" s="1261"/>
      <c r="H51" s="1261"/>
      <c r="I51" s="1274"/>
      <c r="J51" s="1274"/>
      <c r="K51" s="1260"/>
      <c r="L51" s="1260"/>
      <c r="M51" s="1260"/>
      <c r="N51" s="1260"/>
      <c r="AM51" s="381"/>
      <c r="AN51" s="1256" t="s">
        <v>586</v>
      </c>
      <c r="AO51" s="1256"/>
      <c r="AP51" s="1256"/>
      <c r="AQ51" s="1256"/>
      <c r="AR51" s="1256"/>
      <c r="AS51" s="1256"/>
      <c r="AT51" s="1256"/>
      <c r="AU51" s="1256"/>
      <c r="AV51" s="1256"/>
      <c r="AW51" s="1256"/>
      <c r="AX51" s="1256"/>
      <c r="AY51" s="1256"/>
      <c r="AZ51" s="1256"/>
      <c r="BA51" s="1256"/>
      <c r="BB51" s="1256" t="s">
        <v>587</v>
      </c>
      <c r="BC51" s="1256"/>
      <c r="BD51" s="1256"/>
      <c r="BE51" s="1256"/>
      <c r="BF51" s="1256"/>
      <c r="BG51" s="1256"/>
      <c r="BH51" s="1256"/>
      <c r="BI51" s="1256"/>
      <c r="BJ51" s="1256"/>
      <c r="BK51" s="1256"/>
      <c r="BL51" s="1256"/>
      <c r="BM51" s="1256"/>
      <c r="BN51" s="1256"/>
      <c r="BO51" s="1256"/>
      <c r="BP51" s="1253">
        <v>18.7</v>
      </c>
      <c r="BQ51" s="1253"/>
      <c r="BR51" s="1253"/>
      <c r="BS51" s="1253"/>
      <c r="BT51" s="1253"/>
      <c r="BU51" s="1253"/>
      <c r="BV51" s="1253"/>
      <c r="BW51" s="1253"/>
      <c r="BX51" s="1253">
        <v>18.100000000000001</v>
      </c>
      <c r="BY51" s="1253"/>
      <c r="BZ51" s="1253"/>
      <c r="CA51" s="1253"/>
      <c r="CB51" s="1253"/>
      <c r="CC51" s="1253"/>
      <c r="CD51" s="1253"/>
      <c r="CE51" s="1253"/>
      <c r="CF51" s="1253">
        <v>2.7</v>
      </c>
      <c r="CG51" s="1253"/>
      <c r="CH51" s="1253"/>
      <c r="CI51" s="1253"/>
      <c r="CJ51" s="1253"/>
      <c r="CK51" s="1253"/>
      <c r="CL51" s="1253"/>
      <c r="CM51" s="1253"/>
      <c r="CN51" s="1253"/>
      <c r="CO51" s="1253"/>
      <c r="CP51" s="1253"/>
      <c r="CQ51" s="1253"/>
      <c r="CR51" s="1253"/>
      <c r="CS51" s="1253"/>
      <c r="CT51" s="1253"/>
      <c r="CU51" s="1253"/>
      <c r="CV51" s="1253"/>
      <c r="CW51" s="1253"/>
      <c r="CX51" s="1253"/>
      <c r="CY51" s="1253"/>
      <c r="CZ51" s="1253"/>
      <c r="DA51" s="1253"/>
      <c r="DB51" s="1253"/>
      <c r="DC51" s="1253"/>
    </row>
    <row r="52" spans="1:109" x14ac:dyDescent="0.15">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x14ac:dyDescent="0.15">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588</v>
      </c>
      <c r="BC53" s="1256"/>
      <c r="BD53" s="1256"/>
      <c r="BE53" s="1256"/>
      <c r="BF53" s="1256"/>
      <c r="BG53" s="1256"/>
      <c r="BH53" s="1256"/>
      <c r="BI53" s="1256"/>
      <c r="BJ53" s="1256"/>
      <c r="BK53" s="1256"/>
      <c r="BL53" s="1256"/>
      <c r="BM53" s="1256"/>
      <c r="BN53" s="1256"/>
      <c r="BO53" s="1256"/>
      <c r="BP53" s="1253">
        <v>51.7</v>
      </c>
      <c r="BQ53" s="1253"/>
      <c r="BR53" s="1253"/>
      <c r="BS53" s="1253"/>
      <c r="BT53" s="1253"/>
      <c r="BU53" s="1253"/>
      <c r="BV53" s="1253"/>
      <c r="BW53" s="1253"/>
      <c r="BX53" s="1253">
        <v>53.7</v>
      </c>
      <c r="BY53" s="1253"/>
      <c r="BZ53" s="1253"/>
      <c r="CA53" s="1253"/>
      <c r="CB53" s="1253"/>
      <c r="CC53" s="1253"/>
      <c r="CD53" s="1253"/>
      <c r="CE53" s="1253"/>
      <c r="CF53" s="1253">
        <v>55.7</v>
      </c>
      <c r="CG53" s="1253"/>
      <c r="CH53" s="1253"/>
      <c r="CI53" s="1253"/>
      <c r="CJ53" s="1253"/>
      <c r="CK53" s="1253"/>
      <c r="CL53" s="1253"/>
      <c r="CM53" s="1253"/>
      <c r="CN53" s="1253">
        <v>57.4</v>
      </c>
      <c r="CO53" s="1253"/>
      <c r="CP53" s="1253"/>
      <c r="CQ53" s="1253"/>
      <c r="CR53" s="1253"/>
      <c r="CS53" s="1253"/>
      <c r="CT53" s="1253"/>
      <c r="CU53" s="1253"/>
      <c r="CV53" s="1253">
        <v>58.9</v>
      </c>
      <c r="CW53" s="1253"/>
      <c r="CX53" s="1253"/>
      <c r="CY53" s="1253"/>
      <c r="CZ53" s="1253"/>
      <c r="DA53" s="1253"/>
      <c r="DB53" s="1253"/>
      <c r="DC53" s="1253"/>
    </row>
    <row r="54" spans="1:109" x14ac:dyDescent="0.15">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x14ac:dyDescent="0.15">
      <c r="A55" s="380"/>
      <c r="B55" s="372"/>
      <c r="G55" s="1259"/>
      <c r="H55" s="1259"/>
      <c r="I55" s="1259"/>
      <c r="J55" s="1259"/>
      <c r="K55" s="1260"/>
      <c r="L55" s="1260"/>
      <c r="M55" s="1260"/>
      <c r="N55" s="1260"/>
      <c r="AN55" s="1258" t="s">
        <v>589</v>
      </c>
      <c r="AO55" s="1258"/>
      <c r="AP55" s="1258"/>
      <c r="AQ55" s="1258"/>
      <c r="AR55" s="1258"/>
      <c r="AS55" s="1258"/>
      <c r="AT55" s="1258"/>
      <c r="AU55" s="1258"/>
      <c r="AV55" s="1258"/>
      <c r="AW55" s="1258"/>
      <c r="AX55" s="1258"/>
      <c r="AY55" s="1258"/>
      <c r="AZ55" s="1258"/>
      <c r="BA55" s="1258"/>
      <c r="BB55" s="1256" t="s">
        <v>587</v>
      </c>
      <c r="BC55" s="1256"/>
      <c r="BD55" s="1256"/>
      <c r="BE55" s="1256"/>
      <c r="BF55" s="1256"/>
      <c r="BG55" s="1256"/>
      <c r="BH55" s="1256"/>
      <c r="BI55" s="1256"/>
      <c r="BJ55" s="1256"/>
      <c r="BK55" s="1256"/>
      <c r="BL55" s="1256"/>
      <c r="BM55" s="1256"/>
      <c r="BN55" s="1256"/>
      <c r="BO55" s="1256"/>
      <c r="BP55" s="1253">
        <v>0</v>
      </c>
      <c r="BQ55" s="1253"/>
      <c r="BR55" s="1253"/>
      <c r="BS55" s="1253"/>
      <c r="BT55" s="1253"/>
      <c r="BU55" s="1253"/>
      <c r="BV55" s="1253"/>
      <c r="BW55" s="1253"/>
      <c r="BX55" s="1253">
        <v>0</v>
      </c>
      <c r="BY55" s="1253"/>
      <c r="BZ55" s="1253"/>
      <c r="CA55" s="1253"/>
      <c r="CB55" s="1253"/>
      <c r="CC55" s="1253"/>
      <c r="CD55" s="1253"/>
      <c r="CE55" s="1253"/>
      <c r="CF55" s="1253">
        <v>0</v>
      </c>
      <c r="CG55" s="1253"/>
      <c r="CH55" s="1253"/>
      <c r="CI55" s="1253"/>
      <c r="CJ55" s="1253"/>
      <c r="CK55" s="1253"/>
      <c r="CL55" s="1253"/>
      <c r="CM55" s="1253"/>
      <c r="CN55" s="1253">
        <v>0</v>
      </c>
      <c r="CO55" s="1253"/>
      <c r="CP55" s="1253"/>
      <c r="CQ55" s="1253"/>
      <c r="CR55" s="1253"/>
      <c r="CS55" s="1253"/>
      <c r="CT55" s="1253"/>
      <c r="CU55" s="1253"/>
      <c r="CV55" s="1253">
        <v>0</v>
      </c>
      <c r="CW55" s="1253"/>
      <c r="CX55" s="1253"/>
      <c r="CY55" s="1253"/>
      <c r="CZ55" s="1253"/>
      <c r="DA55" s="1253"/>
      <c r="DB55" s="1253"/>
      <c r="DC55" s="1253"/>
    </row>
    <row r="56" spans="1:109" x14ac:dyDescent="0.15">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x14ac:dyDescent="0.15">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588</v>
      </c>
      <c r="BC57" s="1256"/>
      <c r="BD57" s="1256"/>
      <c r="BE57" s="1256"/>
      <c r="BF57" s="1256"/>
      <c r="BG57" s="1256"/>
      <c r="BH57" s="1256"/>
      <c r="BI57" s="1256"/>
      <c r="BJ57" s="1256"/>
      <c r="BK57" s="1256"/>
      <c r="BL57" s="1256"/>
      <c r="BM57" s="1256"/>
      <c r="BN57" s="1256"/>
      <c r="BO57" s="1256"/>
      <c r="BP57" s="1253">
        <v>59.2</v>
      </c>
      <c r="BQ57" s="1253"/>
      <c r="BR57" s="1253"/>
      <c r="BS57" s="1253"/>
      <c r="BT57" s="1253"/>
      <c r="BU57" s="1253"/>
      <c r="BV57" s="1253"/>
      <c r="BW57" s="1253"/>
      <c r="BX57" s="1253">
        <v>60.3</v>
      </c>
      <c r="BY57" s="1253"/>
      <c r="BZ57" s="1253"/>
      <c r="CA57" s="1253"/>
      <c r="CB57" s="1253"/>
      <c r="CC57" s="1253"/>
      <c r="CD57" s="1253"/>
      <c r="CE57" s="1253"/>
      <c r="CF57" s="1253">
        <v>61</v>
      </c>
      <c r="CG57" s="1253"/>
      <c r="CH57" s="1253"/>
      <c r="CI57" s="1253"/>
      <c r="CJ57" s="1253"/>
      <c r="CK57" s="1253"/>
      <c r="CL57" s="1253"/>
      <c r="CM57" s="1253"/>
      <c r="CN57" s="1253">
        <v>62.3</v>
      </c>
      <c r="CO57" s="1253"/>
      <c r="CP57" s="1253"/>
      <c r="CQ57" s="1253"/>
      <c r="CR57" s="1253"/>
      <c r="CS57" s="1253"/>
      <c r="CT57" s="1253"/>
      <c r="CU57" s="1253"/>
      <c r="CV57" s="1253">
        <v>63.7</v>
      </c>
      <c r="CW57" s="1253"/>
      <c r="CX57" s="1253"/>
      <c r="CY57" s="1253"/>
      <c r="CZ57" s="1253"/>
      <c r="DA57" s="1253"/>
      <c r="DB57" s="1253"/>
      <c r="DC57" s="1253"/>
      <c r="DD57" s="385"/>
      <c r="DE57" s="384"/>
    </row>
    <row r="58" spans="1:109" s="380" customFormat="1" x14ac:dyDescent="0.15">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590</v>
      </c>
    </row>
    <row r="64" spans="1:109" x14ac:dyDescent="0.15">
      <c r="B64" s="372"/>
      <c r="G64" s="379"/>
      <c r="I64" s="392"/>
      <c r="J64" s="392"/>
      <c r="K64" s="392"/>
      <c r="L64" s="392"/>
      <c r="M64" s="392"/>
      <c r="N64" s="393"/>
      <c r="AM64" s="379"/>
      <c r="AN64" s="379" t="s">
        <v>583</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5" t="s">
        <v>591</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x14ac:dyDescent="0.15">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x14ac:dyDescent="0.15">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x14ac:dyDescent="0.15">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x14ac:dyDescent="0.15">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585</v>
      </c>
    </row>
    <row r="72" spans="2:107" x14ac:dyDescent="0.15">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545</v>
      </c>
      <c r="BQ72" s="1258"/>
      <c r="BR72" s="1258"/>
      <c r="BS72" s="1258"/>
      <c r="BT72" s="1258"/>
      <c r="BU72" s="1258"/>
      <c r="BV72" s="1258"/>
      <c r="BW72" s="1258"/>
      <c r="BX72" s="1258" t="s">
        <v>546</v>
      </c>
      <c r="BY72" s="1258"/>
      <c r="BZ72" s="1258"/>
      <c r="CA72" s="1258"/>
      <c r="CB72" s="1258"/>
      <c r="CC72" s="1258"/>
      <c r="CD72" s="1258"/>
      <c r="CE72" s="1258"/>
      <c r="CF72" s="1258" t="s">
        <v>547</v>
      </c>
      <c r="CG72" s="1258"/>
      <c r="CH72" s="1258"/>
      <c r="CI72" s="1258"/>
      <c r="CJ72" s="1258"/>
      <c r="CK72" s="1258"/>
      <c r="CL72" s="1258"/>
      <c r="CM72" s="1258"/>
      <c r="CN72" s="1258" t="s">
        <v>548</v>
      </c>
      <c r="CO72" s="1258"/>
      <c r="CP72" s="1258"/>
      <c r="CQ72" s="1258"/>
      <c r="CR72" s="1258"/>
      <c r="CS72" s="1258"/>
      <c r="CT72" s="1258"/>
      <c r="CU72" s="1258"/>
      <c r="CV72" s="1258" t="s">
        <v>549</v>
      </c>
      <c r="CW72" s="1258"/>
      <c r="CX72" s="1258"/>
      <c r="CY72" s="1258"/>
      <c r="CZ72" s="1258"/>
      <c r="DA72" s="1258"/>
      <c r="DB72" s="1258"/>
      <c r="DC72" s="1258"/>
    </row>
    <row r="73" spans="2:107" x14ac:dyDescent="0.15">
      <c r="B73" s="372"/>
      <c r="G73" s="1261"/>
      <c r="H73" s="1261"/>
      <c r="I73" s="1261"/>
      <c r="J73" s="1261"/>
      <c r="K73" s="1257"/>
      <c r="L73" s="1257"/>
      <c r="M73" s="1257"/>
      <c r="N73" s="1257"/>
      <c r="AM73" s="381"/>
      <c r="AN73" s="1256" t="s">
        <v>586</v>
      </c>
      <c r="AO73" s="1256"/>
      <c r="AP73" s="1256"/>
      <c r="AQ73" s="1256"/>
      <c r="AR73" s="1256"/>
      <c r="AS73" s="1256"/>
      <c r="AT73" s="1256"/>
      <c r="AU73" s="1256"/>
      <c r="AV73" s="1256"/>
      <c r="AW73" s="1256"/>
      <c r="AX73" s="1256"/>
      <c r="AY73" s="1256"/>
      <c r="AZ73" s="1256"/>
      <c r="BA73" s="1256"/>
      <c r="BB73" s="1256" t="s">
        <v>587</v>
      </c>
      <c r="BC73" s="1256"/>
      <c r="BD73" s="1256"/>
      <c r="BE73" s="1256"/>
      <c r="BF73" s="1256"/>
      <c r="BG73" s="1256"/>
      <c r="BH73" s="1256"/>
      <c r="BI73" s="1256"/>
      <c r="BJ73" s="1256"/>
      <c r="BK73" s="1256"/>
      <c r="BL73" s="1256"/>
      <c r="BM73" s="1256"/>
      <c r="BN73" s="1256"/>
      <c r="BO73" s="1256"/>
      <c r="BP73" s="1253">
        <v>18.7</v>
      </c>
      <c r="BQ73" s="1253"/>
      <c r="BR73" s="1253"/>
      <c r="BS73" s="1253"/>
      <c r="BT73" s="1253"/>
      <c r="BU73" s="1253"/>
      <c r="BV73" s="1253"/>
      <c r="BW73" s="1253"/>
      <c r="BX73" s="1253">
        <v>18.100000000000001</v>
      </c>
      <c r="BY73" s="1253"/>
      <c r="BZ73" s="1253"/>
      <c r="CA73" s="1253"/>
      <c r="CB73" s="1253"/>
      <c r="CC73" s="1253"/>
      <c r="CD73" s="1253"/>
      <c r="CE73" s="1253"/>
      <c r="CF73" s="1253">
        <v>2.7</v>
      </c>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x14ac:dyDescent="0.15">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x14ac:dyDescent="0.15">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592</v>
      </c>
      <c r="BC75" s="1256"/>
      <c r="BD75" s="1256"/>
      <c r="BE75" s="1256"/>
      <c r="BF75" s="1256"/>
      <c r="BG75" s="1256"/>
      <c r="BH75" s="1256"/>
      <c r="BI75" s="1256"/>
      <c r="BJ75" s="1256"/>
      <c r="BK75" s="1256"/>
      <c r="BL75" s="1256"/>
      <c r="BM75" s="1256"/>
      <c r="BN75" s="1256"/>
      <c r="BO75" s="1256"/>
      <c r="BP75" s="1253">
        <v>8.6</v>
      </c>
      <c r="BQ75" s="1253"/>
      <c r="BR75" s="1253"/>
      <c r="BS75" s="1253"/>
      <c r="BT75" s="1253"/>
      <c r="BU75" s="1253"/>
      <c r="BV75" s="1253"/>
      <c r="BW75" s="1253"/>
      <c r="BX75" s="1253">
        <v>8</v>
      </c>
      <c r="BY75" s="1253"/>
      <c r="BZ75" s="1253"/>
      <c r="CA75" s="1253"/>
      <c r="CB75" s="1253"/>
      <c r="CC75" s="1253"/>
      <c r="CD75" s="1253"/>
      <c r="CE75" s="1253"/>
      <c r="CF75" s="1253">
        <v>7.9</v>
      </c>
      <c r="CG75" s="1253"/>
      <c r="CH75" s="1253"/>
      <c r="CI75" s="1253"/>
      <c r="CJ75" s="1253"/>
      <c r="CK75" s="1253"/>
      <c r="CL75" s="1253"/>
      <c r="CM75" s="1253"/>
      <c r="CN75" s="1253">
        <v>8.1999999999999993</v>
      </c>
      <c r="CO75" s="1253"/>
      <c r="CP75" s="1253"/>
      <c r="CQ75" s="1253"/>
      <c r="CR75" s="1253"/>
      <c r="CS75" s="1253"/>
      <c r="CT75" s="1253"/>
      <c r="CU75" s="1253"/>
      <c r="CV75" s="1253">
        <v>8.4</v>
      </c>
      <c r="CW75" s="1253"/>
      <c r="CX75" s="1253"/>
      <c r="CY75" s="1253"/>
      <c r="CZ75" s="1253"/>
      <c r="DA75" s="1253"/>
      <c r="DB75" s="1253"/>
      <c r="DC75" s="1253"/>
    </row>
    <row r="76" spans="2:107" x14ac:dyDescent="0.15">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x14ac:dyDescent="0.15">
      <c r="B77" s="372"/>
      <c r="G77" s="1259"/>
      <c r="H77" s="1259"/>
      <c r="I77" s="1259"/>
      <c r="J77" s="1259"/>
      <c r="K77" s="1257"/>
      <c r="L77" s="1257"/>
      <c r="M77" s="1257"/>
      <c r="N77" s="1257"/>
      <c r="AN77" s="1258" t="s">
        <v>589</v>
      </c>
      <c r="AO77" s="1258"/>
      <c r="AP77" s="1258"/>
      <c r="AQ77" s="1258"/>
      <c r="AR77" s="1258"/>
      <c r="AS77" s="1258"/>
      <c r="AT77" s="1258"/>
      <c r="AU77" s="1258"/>
      <c r="AV77" s="1258"/>
      <c r="AW77" s="1258"/>
      <c r="AX77" s="1258"/>
      <c r="AY77" s="1258"/>
      <c r="AZ77" s="1258"/>
      <c r="BA77" s="1258"/>
      <c r="BB77" s="1256" t="s">
        <v>587</v>
      </c>
      <c r="BC77" s="1256"/>
      <c r="BD77" s="1256"/>
      <c r="BE77" s="1256"/>
      <c r="BF77" s="1256"/>
      <c r="BG77" s="1256"/>
      <c r="BH77" s="1256"/>
      <c r="BI77" s="1256"/>
      <c r="BJ77" s="1256"/>
      <c r="BK77" s="1256"/>
      <c r="BL77" s="1256"/>
      <c r="BM77" s="1256"/>
      <c r="BN77" s="1256"/>
      <c r="BO77" s="1256"/>
      <c r="BP77" s="1253">
        <v>0</v>
      </c>
      <c r="BQ77" s="1253"/>
      <c r="BR77" s="1253"/>
      <c r="BS77" s="1253"/>
      <c r="BT77" s="1253"/>
      <c r="BU77" s="1253"/>
      <c r="BV77" s="1253"/>
      <c r="BW77" s="1253"/>
      <c r="BX77" s="1253">
        <v>0</v>
      </c>
      <c r="BY77" s="1253"/>
      <c r="BZ77" s="1253"/>
      <c r="CA77" s="1253"/>
      <c r="CB77" s="1253"/>
      <c r="CC77" s="1253"/>
      <c r="CD77" s="1253"/>
      <c r="CE77" s="1253"/>
      <c r="CF77" s="1253">
        <v>0</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x14ac:dyDescent="0.15">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x14ac:dyDescent="0.15">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592</v>
      </c>
      <c r="BC79" s="1256"/>
      <c r="BD79" s="1256"/>
      <c r="BE79" s="1256"/>
      <c r="BF79" s="1256"/>
      <c r="BG79" s="1256"/>
      <c r="BH79" s="1256"/>
      <c r="BI79" s="1256"/>
      <c r="BJ79" s="1256"/>
      <c r="BK79" s="1256"/>
      <c r="BL79" s="1256"/>
      <c r="BM79" s="1256"/>
      <c r="BN79" s="1256"/>
      <c r="BO79" s="1256"/>
      <c r="BP79" s="1253">
        <v>7.1</v>
      </c>
      <c r="BQ79" s="1253"/>
      <c r="BR79" s="1253"/>
      <c r="BS79" s="1253"/>
      <c r="BT79" s="1253"/>
      <c r="BU79" s="1253"/>
      <c r="BV79" s="1253"/>
      <c r="BW79" s="1253"/>
      <c r="BX79" s="1253">
        <v>7.3</v>
      </c>
      <c r="BY79" s="1253"/>
      <c r="BZ79" s="1253"/>
      <c r="CA79" s="1253"/>
      <c r="CB79" s="1253"/>
      <c r="CC79" s="1253"/>
      <c r="CD79" s="1253"/>
      <c r="CE79" s="1253"/>
      <c r="CF79" s="1253">
        <v>7.4</v>
      </c>
      <c r="CG79" s="1253"/>
      <c r="CH79" s="1253"/>
      <c r="CI79" s="1253"/>
      <c r="CJ79" s="1253"/>
      <c r="CK79" s="1253"/>
      <c r="CL79" s="1253"/>
      <c r="CM79" s="1253"/>
      <c r="CN79" s="1253">
        <v>7.5</v>
      </c>
      <c r="CO79" s="1253"/>
      <c r="CP79" s="1253"/>
      <c r="CQ79" s="1253"/>
      <c r="CR79" s="1253"/>
      <c r="CS79" s="1253"/>
      <c r="CT79" s="1253"/>
      <c r="CU79" s="1253"/>
      <c r="CV79" s="1253">
        <v>7.5</v>
      </c>
      <c r="CW79" s="1253"/>
      <c r="CX79" s="1253"/>
      <c r="CY79" s="1253"/>
      <c r="CZ79" s="1253"/>
      <c r="DA79" s="1253"/>
      <c r="DB79" s="1253"/>
      <c r="DC79" s="1253"/>
    </row>
    <row r="80" spans="2:107" x14ac:dyDescent="0.15">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z6NpX8rWh0gPbTlRtH9KlGuC8fQba70r8t63bJr/gmSbDSlX51IPBiZUtNdpUNAPfWANuRQUzULPIVZGFBynfQ==" saltValue="j0OKOOAwnCruMoFpgucro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64" zoomScale="70" zoomScaleNormal="70" zoomScaleSheetLayoutView="70" workbookViewId="0">
      <selection activeCell="BP16" sqref="BP16"/>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492</v>
      </c>
    </row>
  </sheetData>
  <sheetProtection algorithmName="SHA-512" hashValue="hULU61fcZdmwuAnHoV2U+190o/WVKos3Wr0NUc7M+cBZvEJRJARSO5AehWmw+Nu79IespeQVJR3ojCa+xB0xSA==" saltValue="+3PtfgfguIUWjChNrM6fb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71" zoomScale="70" zoomScaleNormal="70" zoomScaleSheetLayoutView="55" workbookViewId="0">
      <selection activeCell="BP16" sqref="BP16"/>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492</v>
      </c>
    </row>
  </sheetData>
  <sheetProtection algorithmName="SHA-512" hashValue="lhT6Kc6qm9oj2U3QAMnDomcvhdt6pn9HODZVRQCAIke1upmOWRHbajXM2X8oG9oaAqUVRdqVLNWS3OWHwZ1mvg==" saltValue="BPO+TfIt/qXlZ6ZzMyvss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542</v>
      </c>
      <c r="G2" s="151"/>
      <c r="H2" s="152"/>
    </row>
    <row r="3" spans="1:8" x14ac:dyDescent="0.15">
      <c r="A3" s="148" t="s">
        <v>535</v>
      </c>
      <c r="B3" s="153"/>
      <c r="C3" s="154"/>
      <c r="D3" s="155">
        <v>92228</v>
      </c>
      <c r="E3" s="156"/>
      <c r="F3" s="157">
        <v>271581</v>
      </c>
      <c r="G3" s="158"/>
      <c r="H3" s="159"/>
    </row>
    <row r="4" spans="1:8" x14ac:dyDescent="0.15">
      <c r="A4" s="160"/>
      <c r="B4" s="161"/>
      <c r="C4" s="162"/>
      <c r="D4" s="163">
        <v>38715</v>
      </c>
      <c r="E4" s="164"/>
      <c r="F4" s="165">
        <v>117844</v>
      </c>
      <c r="G4" s="166"/>
      <c r="H4" s="167"/>
    </row>
    <row r="5" spans="1:8" x14ac:dyDescent="0.15">
      <c r="A5" s="148" t="s">
        <v>537</v>
      </c>
      <c r="B5" s="153"/>
      <c r="C5" s="154"/>
      <c r="D5" s="155">
        <v>68447</v>
      </c>
      <c r="E5" s="156"/>
      <c r="F5" s="157">
        <v>268375</v>
      </c>
      <c r="G5" s="158"/>
      <c r="H5" s="159"/>
    </row>
    <row r="6" spans="1:8" x14ac:dyDescent="0.15">
      <c r="A6" s="160"/>
      <c r="B6" s="161"/>
      <c r="C6" s="162"/>
      <c r="D6" s="163">
        <v>41283</v>
      </c>
      <c r="E6" s="164"/>
      <c r="F6" s="165">
        <v>119602</v>
      </c>
      <c r="G6" s="166"/>
      <c r="H6" s="167"/>
    </row>
    <row r="7" spans="1:8" x14ac:dyDescent="0.15">
      <c r="A7" s="148" t="s">
        <v>538</v>
      </c>
      <c r="B7" s="153"/>
      <c r="C7" s="154"/>
      <c r="D7" s="155">
        <v>71065</v>
      </c>
      <c r="E7" s="156"/>
      <c r="F7" s="157">
        <v>301035</v>
      </c>
      <c r="G7" s="158"/>
      <c r="H7" s="159"/>
    </row>
    <row r="8" spans="1:8" x14ac:dyDescent="0.15">
      <c r="A8" s="160"/>
      <c r="B8" s="161"/>
      <c r="C8" s="162"/>
      <c r="D8" s="163">
        <v>28147</v>
      </c>
      <c r="E8" s="164"/>
      <c r="F8" s="165">
        <v>154376</v>
      </c>
      <c r="G8" s="166"/>
      <c r="H8" s="167"/>
    </row>
    <row r="9" spans="1:8" x14ac:dyDescent="0.15">
      <c r="A9" s="148" t="s">
        <v>539</v>
      </c>
      <c r="B9" s="153"/>
      <c r="C9" s="154"/>
      <c r="D9" s="155">
        <v>122264</v>
      </c>
      <c r="E9" s="156"/>
      <c r="F9" s="157">
        <v>277467</v>
      </c>
      <c r="G9" s="158"/>
      <c r="H9" s="159"/>
    </row>
    <row r="10" spans="1:8" x14ac:dyDescent="0.15">
      <c r="A10" s="160"/>
      <c r="B10" s="161"/>
      <c r="C10" s="162"/>
      <c r="D10" s="163">
        <v>71249</v>
      </c>
      <c r="E10" s="164"/>
      <c r="F10" s="165">
        <v>128378</v>
      </c>
      <c r="G10" s="166"/>
      <c r="H10" s="167"/>
    </row>
    <row r="11" spans="1:8" x14ac:dyDescent="0.15">
      <c r="A11" s="148" t="s">
        <v>540</v>
      </c>
      <c r="B11" s="153"/>
      <c r="C11" s="154"/>
      <c r="D11" s="155">
        <v>222547</v>
      </c>
      <c r="E11" s="156"/>
      <c r="F11" s="157">
        <v>282256</v>
      </c>
      <c r="G11" s="158"/>
      <c r="H11" s="159"/>
    </row>
    <row r="12" spans="1:8" x14ac:dyDescent="0.15">
      <c r="A12" s="160"/>
      <c r="B12" s="161"/>
      <c r="C12" s="168"/>
      <c r="D12" s="163">
        <v>74489</v>
      </c>
      <c r="E12" s="164"/>
      <c r="F12" s="165">
        <v>145453</v>
      </c>
      <c r="G12" s="166"/>
      <c r="H12" s="167"/>
    </row>
    <row r="13" spans="1:8" x14ac:dyDescent="0.15">
      <c r="A13" s="148"/>
      <c r="B13" s="153"/>
      <c r="C13" s="169"/>
      <c r="D13" s="170">
        <v>115310</v>
      </c>
      <c r="E13" s="171"/>
      <c r="F13" s="172">
        <v>280143</v>
      </c>
      <c r="G13" s="173"/>
      <c r="H13" s="159"/>
    </row>
    <row r="14" spans="1:8" x14ac:dyDescent="0.15">
      <c r="A14" s="160"/>
      <c r="B14" s="161"/>
      <c r="C14" s="162"/>
      <c r="D14" s="163">
        <v>50777</v>
      </c>
      <c r="E14" s="164"/>
      <c r="F14" s="165">
        <v>133131</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4.04</v>
      </c>
      <c r="C19" s="174">
        <f>ROUND(VALUE(SUBSTITUTE(実質収支比率等に係る経年分析!G$48,"▲","-")),2)</f>
        <v>5.12</v>
      </c>
      <c r="D19" s="174">
        <f>ROUND(VALUE(SUBSTITUTE(実質収支比率等に係る経年分析!H$48,"▲","-")),2)</f>
        <v>6.25</v>
      </c>
      <c r="E19" s="174">
        <f>ROUND(VALUE(SUBSTITUTE(実質収支比率等に係る経年分析!I$48,"▲","-")),2)</f>
        <v>0.11</v>
      </c>
      <c r="F19" s="174">
        <f>ROUND(VALUE(SUBSTITUTE(実質収支比率等に係る経年分析!J$48,"▲","-")),2)</f>
        <v>11.67</v>
      </c>
    </row>
    <row r="20" spans="1:11" x14ac:dyDescent="0.15">
      <c r="A20" s="174" t="s">
        <v>57</v>
      </c>
      <c r="B20" s="174">
        <f>ROUND(VALUE(SUBSTITUTE(実質収支比率等に係る経年分析!F$47,"▲","-")),2)</f>
        <v>58.85</v>
      </c>
      <c r="C20" s="174">
        <f>ROUND(VALUE(SUBSTITUTE(実質収支比率等に係る経年分析!G$47,"▲","-")),2)</f>
        <v>56.51</v>
      </c>
      <c r="D20" s="174">
        <f>ROUND(VALUE(SUBSTITUTE(実質収支比率等に係る経年分析!H$47,"▲","-")),2)</f>
        <v>59.74</v>
      </c>
      <c r="E20" s="174">
        <f>ROUND(VALUE(SUBSTITUTE(実質収支比率等に係る経年分析!I$47,"▲","-")),2)</f>
        <v>65.88</v>
      </c>
      <c r="F20" s="174">
        <f>ROUND(VALUE(SUBSTITUTE(実質収支比率等に係る経年分析!J$47,"▲","-")),2)</f>
        <v>66.260000000000005</v>
      </c>
    </row>
    <row r="21" spans="1:11" x14ac:dyDescent="0.15">
      <c r="A21" s="174" t="s">
        <v>58</v>
      </c>
      <c r="B21" s="174">
        <f>IF(ISNUMBER(VALUE(SUBSTITUTE(実質収支比率等に係る経年分析!F$49,"▲","-"))),ROUND(VALUE(SUBSTITUTE(実質収支比率等に係る経年分析!F$49,"▲","-")),2),NA())</f>
        <v>-8.5500000000000007</v>
      </c>
      <c r="C21" s="174">
        <f>IF(ISNUMBER(VALUE(SUBSTITUTE(実質収支比率等に係る経年分析!G$49,"▲","-"))),ROUND(VALUE(SUBSTITUTE(実質収支比率等に係る経年分析!G$49,"▲","-")),2),NA())</f>
        <v>-1.55</v>
      </c>
      <c r="D21" s="174">
        <f>IF(ISNUMBER(VALUE(SUBSTITUTE(実質収支比率等に係る経年分析!H$49,"▲","-"))),ROUND(VALUE(SUBSTITUTE(実質収支比率等に係る経年分析!H$49,"▲","-")),2),NA())</f>
        <v>7.42</v>
      </c>
      <c r="E21" s="174">
        <f>IF(ISNUMBER(VALUE(SUBSTITUTE(実質収支比率等に係る経年分析!I$49,"▲","-"))),ROUND(VALUE(SUBSTITUTE(実質収支比率等に係る経年分析!I$49,"▲","-")),2),NA())</f>
        <v>7.01</v>
      </c>
      <c r="F21" s="174">
        <f>IF(ISNUMBER(VALUE(SUBSTITUTE(実質収支比率等に係る経年分析!J$49,"▲","-"))),ROUND(VALUE(SUBSTITUTE(実質収支比率等に係る経年分析!J$49,"▲","-")),2),NA())</f>
        <v>10.79</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str">
        <f>IF(連結実質赤字比率に係る赤字・黒字の構成分析!C$39="",NA(),連結実質赤字比率に係る赤字・黒字の構成分析!C$39)</f>
        <v>相良村後期高齢者医療特別会計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0.02</v>
      </c>
    </row>
    <row r="32" spans="1:11" x14ac:dyDescent="0.15">
      <c r="A32" s="175" t="str">
        <f>IF(連結実質赤字比率に係る赤字・黒字の構成分析!C$38="",NA(),連結実質赤字比率に係る赤字・黒字の構成分析!C$38)</f>
        <v>相良村簡易水道特別会計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0.25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0.16</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0.17</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0.08</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0.26</v>
      </c>
    </row>
    <row r="33" spans="1:16" x14ac:dyDescent="0.15">
      <c r="A33" s="175" t="str">
        <f>IF(連結実質赤字比率に係る赤字・黒字の構成分析!C$37="",NA(),連結実質赤字比率に係る赤字・黒字の構成分析!C$37)</f>
        <v>相良村農業集落排水特別会計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0.21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0.02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0.37</v>
      </c>
    </row>
    <row r="34" spans="1:16" x14ac:dyDescent="0.15">
      <c r="A34" s="175" t="str">
        <f>IF(連結実質赤字比率に係る赤字・黒字の構成分析!C$36="",NA(),連結実質赤字比率に係る赤字・黒字の構成分析!C$36)</f>
        <v>相良村国民健康保険特別会計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1.24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2.08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1.58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1.17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0.96</v>
      </c>
    </row>
    <row r="35" spans="1:16" x14ac:dyDescent="0.15">
      <c r="A35" s="175" t="str">
        <f>IF(連結実質赤字比率に係る赤字・黒字の構成分析!C$35="",NA(),連結実質赤字比率に係る赤字・黒字の構成分析!C$35)</f>
        <v>相良村介護保険特別会計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3.18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2.2999999999999998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2.0299999999999998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2.04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3.08</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4.04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5.12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6.25</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0.1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11.96</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318</v>
      </c>
      <c r="E42" s="176"/>
      <c r="F42" s="176"/>
      <c r="G42" s="176">
        <f>'実質公債費比率（分子）の構造'!L$52</f>
        <v>274</v>
      </c>
      <c r="H42" s="176"/>
      <c r="I42" s="176"/>
      <c r="J42" s="176">
        <f>'実質公債費比率（分子）の構造'!M$52</f>
        <v>269</v>
      </c>
      <c r="K42" s="176"/>
      <c r="L42" s="176"/>
      <c r="M42" s="176">
        <f>'実質公債費比率（分子）の構造'!N$52</f>
        <v>311</v>
      </c>
      <c r="N42" s="176"/>
      <c r="O42" s="176"/>
      <c r="P42" s="176">
        <f>'実質公債費比率（分子）の構造'!O$52</f>
        <v>315</v>
      </c>
    </row>
    <row r="43" spans="1:16" x14ac:dyDescent="0.15">
      <c r="A43" s="176" t="s">
        <v>66</v>
      </c>
      <c r="B43" s="176" t="str">
        <f>'実質公債費比率（分子）の構造'!K$51</f>
        <v>-</v>
      </c>
      <c r="C43" s="176"/>
      <c r="D43" s="176"/>
      <c r="E43" s="176" t="str">
        <f>'実質公債費比率（分子）の構造'!L$51</f>
        <v>-</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15">
      <c r="A44" s="176" t="s">
        <v>67</v>
      </c>
      <c r="B44" s="176" t="str">
        <f>'実質公債費比率（分子）の構造'!K$50</f>
        <v>-</v>
      </c>
      <c r="C44" s="176"/>
      <c r="D44" s="176"/>
      <c r="E44" s="176" t="str">
        <f>'実質公債費比率（分子）の構造'!L$50</f>
        <v>-</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15">
      <c r="A45" s="176" t="s">
        <v>68</v>
      </c>
      <c r="B45" s="176">
        <f>'実質公債費比率（分子）の構造'!K$49</f>
        <v>22</v>
      </c>
      <c r="C45" s="176"/>
      <c r="D45" s="176"/>
      <c r="E45" s="176">
        <f>'実質公債費比率（分子）の構造'!L$49</f>
        <v>29</v>
      </c>
      <c r="F45" s="176"/>
      <c r="G45" s="176"/>
      <c r="H45" s="176">
        <f>'実質公債費比率（分子）の構造'!M$49</f>
        <v>27</v>
      </c>
      <c r="I45" s="176"/>
      <c r="J45" s="176"/>
      <c r="K45" s="176">
        <f>'実質公債費比率（分子）の構造'!N$49</f>
        <v>31</v>
      </c>
      <c r="L45" s="176"/>
      <c r="M45" s="176"/>
      <c r="N45" s="176">
        <f>'実質公債費比率（分子）の構造'!O$49</f>
        <v>13</v>
      </c>
      <c r="O45" s="176"/>
      <c r="P45" s="176"/>
    </row>
    <row r="46" spans="1:16" x14ac:dyDescent="0.15">
      <c r="A46" s="176" t="s">
        <v>69</v>
      </c>
      <c r="B46" s="176">
        <f>'実質公債費比率（分子）の構造'!K$48</f>
        <v>172</v>
      </c>
      <c r="C46" s="176"/>
      <c r="D46" s="176"/>
      <c r="E46" s="176">
        <f>'実質公債費比率（分子）の構造'!L$48</f>
        <v>123</v>
      </c>
      <c r="F46" s="176"/>
      <c r="G46" s="176"/>
      <c r="H46" s="176">
        <f>'実質公債費比率（分子）の構造'!M$48</f>
        <v>127</v>
      </c>
      <c r="I46" s="176"/>
      <c r="J46" s="176"/>
      <c r="K46" s="176">
        <f>'実質公債費比率（分子）の構造'!N$48</f>
        <v>132</v>
      </c>
      <c r="L46" s="176"/>
      <c r="M46" s="176"/>
      <c r="N46" s="176">
        <f>'実質公債費比率（分子）の構造'!O$48</f>
        <v>134</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269</v>
      </c>
      <c r="C49" s="176"/>
      <c r="D49" s="176"/>
      <c r="E49" s="176">
        <f>'実質公債費比率（分子）の構造'!L$45</f>
        <v>267</v>
      </c>
      <c r="F49" s="176"/>
      <c r="G49" s="176"/>
      <c r="H49" s="176">
        <f>'実質公債費比率（分子）の構造'!M$45</f>
        <v>269</v>
      </c>
      <c r="I49" s="176"/>
      <c r="J49" s="176"/>
      <c r="K49" s="176">
        <f>'実質公債費比率（分子）の構造'!N$45</f>
        <v>337</v>
      </c>
      <c r="L49" s="176"/>
      <c r="M49" s="176"/>
      <c r="N49" s="176">
        <f>'実質公債費比率（分子）の構造'!O$45</f>
        <v>350</v>
      </c>
      <c r="O49" s="176"/>
      <c r="P49" s="176"/>
    </row>
    <row r="50" spans="1:16" x14ac:dyDescent="0.15">
      <c r="A50" s="176" t="s">
        <v>73</v>
      </c>
      <c r="B50" s="176" t="e">
        <f>NA()</f>
        <v>#N/A</v>
      </c>
      <c r="C50" s="176">
        <f>IF(ISNUMBER('実質公債費比率（分子）の構造'!K$53),'実質公債費比率（分子）の構造'!K$53,NA())</f>
        <v>145</v>
      </c>
      <c r="D50" s="176" t="e">
        <f>NA()</f>
        <v>#N/A</v>
      </c>
      <c r="E50" s="176" t="e">
        <f>NA()</f>
        <v>#N/A</v>
      </c>
      <c r="F50" s="176">
        <f>IF(ISNUMBER('実質公債費比率（分子）の構造'!L$53),'実質公債費比率（分子）の構造'!L$53,NA())</f>
        <v>145</v>
      </c>
      <c r="G50" s="176" t="e">
        <f>NA()</f>
        <v>#N/A</v>
      </c>
      <c r="H50" s="176" t="e">
        <f>NA()</f>
        <v>#N/A</v>
      </c>
      <c r="I50" s="176">
        <f>IF(ISNUMBER('実質公債費比率（分子）の構造'!M$53),'実質公債費比率（分子）の構造'!M$53,NA())</f>
        <v>154</v>
      </c>
      <c r="J50" s="176" t="e">
        <f>NA()</f>
        <v>#N/A</v>
      </c>
      <c r="K50" s="176" t="e">
        <f>NA()</f>
        <v>#N/A</v>
      </c>
      <c r="L50" s="176">
        <f>IF(ISNUMBER('実質公債費比率（分子）の構造'!N$53),'実質公債費比率（分子）の構造'!N$53,NA())</f>
        <v>189</v>
      </c>
      <c r="M50" s="176" t="e">
        <f>NA()</f>
        <v>#N/A</v>
      </c>
      <c r="N50" s="176" t="e">
        <f>NA()</f>
        <v>#N/A</v>
      </c>
      <c r="O50" s="176">
        <f>IF(ISNUMBER('実質公債費比率（分子）の構造'!O$53),'実質公債費比率（分子）の構造'!O$53,NA())</f>
        <v>182</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2943</v>
      </c>
      <c r="E56" s="175"/>
      <c r="F56" s="175"/>
      <c r="G56" s="175">
        <f>'将来負担比率（分子）の構造'!J$52</f>
        <v>2753</v>
      </c>
      <c r="H56" s="175"/>
      <c r="I56" s="175"/>
      <c r="J56" s="175">
        <f>'将来負担比率（分子）の構造'!K$52</f>
        <v>2892</v>
      </c>
      <c r="K56" s="175"/>
      <c r="L56" s="175"/>
      <c r="M56" s="175">
        <f>'将来負担比率（分子）の構造'!L$52</f>
        <v>2996</v>
      </c>
      <c r="N56" s="175"/>
      <c r="O56" s="175"/>
      <c r="P56" s="175">
        <f>'将来負担比率（分子）の構造'!M$52</f>
        <v>3130</v>
      </c>
    </row>
    <row r="57" spans="1:16" x14ac:dyDescent="0.15">
      <c r="A57" s="175" t="s">
        <v>44</v>
      </c>
      <c r="B57" s="175"/>
      <c r="C57" s="175"/>
      <c r="D57" s="175">
        <f>'将来負担比率（分子）の構造'!I$51</f>
        <v>151</v>
      </c>
      <c r="E57" s="175"/>
      <c r="F57" s="175"/>
      <c r="G57" s="175">
        <f>'将来負担比率（分子）の構造'!J$51</f>
        <v>131</v>
      </c>
      <c r="H57" s="175"/>
      <c r="I57" s="175"/>
      <c r="J57" s="175">
        <f>'将来負担比率（分子）の構造'!K$51</f>
        <v>120</v>
      </c>
      <c r="K57" s="175"/>
      <c r="L57" s="175"/>
      <c r="M57" s="175">
        <f>'将来負担比率（分子）の構造'!L$51</f>
        <v>103</v>
      </c>
      <c r="N57" s="175"/>
      <c r="O57" s="175"/>
      <c r="P57" s="175">
        <f>'将来負担比率（分子）の構造'!M$51</f>
        <v>97</v>
      </c>
    </row>
    <row r="58" spans="1:16" x14ac:dyDescent="0.15">
      <c r="A58" s="175" t="s">
        <v>43</v>
      </c>
      <c r="B58" s="175"/>
      <c r="C58" s="175"/>
      <c r="D58" s="175">
        <f>'将来負担比率（分子）の構造'!I$50</f>
        <v>1737</v>
      </c>
      <c r="E58" s="175"/>
      <c r="F58" s="175"/>
      <c r="G58" s="175">
        <f>'将来負担比率（分子）の構造'!J$50</f>
        <v>1746</v>
      </c>
      <c r="H58" s="175"/>
      <c r="I58" s="175"/>
      <c r="J58" s="175">
        <f>'将来負担比率（分子）の構造'!K$50</f>
        <v>1919</v>
      </c>
      <c r="K58" s="175"/>
      <c r="L58" s="175"/>
      <c r="M58" s="175">
        <f>'将来負担比率（分子）の構造'!L$50</f>
        <v>2342</v>
      </c>
      <c r="N58" s="175"/>
      <c r="O58" s="175"/>
      <c r="P58" s="175">
        <f>'将来負担比率（分子）の構造'!M$50</f>
        <v>2385</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558</v>
      </c>
      <c r="C62" s="175"/>
      <c r="D62" s="175"/>
      <c r="E62" s="175">
        <f>'将来負担比率（分子）の構造'!J$45</f>
        <v>540</v>
      </c>
      <c r="F62" s="175"/>
      <c r="G62" s="175"/>
      <c r="H62" s="175">
        <f>'将来負担比率（分子）の構造'!K$45</f>
        <v>518</v>
      </c>
      <c r="I62" s="175"/>
      <c r="J62" s="175"/>
      <c r="K62" s="175">
        <f>'将来負担比率（分子）の構造'!L$45</f>
        <v>481</v>
      </c>
      <c r="L62" s="175"/>
      <c r="M62" s="175"/>
      <c r="N62" s="175">
        <f>'将来負担比率（分子）の構造'!M$45</f>
        <v>502</v>
      </c>
      <c r="O62" s="175"/>
      <c r="P62" s="175"/>
    </row>
    <row r="63" spans="1:16" x14ac:dyDescent="0.15">
      <c r="A63" s="175" t="s">
        <v>36</v>
      </c>
      <c r="B63" s="175">
        <f>'将来負担比率（分子）の構造'!I$44</f>
        <v>106</v>
      </c>
      <c r="C63" s="175"/>
      <c r="D63" s="175"/>
      <c r="E63" s="175">
        <f>'将来負担比率（分子）の構造'!J$44</f>
        <v>81</v>
      </c>
      <c r="F63" s="175"/>
      <c r="G63" s="175"/>
      <c r="H63" s="175">
        <f>'将来負担比率（分子）の構造'!K$44</f>
        <v>80</v>
      </c>
      <c r="I63" s="175"/>
      <c r="J63" s="175"/>
      <c r="K63" s="175">
        <f>'将来負担比率（分子）の構造'!L$44</f>
        <v>55</v>
      </c>
      <c r="L63" s="175"/>
      <c r="M63" s="175"/>
      <c r="N63" s="175">
        <f>'将来負担比率（分子）の構造'!M$44</f>
        <v>65</v>
      </c>
      <c r="O63" s="175"/>
      <c r="P63" s="175"/>
    </row>
    <row r="64" spans="1:16" x14ac:dyDescent="0.15">
      <c r="A64" s="175" t="s">
        <v>35</v>
      </c>
      <c r="B64" s="175">
        <f>'将来負担比率（分子）の構造'!I$43</f>
        <v>1355</v>
      </c>
      <c r="C64" s="175"/>
      <c r="D64" s="175"/>
      <c r="E64" s="175">
        <f>'将来負担比率（分子）の構造'!J$43</f>
        <v>1216</v>
      </c>
      <c r="F64" s="175"/>
      <c r="G64" s="175"/>
      <c r="H64" s="175">
        <f>'将来負担比率（分子）の構造'!K$43</f>
        <v>1163</v>
      </c>
      <c r="I64" s="175"/>
      <c r="J64" s="175"/>
      <c r="K64" s="175">
        <f>'将来負担比率（分子）の構造'!L$43</f>
        <v>1067</v>
      </c>
      <c r="L64" s="175"/>
      <c r="M64" s="175"/>
      <c r="N64" s="175">
        <f>'将来負担比率（分子）の構造'!M$43</f>
        <v>1002</v>
      </c>
      <c r="O64" s="175"/>
      <c r="P64" s="175"/>
    </row>
    <row r="65" spans="1:16" x14ac:dyDescent="0.15">
      <c r="A65" s="175" t="s">
        <v>34</v>
      </c>
      <c r="B65" s="175" t="str">
        <f>'将来負担比率（分子）の構造'!I$42</f>
        <v>-</v>
      </c>
      <c r="C65" s="175"/>
      <c r="D65" s="175"/>
      <c r="E65" s="175" t="str">
        <f>'将来負担比率（分子）の構造'!J$42</f>
        <v>-</v>
      </c>
      <c r="F65" s="175"/>
      <c r="G65" s="175"/>
      <c r="H65" s="175">
        <f>'将来負担比率（分子）の構造'!K$42</f>
        <v>3</v>
      </c>
      <c r="I65" s="175"/>
      <c r="J65" s="175"/>
      <c r="K65" s="175">
        <f>'将来負担比率（分子）の構造'!L$42</f>
        <v>3</v>
      </c>
      <c r="L65" s="175"/>
      <c r="M65" s="175"/>
      <c r="N65" s="175">
        <f>'将来負担比率（分子）の構造'!M$42</f>
        <v>3</v>
      </c>
      <c r="O65" s="175"/>
      <c r="P65" s="175"/>
    </row>
    <row r="66" spans="1:16" x14ac:dyDescent="0.15">
      <c r="A66" s="175" t="s">
        <v>33</v>
      </c>
      <c r="B66" s="175">
        <f>'将来負担比率（分子）の構造'!I$41</f>
        <v>3147</v>
      </c>
      <c r="C66" s="175"/>
      <c r="D66" s="175"/>
      <c r="E66" s="175">
        <f>'将来負担比率（分子）の構造'!J$41</f>
        <v>3123</v>
      </c>
      <c r="F66" s="175"/>
      <c r="G66" s="175"/>
      <c r="H66" s="175">
        <f>'将来負担比率（分子）の構造'!K$41</f>
        <v>3220</v>
      </c>
      <c r="I66" s="175"/>
      <c r="J66" s="175"/>
      <c r="K66" s="175">
        <f>'将来負担比率（分子）の構造'!L$41</f>
        <v>3399</v>
      </c>
      <c r="L66" s="175"/>
      <c r="M66" s="175"/>
      <c r="N66" s="175">
        <f>'将来負担比率（分子）の構造'!M$41</f>
        <v>3617</v>
      </c>
      <c r="O66" s="175"/>
      <c r="P66" s="175"/>
    </row>
    <row r="67" spans="1:16" x14ac:dyDescent="0.15">
      <c r="A67" s="175" t="s">
        <v>77</v>
      </c>
      <c r="B67" s="175" t="e">
        <f>NA()</f>
        <v>#N/A</v>
      </c>
      <c r="C67" s="175">
        <f>IF(ISNUMBER('将来負担比率（分子）の構造'!I$53), IF('将来負担比率（分子）の構造'!I$53 &lt; 0, 0, '将来負担比率（分子）の構造'!I$53), NA())</f>
        <v>335</v>
      </c>
      <c r="D67" s="175" t="e">
        <f>NA()</f>
        <v>#N/A</v>
      </c>
      <c r="E67" s="175" t="e">
        <f>NA()</f>
        <v>#N/A</v>
      </c>
      <c r="F67" s="175">
        <f>IF(ISNUMBER('将来負担比率（分子）の構造'!J$53), IF('将来負担比率（分子）の構造'!J$53 &lt; 0, 0, '将来負担比率（分子）の構造'!J$53), NA())</f>
        <v>331</v>
      </c>
      <c r="G67" s="175" t="e">
        <f>NA()</f>
        <v>#N/A</v>
      </c>
      <c r="H67" s="175" t="e">
        <f>NA()</f>
        <v>#N/A</v>
      </c>
      <c r="I67" s="175">
        <f>IF(ISNUMBER('将来負担比率（分子）の構造'!K$53), IF('将来負担比率（分子）の構造'!K$53 &lt; 0, 0, '将来負担比率（分子）の構造'!K$53), NA())</f>
        <v>53</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1310</v>
      </c>
      <c r="C72" s="179">
        <f>基金残高に係る経年分析!G55</f>
        <v>1616</v>
      </c>
      <c r="D72" s="179">
        <f>基金残高に係る経年分析!H55</f>
        <v>1598</v>
      </c>
    </row>
    <row r="73" spans="1:16" x14ac:dyDescent="0.15">
      <c r="A73" s="178" t="s">
        <v>80</v>
      </c>
      <c r="B73" s="179">
        <f>基金残高に係る経年分析!F56</f>
        <v>52</v>
      </c>
      <c r="C73" s="179">
        <f>基金残高に係る経年分析!G56</f>
        <v>52</v>
      </c>
      <c r="D73" s="179">
        <f>基金残高に係る経年分析!H56</f>
        <v>64</v>
      </c>
    </row>
    <row r="74" spans="1:16" x14ac:dyDescent="0.15">
      <c r="A74" s="178" t="s">
        <v>81</v>
      </c>
      <c r="B74" s="179">
        <f>基金残高に係る経年分析!F57</f>
        <v>400</v>
      </c>
      <c r="C74" s="179">
        <f>基金残高に係る経年分析!G57</f>
        <v>477</v>
      </c>
      <c r="D74" s="179">
        <f>基金残高に係る経年分析!H57</f>
        <v>516</v>
      </c>
    </row>
  </sheetData>
  <sheetProtection algorithmName="SHA-512" hashValue="4p3e0fzV6WDs8vgjXd8hPnP7D7RQ69OJi3mIvfbvzHGCe1Q2pbrdU7ypAoQc8ybml7ZnxyQr03EEHviEqR8d+g==" saltValue="e8WKLX1j9GfShImZ8iZt6g=="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E1"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214</v>
      </c>
      <c r="DI1" s="639"/>
      <c r="DJ1" s="639"/>
      <c r="DK1" s="639"/>
      <c r="DL1" s="639"/>
      <c r="DM1" s="639"/>
      <c r="DN1" s="640"/>
      <c r="DO1" s="214"/>
      <c r="DP1" s="638" t="s">
        <v>215</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216</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217</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218</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219</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220</v>
      </c>
      <c r="S4" s="642"/>
      <c r="T4" s="642"/>
      <c r="U4" s="642"/>
      <c r="V4" s="642"/>
      <c r="W4" s="642"/>
      <c r="X4" s="642"/>
      <c r="Y4" s="643"/>
      <c r="Z4" s="641" t="s">
        <v>221</v>
      </c>
      <c r="AA4" s="642"/>
      <c r="AB4" s="642"/>
      <c r="AC4" s="643"/>
      <c r="AD4" s="641" t="s">
        <v>222</v>
      </c>
      <c r="AE4" s="642"/>
      <c r="AF4" s="642"/>
      <c r="AG4" s="642"/>
      <c r="AH4" s="642"/>
      <c r="AI4" s="642"/>
      <c r="AJ4" s="642"/>
      <c r="AK4" s="643"/>
      <c r="AL4" s="641" t="s">
        <v>221</v>
      </c>
      <c r="AM4" s="642"/>
      <c r="AN4" s="642"/>
      <c r="AO4" s="643"/>
      <c r="AP4" s="644" t="s">
        <v>223</v>
      </c>
      <c r="AQ4" s="644"/>
      <c r="AR4" s="644"/>
      <c r="AS4" s="644"/>
      <c r="AT4" s="644"/>
      <c r="AU4" s="644"/>
      <c r="AV4" s="644"/>
      <c r="AW4" s="644"/>
      <c r="AX4" s="644"/>
      <c r="AY4" s="644"/>
      <c r="AZ4" s="644"/>
      <c r="BA4" s="644"/>
      <c r="BB4" s="644"/>
      <c r="BC4" s="644"/>
      <c r="BD4" s="644"/>
      <c r="BE4" s="644"/>
      <c r="BF4" s="644"/>
      <c r="BG4" s="644" t="s">
        <v>224</v>
      </c>
      <c r="BH4" s="644"/>
      <c r="BI4" s="644"/>
      <c r="BJ4" s="644"/>
      <c r="BK4" s="644"/>
      <c r="BL4" s="644"/>
      <c r="BM4" s="644"/>
      <c r="BN4" s="644"/>
      <c r="BO4" s="644" t="s">
        <v>221</v>
      </c>
      <c r="BP4" s="644"/>
      <c r="BQ4" s="644"/>
      <c r="BR4" s="644"/>
      <c r="BS4" s="644" t="s">
        <v>225</v>
      </c>
      <c r="BT4" s="644"/>
      <c r="BU4" s="644"/>
      <c r="BV4" s="644"/>
      <c r="BW4" s="644"/>
      <c r="BX4" s="644"/>
      <c r="BY4" s="644"/>
      <c r="BZ4" s="644"/>
      <c r="CA4" s="644"/>
      <c r="CB4" s="644"/>
      <c r="CD4" s="641" t="s">
        <v>226</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227</v>
      </c>
      <c r="C5" s="646"/>
      <c r="D5" s="646"/>
      <c r="E5" s="646"/>
      <c r="F5" s="646"/>
      <c r="G5" s="646"/>
      <c r="H5" s="646"/>
      <c r="I5" s="646"/>
      <c r="J5" s="646"/>
      <c r="K5" s="646"/>
      <c r="L5" s="646"/>
      <c r="M5" s="646"/>
      <c r="N5" s="646"/>
      <c r="O5" s="646"/>
      <c r="P5" s="646"/>
      <c r="Q5" s="647"/>
      <c r="R5" s="648">
        <v>401396</v>
      </c>
      <c r="S5" s="649"/>
      <c r="T5" s="649"/>
      <c r="U5" s="649"/>
      <c r="V5" s="649"/>
      <c r="W5" s="649"/>
      <c r="X5" s="649"/>
      <c r="Y5" s="650"/>
      <c r="Z5" s="651">
        <v>6.9</v>
      </c>
      <c r="AA5" s="651"/>
      <c r="AB5" s="651"/>
      <c r="AC5" s="651"/>
      <c r="AD5" s="652">
        <v>401396</v>
      </c>
      <c r="AE5" s="652"/>
      <c r="AF5" s="652"/>
      <c r="AG5" s="652"/>
      <c r="AH5" s="652"/>
      <c r="AI5" s="652"/>
      <c r="AJ5" s="652"/>
      <c r="AK5" s="652"/>
      <c r="AL5" s="653">
        <v>16.7</v>
      </c>
      <c r="AM5" s="654"/>
      <c r="AN5" s="654"/>
      <c r="AO5" s="655"/>
      <c r="AP5" s="645" t="s">
        <v>228</v>
      </c>
      <c r="AQ5" s="646"/>
      <c r="AR5" s="646"/>
      <c r="AS5" s="646"/>
      <c r="AT5" s="646"/>
      <c r="AU5" s="646"/>
      <c r="AV5" s="646"/>
      <c r="AW5" s="646"/>
      <c r="AX5" s="646"/>
      <c r="AY5" s="646"/>
      <c r="AZ5" s="646"/>
      <c r="BA5" s="646"/>
      <c r="BB5" s="646"/>
      <c r="BC5" s="646"/>
      <c r="BD5" s="646"/>
      <c r="BE5" s="646"/>
      <c r="BF5" s="647"/>
      <c r="BG5" s="659">
        <v>400428</v>
      </c>
      <c r="BH5" s="660"/>
      <c r="BI5" s="660"/>
      <c r="BJ5" s="660"/>
      <c r="BK5" s="660"/>
      <c r="BL5" s="660"/>
      <c r="BM5" s="660"/>
      <c r="BN5" s="661"/>
      <c r="BO5" s="662">
        <v>99.8</v>
      </c>
      <c r="BP5" s="662"/>
      <c r="BQ5" s="662"/>
      <c r="BR5" s="662"/>
      <c r="BS5" s="663" t="s">
        <v>140</v>
      </c>
      <c r="BT5" s="663"/>
      <c r="BU5" s="663"/>
      <c r="BV5" s="663"/>
      <c r="BW5" s="663"/>
      <c r="BX5" s="663"/>
      <c r="BY5" s="663"/>
      <c r="BZ5" s="663"/>
      <c r="CA5" s="663"/>
      <c r="CB5" s="667"/>
      <c r="CD5" s="641" t="s">
        <v>223</v>
      </c>
      <c r="CE5" s="642"/>
      <c r="CF5" s="642"/>
      <c r="CG5" s="642"/>
      <c r="CH5" s="642"/>
      <c r="CI5" s="642"/>
      <c r="CJ5" s="642"/>
      <c r="CK5" s="642"/>
      <c r="CL5" s="642"/>
      <c r="CM5" s="642"/>
      <c r="CN5" s="642"/>
      <c r="CO5" s="642"/>
      <c r="CP5" s="642"/>
      <c r="CQ5" s="643"/>
      <c r="CR5" s="641" t="s">
        <v>229</v>
      </c>
      <c r="CS5" s="642"/>
      <c r="CT5" s="642"/>
      <c r="CU5" s="642"/>
      <c r="CV5" s="642"/>
      <c r="CW5" s="642"/>
      <c r="CX5" s="642"/>
      <c r="CY5" s="643"/>
      <c r="CZ5" s="641" t="s">
        <v>221</v>
      </c>
      <c r="DA5" s="642"/>
      <c r="DB5" s="642"/>
      <c r="DC5" s="643"/>
      <c r="DD5" s="641" t="s">
        <v>230</v>
      </c>
      <c r="DE5" s="642"/>
      <c r="DF5" s="642"/>
      <c r="DG5" s="642"/>
      <c r="DH5" s="642"/>
      <c r="DI5" s="642"/>
      <c r="DJ5" s="642"/>
      <c r="DK5" s="642"/>
      <c r="DL5" s="642"/>
      <c r="DM5" s="642"/>
      <c r="DN5" s="642"/>
      <c r="DO5" s="642"/>
      <c r="DP5" s="643"/>
      <c r="DQ5" s="641" t="s">
        <v>231</v>
      </c>
      <c r="DR5" s="642"/>
      <c r="DS5" s="642"/>
      <c r="DT5" s="642"/>
      <c r="DU5" s="642"/>
      <c r="DV5" s="642"/>
      <c r="DW5" s="642"/>
      <c r="DX5" s="642"/>
      <c r="DY5" s="642"/>
      <c r="DZ5" s="642"/>
      <c r="EA5" s="642"/>
      <c r="EB5" s="642"/>
      <c r="EC5" s="643"/>
    </row>
    <row r="6" spans="2:143" ht="11.25" customHeight="1" x14ac:dyDescent="0.15">
      <c r="B6" s="656" t="s">
        <v>232</v>
      </c>
      <c r="C6" s="657"/>
      <c r="D6" s="657"/>
      <c r="E6" s="657"/>
      <c r="F6" s="657"/>
      <c r="G6" s="657"/>
      <c r="H6" s="657"/>
      <c r="I6" s="657"/>
      <c r="J6" s="657"/>
      <c r="K6" s="657"/>
      <c r="L6" s="657"/>
      <c r="M6" s="657"/>
      <c r="N6" s="657"/>
      <c r="O6" s="657"/>
      <c r="P6" s="657"/>
      <c r="Q6" s="658"/>
      <c r="R6" s="659">
        <v>50868</v>
      </c>
      <c r="S6" s="660"/>
      <c r="T6" s="660"/>
      <c r="U6" s="660"/>
      <c r="V6" s="660"/>
      <c r="W6" s="660"/>
      <c r="X6" s="660"/>
      <c r="Y6" s="661"/>
      <c r="Z6" s="662">
        <v>0.9</v>
      </c>
      <c r="AA6" s="662"/>
      <c r="AB6" s="662"/>
      <c r="AC6" s="662"/>
      <c r="AD6" s="663">
        <v>50868</v>
      </c>
      <c r="AE6" s="663"/>
      <c r="AF6" s="663"/>
      <c r="AG6" s="663"/>
      <c r="AH6" s="663"/>
      <c r="AI6" s="663"/>
      <c r="AJ6" s="663"/>
      <c r="AK6" s="663"/>
      <c r="AL6" s="664">
        <v>2.1</v>
      </c>
      <c r="AM6" s="665"/>
      <c r="AN6" s="665"/>
      <c r="AO6" s="666"/>
      <c r="AP6" s="656" t="s">
        <v>233</v>
      </c>
      <c r="AQ6" s="657"/>
      <c r="AR6" s="657"/>
      <c r="AS6" s="657"/>
      <c r="AT6" s="657"/>
      <c r="AU6" s="657"/>
      <c r="AV6" s="657"/>
      <c r="AW6" s="657"/>
      <c r="AX6" s="657"/>
      <c r="AY6" s="657"/>
      <c r="AZ6" s="657"/>
      <c r="BA6" s="657"/>
      <c r="BB6" s="657"/>
      <c r="BC6" s="657"/>
      <c r="BD6" s="657"/>
      <c r="BE6" s="657"/>
      <c r="BF6" s="658"/>
      <c r="BG6" s="659">
        <v>400428</v>
      </c>
      <c r="BH6" s="660"/>
      <c r="BI6" s="660"/>
      <c r="BJ6" s="660"/>
      <c r="BK6" s="660"/>
      <c r="BL6" s="660"/>
      <c r="BM6" s="660"/>
      <c r="BN6" s="661"/>
      <c r="BO6" s="662">
        <v>99.8</v>
      </c>
      <c r="BP6" s="662"/>
      <c r="BQ6" s="662"/>
      <c r="BR6" s="662"/>
      <c r="BS6" s="663" t="s">
        <v>131</v>
      </c>
      <c r="BT6" s="663"/>
      <c r="BU6" s="663"/>
      <c r="BV6" s="663"/>
      <c r="BW6" s="663"/>
      <c r="BX6" s="663"/>
      <c r="BY6" s="663"/>
      <c r="BZ6" s="663"/>
      <c r="CA6" s="663"/>
      <c r="CB6" s="667"/>
      <c r="CD6" s="645" t="s">
        <v>234</v>
      </c>
      <c r="CE6" s="646"/>
      <c r="CF6" s="646"/>
      <c r="CG6" s="646"/>
      <c r="CH6" s="646"/>
      <c r="CI6" s="646"/>
      <c r="CJ6" s="646"/>
      <c r="CK6" s="646"/>
      <c r="CL6" s="646"/>
      <c r="CM6" s="646"/>
      <c r="CN6" s="646"/>
      <c r="CO6" s="646"/>
      <c r="CP6" s="646"/>
      <c r="CQ6" s="647"/>
      <c r="CR6" s="659">
        <v>54010</v>
      </c>
      <c r="CS6" s="660"/>
      <c r="CT6" s="660"/>
      <c r="CU6" s="660"/>
      <c r="CV6" s="660"/>
      <c r="CW6" s="660"/>
      <c r="CX6" s="660"/>
      <c r="CY6" s="661"/>
      <c r="CZ6" s="653">
        <v>1</v>
      </c>
      <c r="DA6" s="654"/>
      <c r="DB6" s="654"/>
      <c r="DC6" s="670"/>
      <c r="DD6" s="668" t="s">
        <v>235</v>
      </c>
      <c r="DE6" s="660"/>
      <c r="DF6" s="660"/>
      <c r="DG6" s="660"/>
      <c r="DH6" s="660"/>
      <c r="DI6" s="660"/>
      <c r="DJ6" s="660"/>
      <c r="DK6" s="660"/>
      <c r="DL6" s="660"/>
      <c r="DM6" s="660"/>
      <c r="DN6" s="660"/>
      <c r="DO6" s="660"/>
      <c r="DP6" s="661"/>
      <c r="DQ6" s="668">
        <v>54009</v>
      </c>
      <c r="DR6" s="660"/>
      <c r="DS6" s="660"/>
      <c r="DT6" s="660"/>
      <c r="DU6" s="660"/>
      <c r="DV6" s="660"/>
      <c r="DW6" s="660"/>
      <c r="DX6" s="660"/>
      <c r="DY6" s="660"/>
      <c r="DZ6" s="660"/>
      <c r="EA6" s="660"/>
      <c r="EB6" s="660"/>
      <c r="EC6" s="669"/>
    </row>
    <row r="7" spans="2:143" ht="11.25" customHeight="1" x14ac:dyDescent="0.15">
      <c r="B7" s="656" t="s">
        <v>236</v>
      </c>
      <c r="C7" s="657"/>
      <c r="D7" s="657"/>
      <c r="E7" s="657"/>
      <c r="F7" s="657"/>
      <c r="G7" s="657"/>
      <c r="H7" s="657"/>
      <c r="I7" s="657"/>
      <c r="J7" s="657"/>
      <c r="K7" s="657"/>
      <c r="L7" s="657"/>
      <c r="M7" s="657"/>
      <c r="N7" s="657"/>
      <c r="O7" s="657"/>
      <c r="P7" s="657"/>
      <c r="Q7" s="658"/>
      <c r="R7" s="659">
        <v>70</v>
      </c>
      <c r="S7" s="660"/>
      <c r="T7" s="660"/>
      <c r="U7" s="660"/>
      <c r="V7" s="660"/>
      <c r="W7" s="660"/>
      <c r="X7" s="660"/>
      <c r="Y7" s="661"/>
      <c r="Z7" s="662">
        <v>0</v>
      </c>
      <c r="AA7" s="662"/>
      <c r="AB7" s="662"/>
      <c r="AC7" s="662"/>
      <c r="AD7" s="663">
        <v>70</v>
      </c>
      <c r="AE7" s="663"/>
      <c r="AF7" s="663"/>
      <c r="AG7" s="663"/>
      <c r="AH7" s="663"/>
      <c r="AI7" s="663"/>
      <c r="AJ7" s="663"/>
      <c r="AK7" s="663"/>
      <c r="AL7" s="664">
        <v>0</v>
      </c>
      <c r="AM7" s="665"/>
      <c r="AN7" s="665"/>
      <c r="AO7" s="666"/>
      <c r="AP7" s="656" t="s">
        <v>237</v>
      </c>
      <c r="AQ7" s="657"/>
      <c r="AR7" s="657"/>
      <c r="AS7" s="657"/>
      <c r="AT7" s="657"/>
      <c r="AU7" s="657"/>
      <c r="AV7" s="657"/>
      <c r="AW7" s="657"/>
      <c r="AX7" s="657"/>
      <c r="AY7" s="657"/>
      <c r="AZ7" s="657"/>
      <c r="BA7" s="657"/>
      <c r="BB7" s="657"/>
      <c r="BC7" s="657"/>
      <c r="BD7" s="657"/>
      <c r="BE7" s="657"/>
      <c r="BF7" s="658"/>
      <c r="BG7" s="659">
        <v>146349</v>
      </c>
      <c r="BH7" s="660"/>
      <c r="BI7" s="660"/>
      <c r="BJ7" s="660"/>
      <c r="BK7" s="660"/>
      <c r="BL7" s="660"/>
      <c r="BM7" s="660"/>
      <c r="BN7" s="661"/>
      <c r="BO7" s="662">
        <v>36.5</v>
      </c>
      <c r="BP7" s="662"/>
      <c r="BQ7" s="662"/>
      <c r="BR7" s="662"/>
      <c r="BS7" s="663" t="s">
        <v>235</v>
      </c>
      <c r="BT7" s="663"/>
      <c r="BU7" s="663"/>
      <c r="BV7" s="663"/>
      <c r="BW7" s="663"/>
      <c r="BX7" s="663"/>
      <c r="BY7" s="663"/>
      <c r="BZ7" s="663"/>
      <c r="CA7" s="663"/>
      <c r="CB7" s="667"/>
      <c r="CD7" s="656" t="s">
        <v>238</v>
      </c>
      <c r="CE7" s="657"/>
      <c r="CF7" s="657"/>
      <c r="CG7" s="657"/>
      <c r="CH7" s="657"/>
      <c r="CI7" s="657"/>
      <c r="CJ7" s="657"/>
      <c r="CK7" s="657"/>
      <c r="CL7" s="657"/>
      <c r="CM7" s="657"/>
      <c r="CN7" s="657"/>
      <c r="CO7" s="657"/>
      <c r="CP7" s="657"/>
      <c r="CQ7" s="658"/>
      <c r="CR7" s="659">
        <v>820450</v>
      </c>
      <c r="CS7" s="660"/>
      <c r="CT7" s="660"/>
      <c r="CU7" s="660"/>
      <c r="CV7" s="660"/>
      <c r="CW7" s="660"/>
      <c r="CX7" s="660"/>
      <c r="CY7" s="661"/>
      <c r="CZ7" s="662">
        <v>15.3</v>
      </c>
      <c r="DA7" s="662"/>
      <c r="DB7" s="662"/>
      <c r="DC7" s="662"/>
      <c r="DD7" s="668">
        <v>26511</v>
      </c>
      <c r="DE7" s="660"/>
      <c r="DF7" s="660"/>
      <c r="DG7" s="660"/>
      <c r="DH7" s="660"/>
      <c r="DI7" s="660"/>
      <c r="DJ7" s="660"/>
      <c r="DK7" s="660"/>
      <c r="DL7" s="660"/>
      <c r="DM7" s="660"/>
      <c r="DN7" s="660"/>
      <c r="DO7" s="660"/>
      <c r="DP7" s="661"/>
      <c r="DQ7" s="668">
        <v>677095</v>
      </c>
      <c r="DR7" s="660"/>
      <c r="DS7" s="660"/>
      <c r="DT7" s="660"/>
      <c r="DU7" s="660"/>
      <c r="DV7" s="660"/>
      <c r="DW7" s="660"/>
      <c r="DX7" s="660"/>
      <c r="DY7" s="660"/>
      <c r="DZ7" s="660"/>
      <c r="EA7" s="660"/>
      <c r="EB7" s="660"/>
      <c r="EC7" s="669"/>
    </row>
    <row r="8" spans="2:143" ht="11.25" customHeight="1" x14ac:dyDescent="0.15">
      <c r="B8" s="656" t="s">
        <v>239</v>
      </c>
      <c r="C8" s="657"/>
      <c r="D8" s="657"/>
      <c r="E8" s="657"/>
      <c r="F8" s="657"/>
      <c r="G8" s="657"/>
      <c r="H8" s="657"/>
      <c r="I8" s="657"/>
      <c r="J8" s="657"/>
      <c r="K8" s="657"/>
      <c r="L8" s="657"/>
      <c r="M8" s="657"/>
      <c r="N8" s="657"/>
      <c r="O8" s="657"/>
      <c r="P8" s="657"/>
      <c r="Q8" s="658"/>
      <c r="R8" s="659">
        <v>1363</v>
      </c>
      <c r="S8" s="660"/>
      <c r="T8" s="660"/>
      <c r="U8" s="660"/>
      <c r="V8" s="660"/>
      <c r="W8" s="660"/>
      <c r="X8" s="660"/>
      <c r="Y8" s="661"/>
      <c r="Z8" s="662">
        <v>0</v>
      </c>
      <c r="AA8" s="662"/>
      <c r="AB8" s="662"/>
      <c r="AC8" s="662"/>
      <c r="AD8" s="663">
        <v>1363</v>
      </c>
      <c r="AE8" s="663"/>
      <c r="AF8" s="663"/>
      <c r="AG8" s="663"/>
      <c r="AH8" s="663"/>
      <c r="AI8" s="663"/>
      <c r="AJ8" s="663"/>
      <c r="AK8" s="663"/>
      <c r="AL8" s="664">
        <v>0.1</v>
      </c>
      <c r="AM8" s="665"/>
      <c r="AN8" s="665"/>
      <c r="AO8" s="666"/>
      <c r="AP8" s="656" t="s">
        <v>240</v>
      </c>
      <c r="AQ8" s="657"/>
      <c r="AR8" s="657"/>
      <c r="AS8" s="657"/>
      <c r="AT8" s="657"/>
      <c r="AU8" s="657"/>
      <c r="AV8" s="657"/>
      <c r="AW8" s="657"/>
      <c r="AX8" s="657"/>
      <c r="AY8" s="657"/>
      <c r="AZ8" s="657"/>
      <c r="BA8" s="657"/>
      <c r="BB8" s="657"/>
      <c r="BC8" s="657"/>
      <c r="BD8" s="657"/>
      <c r="BE8" s="657"/>
      <c r="BF8" s="658"/>
      <c r="BG8" s="659">
        <v>6506</v>
      </c>
      <c r="BH8" s="660"/>
      <c r="BI8" s="660"/>
      <c r="BJ8" s="660"/>
      <c r="BK8" s="660"/>
      <c r="BL8" s="660"/>
      <c r="BM8" s="660"/>
      <c r="BN8" s="661"/>
      <c r="BO8" s="662">
        <v>1.6</v>
      </c>
      <c r="BP8" s="662"/>
      <c r="BQ8" s="662"/>
      <c r="BR8" s="662"/>
      <c r="BS8" s="663" t="s">
        <v>140</v>
      </c>
      <c r="BT8" s="663"/>
      <c r="BU8" s="663"/>
      <c r="BV8" s="663"/>
      <c r="BW8" s="663"/>
      <c r="BX8" s="663"/>
      <c r="BY8" s="663"/>
      <c r="BZ8" s="663"/>
      <c r="CA8" s="663"/>
      <c r="CB8" s="667"/>
      <c r="CD8" s="656" t="s">
        <v>241</v>
      </c>
      <c r="CE8" s="657"/>
      <c r="CF8" s="657"/>
      <c r="CG8" s="657"/>
      <c r="CH8" s="657"/>
      <c r="CI8" s="657"/>
      <c r="CJ8" s="657"/>
      <c r="CK8" s="657"/>
      <c r="CL8" s="657"/>
      <c r="CM8" s="657"/>
      <c r="CN8" s="657"/>
      <c r="CO8" s="657"/>
      <c r="CP8" s="657"/>
      <c r="CQ8" s="658"/>
      <c r="CR8" s="659">
        <v>903785</v>
      </c>
      <c r="CS8" s="660"/>
      <c r="CT8" s="660"/>
      <c r="CU8" s="660"/>
      <c r="CV8" s="660"/>
      <c r="CW8" s="660"/>
      <c r="CX8" s="660"/>
      <c r="CY8" s="661"/>
      <c r="CZ8" s="662">
        <v>16.899999999999999</v>
      </c>
      <c r="DA8" s="662"/>
      <c r="DB8" s="662"/>
      <c r="DC8" s="662"/>
      <c r="DD8" s="668" t="s">
        <v>242</v>
      </c>
      <c r="DE8" s="660"/>
      <c r="DF8" s="660"/>
      <c r="DG8" s="660"/>
      <c r="DH8" s="660"/>
      <c r="DI8" s="660"/>
      <c r="DJ8" s="660"/>
      <c r="DK8" s="660"/>
      <c r="DL8" s="660"/>
      <c r="DM8" s="660"/>
      <c r="DN8" s="660"/>
      <c r="DO8" s="660"/>
      <c r="DP8" s="661"/>
      <c r="DQ8" s="668">
        <v>428846</v>
      </c>
      <c r="DR8" s="660"/>
      <c r="DS8" s="660"/>
      <c r="DT8" s="660"/>
      <c r="DU8" s="660"/>
      <c r="DV8" s="660"/>
      <c r="DW8" s="660"/>
      <c r="DX8" s="660"/>
      <c r="DY8" s="660"/>
      <c r="DZ8" s="660"/>
      <c r="EA8" s="660"/>
      <c r="EB8" s="660"/>
      <c r="EC8" s="669"/>
    </row>
    <row r="9" spans="2:143" ht="11.25" customHeight="1" x14ac:dyDescent="0.15">
      <c r="B9" s="656" t="s">
        <v>243</v>
      </c>
      <c r="C9" s="657"/>
      <c r="D9" s="657"/>
      <c r="E9" s="657"/>
      <c r="F9" s="657"/>
      <c r="G9" s="657"/>
      <c r="H9" s="657"/>
      <c r="I9" s="657"/>
      <c r="J9" s="657"/>
      <c r="K9" s="657"/>
      <c r="L9" s="657"/>
      <c r="M9" s="657"/>
      <c r="N9" s="657"/>
      <c r="O9" s="657"/>
      <c r="P9" s="657"/>
      <c r="Q9" s="658"/>
      <c r="R9" s="659">
        <v>926</v>
      </c>
      <c r="S9" s="660"/>
      <c r="T9" s="660"/>
      <c r="U9" s="660"/>
      <c r="V9" s="660"/>
      <c r="W9" s="660"/>
      <c r="X9" s="660"/>
      <c r="Y9" s="661"/>
      <c r="Z9" s="662">
        <v>0</v>
      </c>
      <c r="AA9" s="662"/>
      <c r="AB9" s="662"/>
      <c r="AC9" s="662"/>
      <c r="AD9" s="663">
        <v>926</v>
      </c>
      <c r="AE9" s="663"/>
      <c r="AF9" s="663"/>
      <c r="AG9" s="663"/>
      <c r="AH9" s="663"/>
      <c r="AI9" s="663"/>
      <c r="AJ9" s="663"/>
      <c r="AK9" s="663"/>
      <c r="AL9" s="664">
        <v>0</v>
      </c>
      <c r="AM9" s="665"/>
      <c r="AN9" s="665"/>
      <c r="AO9" s="666"/>
      <c r="AP9" s="656" t="s">
        <v>244</v>
      </c>
      <c r="AQ9" s="657"/>
      <c r="AR9" s="657"/>
      <c r="AS9" s="657"/>
      <c r="AT9" s="657"/>
      <c r="AU9" s="657"/>
      <c r="AV9" s="657"/>
      <c r="AW9" s="657"/>
      <c r="AX9" s="657"/>
      <c r="AY9" s="657"/>
      <c r="AZ9" s="657"/>
      <c r="BA9" s="657"/>
      <c r="BB9" s="657"/>
      <c r="BC9" s="657"/>
      <c r="BD9" s="657"/>
      <c r="BE9" s="657"/>
      <c r="BF9" s="658"/>
      <c r="BG9" s="659">
        <v>112105</v>
      </c>
      <c r="BH9" s="660"/>
      <c r="BI9" s="660"/>
      <c r="BJ9" s="660"/>
      <c r="BK9" s="660"/>
      <c r="BL9" s="660"/>
      <c r="BM9" s="660"/>
      <c r="BN9" s="661"/>
      <c r="BO9" s="662">
        <v>27.9</v>
      </c>
      <c r="BP9" s="662"/>
      <c r="BQ9" s="662"/>
      <c r="BR9" s="662"/>
      <c r="BS9" s="663" t="s">
        <v>235</v>
      </c>
      <c r="BT9" s="663"/>
      <c r="BU9" s="663"/>
      <c r="BV9" s="663"/>
      <c r="BW9" s="663"/>
      <c r="BX9" s="663"/>
      <c r="BY9" s="663"/>
      <c r="BZ9" s="663"/>
      <c r="CA9" s="663"/>
      <c r="CB9" s="667"/>
      <c r="CD9" s="656" t="s">
        <v>245</v>
      </c>
      <c r="CE9" s="657"/>
      <c r="CF9" s="657"/>
      <c r="CG9" s="657"/>
      <c r="CH9" s="657"/>
      <c r="CI9" s="657"/>
      <c r="CJ9" s="657"/>
      <c r="CK9" s="657"/>
      <c r="CL9" s="657"/>
      <c r="CM9" s="657"/>
      <c r="CN9" s="657"/>
      <c r="CO9" s="657"/>
      <c r="CP9" s="657"/>
      <c r="CQ9" s="658"/>
      <c r="CR9" s="659">
        <v>289531</v>
      </c>
      <c r="CS9" s="660"/>
      <c r="CT9" s="660"/>
      <c r="CU9" s="660"/>
      <c r="CV9" s="660"/>
      <c r="CW9" s="660"/>
      <c r="CX9" s="660"/>
      <c r="CY9" s="661"/>
      <c r="CZ9" s="662">
        <v>5.4</v>
      </c>
      <c r="DA9" s="662"/>
      <c r="DB9" s="662"/>
      <c r="DC9" s="662"/>
      <c r="DD9" s="668">
        <v>2420</v>
      </c>
      <c r="DE9" s="660"/>
      <c r="DF9" s="660"/>
      <c r="DG9" s="660"/>
      <c r="DH9" s="660"/>
      <c r="DI9" s="660"/>
      <c r="DJ9" s="660"/>
      <c r="DK9" s="660"/>
      <c r="DL9" s="660"/>
      <c r="DM9" s="660"/>
      <c r="DN9" s="660"/>
      <c r="DO9" s="660"/>
      <c r="DP9" s="661"/>
      <c r="DQ9" s="668">
        <v>248006</v>
      </c>
      <c r="DR9" s="660"/>
      <c r="DS9" s="660"/>
      <c r="DT9" s="660"/>
      <c r="DU9" s="660"/>
      <c r="DV9" s="660"/>
      <c r="DW9" s="660"/>
      <c r="DX9" s="660"/>
      <c r="DY9" s="660"/>
      <c r="DZ9" s="660"/>
      <c r="EA9" s="660"/>
      <c r="EB9" s="660"/>
      <c r="EC9" s="669"/>
    </row>
    <row r="10" spans="2:143" ht="11.25" customHeight="1" x14ac:dyDescent="0.15">
      <c r="B10" s="656" t="s">
        <v>246</v>
      </c>
      <c r="C10" s="657"/>
      <c r="D10" s="657"/>
      <c r="E10" s="657"/>
      <c r="F10" s="657"/>
      <c r="G10" s="657"/>
      <c r="H10" s="657"/>
      <c r="I10" s="657"/>
      <c r="J10" s="657"/>
      <c r="K10" s="657"/>
      <c r="L10" s="657"/>
      <c r="M10" s="657"/>
      <c r="N10" s="657"/>
      <c r="O10" s="657"/>
      <c r="P10" s="657"/>
      <c r="Q10" s="658"/>
      <c r="R10" s="659" t="s">
        <v>235</v>
      </c>
      <c r="S10" s="660"/>
      <c r="T10" s="660"/>
      <c r="U10" s="660"/>
      <c r="V10" s="660"/>
      <c r="W10" s="660"/>
      <c r="X10" s="660"/>
      <c r="Y10" s="661"/>
      <c r="Z10" s="662" t="s">
        <v>140</v>
      </c>
      <c r="AA10" s="662"/>
      <c r="AB10" s="662"/>
      <c r="AC10" s="662"/>
      <c r="AD10" s="663" t="s">
        <v>235</v>
      </c>
      <c r="AE10" s="663"/>
      <c r="AF10" s="663"/>
      <c r="AG10" s="663"/>
      <c r="AH10" s="663"/>
      <c r="AI10" s="663"/>
      <c r="AJ10" s="663"/>
      <c r="AK10" s="663"/>
      <c r="AL10" s="664" t="s">
        <v>131</v>
      </c>
      <c r="AM10" s="665"/>
      <c r="AN10" s="665"/>
      <c r="AO10" s="666"/>
      <c r="AP10" s="656" t="s">
        <v>247</v>
      </c>
      <c r="AQ10" s="657"/>
      <c r="AR10" s="657"/>
      <c r="AS10" s="657"/>
      <c r="AT10" s="657"/>
      <c r="AU10" s="657"/>
      <c r="AV10" s="657"/>
      <c r="AW10" s="657"/>
      <c r="AX10" s="657"/>
      <c r="AY10" s="657"/>
      <c r="AZ10" s="657"/>
      <c r="BA10" s="657"/>
      <c r="BB10" s="657"/>
      <c r="BC10" s="657"/>
      <c r="BD10" s="657"/>
      <c r="BE10" s="657"/>
      <c r="BF10" s="658"/>
      <c r="BG10" s="659">
        <v>10418</v>
      </c>
      <c r="BH10" s="660"/>
      <c r="BI10" s="660"/>
      <c r="BJ10" s="660"/>
      <c r="BK10" s="660"/>
      <c r="BL10" s="660"/>
      <c r="BM10" s="660"/>
      <c r="BN10" s="661"/>
      <c r="BO10" s="662">
        <v>2.6</v>
      </c>
      <c r="BP10" s="662"/>
      <c r="BQ10" s="662"/>
      <c r="BR10" s="662"/>
      <c r="BS10" s="663" t="s">
        <v>140</v>
      </c>
      <c r="BT10" s="663"/>
      <c r="BU10" s="663"/>
      <c r="BV10" s="663"/>
      <c r="BW10" s="663"/>
      <c r="BX10" s="663"/>
      <c r="BY10" s="663"/>
      <c r="BZ10" s="663"/>
      <c r="CA10" s="663"/>
      <c r="CB10" s="667"/>
      <c r="CD10" s="656" t="s">
        <v>248</v>
      </c>
      <c r="CE10" s="657"/>
      <c r="CF10" s="657"/>
      <c r="CG10" s="657"/>
      <c r="CH10" s="657"/>
      <c r="CI10" s="657"/>
      <c r="CJ10" s="657"/>
      <c r="CK10" s="657"/>
      <c r="CL10" s="657"/>
      <c r="CM10" s="657"/>
      <c r="CN10" s="657"/>
      <c r="CO10" s="657"/>
      <c r="CP10" s="657"/>
      <c r="CQ10" s="658"/>
      <c r="CR10" s="659" t="s">
        <v>131</v>
      </c>
      <c r="CS10" s="660"/>
      <c r="CT10" s="660"/>
      <c r="CU10" s="660"/>
      <c r="CV10" s="660"/>
      <c r="CW10" s="660"/>
      <c r="CX10" s="660"/>
      <c r="CY10" s="661"/>
      <c r="CZ10" s="662" t="s">
        <v>140</v>
      </c>
      <c r="DA10" s="662"/>
      <c r="DB10" s="662"/>
      <c r="DC10" s="662"/>
      <c r="DD10" s="668" t="s">
        <v>131</v>
      </c>
      <c r="DE10" s="660"/>
      <c r="DF10" s="660"/>
      <c r="DG10" s="660"/>
      <c r="DH10" s="660"/>
      <c r="DI10" s="660"/>
      <c r="DJ10" s="660"/>
      <c r="DK10" s="660"/>
      <c r="DL10" s="660"/>
      <c r="DM10" s="660"/>
      <c r="DN10" s="660"/>
      <c r="DO10" s="660"/>
      <c r="DP10" s="661"/>
      <c r="DQ10" s="668" t="s">
        <v>131</v>
      </c>
      <c r="DR10" s="660"/>
      <c r="DS10" s="660"/>
      <c r="DT10" s="660"/>
      <c r="DU10" s="660"/>
      <c r="DV10" s="660"/>
      <c r="DW10" s="660"/>
      <c r="DX10" s="660"/>
      <c r="DY10" s="660"/>
      <c r="DZ10" s="660"/>
      <c r="EA10" s="660"/>
      <c r="EB10" s="660"/>
      <c r="EC10" s="669"/>
    </row>
    <row r="11" spans="2:143" ht="11.25" customHeight="1" x14ac:dyDescent="0.15">
      <c r="B11" s="656" t="s">
        <v>249</v>
      </c>
      <c r="C11" s="657"/>
      <c r="D11" s="657"/>
      <c r="E11" s="657"/>
      <c r="F11" s="657"/>
      <c r="G11" s="657"/>
      <c r="H11" s="657"/>
      <c r="I11" s="657"/>
      <c r="J11" s="657"/>
      <c r="K11" s="657"/>
      <c r="L11" s="657"/>
      <c r="M11" s="657"/>
      <c r="N11" s="657"/>
      <c r="O11" s="657"/>
      <c r="P11" s="657"/>
      <c r="Q11" s="658"/>
      <c r="R11" s="659">
        <v>98731</v>
      </c>
      <c r="S11" s="660"/>
      <c r="T11" s="660"/>
      <c r="U11" s="660"/>
      <c r="V11" s="660"/>
      <c r="W11" s="660"/>
      <c r="X11" s="660"/>
      <c r="Y11" s="661"/>
      <c r="Z11" s="664">
        <v>1.7</v>
      </c>
      <c r="AA11" s="665"/>
      <c r="AB11" s="665"/>
      <c r="AC11" s="671"/>
      <c r="AD11" s="668">
        <v>98731</v>
      </c>
      <c r="AE11" s="660"/>
      <c r="AF11" s="660"/>
      <c r="AG11" s="660"/>
      <c r="AH11" s="660"/>
      <c r="AI11" s="660"/>
      <c r="AJ11" s="660"/>
      <c r="AK11" s="661"/>
      <c r="AL11" s="664">
        <v>4.0999999999999996</v>
      </c>
      <c r="AM11" s="665"/>
      <c r="AN11" s="665"/>
      <c r="AO11" s="666"/>
      <c r="AP11" s="656" t="s">
        <v>250</v>
      </c>
      <c r="AQ11" s="657"/>
      <c r="AR11" s="657"/>
      <c r="AS11" s="657"/>
      <c r="AT11" s="657"/>
      <c r="AU11" s="657"/>
      <c r="AV11" s="657"/>
      <c r="AW11" s="657"/>
      <c r="AX11" s="657"/>
      <c r="AY11" s="657"/>
      <c r="AZ11" s="657"/>
      <c r="BA11" s="657"/>
      <c r="BB11" s="657"/>
      <c r="BC11" s="657"/>
      <c r="BD11" s="657"/>
      <c r="BE11" s="657"/>
      <c r="BF11" s="658"/>
      <c r="BG11" s="659">
        <v>17320</v>
      </c>
      <c r="BH11" s="660"/>
      <c r="BI11" s="660"/>
      <c r="BJ11" s="660"/>
      <c r="BK11" s="660"/>
      <c r="BL11" s="660"/>
      <c r="BM11" s="660"/>
      <c r="BN11" s="661"/>
      <c r="BO11" s="662">
        <v>4.3</v>
      </c>
      <c r="BP11" s="662"/>
      <c r="BQ11" s="662"/>
      <c r="BR11" s="662"/>
      <c r="BS11" s="663" t="s">
        <v>235</v>
      </c>
      <c r="BT11" s="663"/>
      <c r="BU11" s="663"/>
      <c r="BV11" s="663"/>
      <c r="BW11" s="663"/>
      <c r="BX11" s="663"/>
      <c r="BY11" s="663"/>
      <c r="BZ11" s="663"/>
      <c r="CA11" s="663"/>
      <c r="CB11" s="667"/>
      <c r="CD11" s="656" t="s">
        <v>251</v>
      </c>
      <c r="CE11" s="657"/>
      <c r="CF11" s="657"/>
      <c r="CG11" s="657"/>
      <c r="CH11" s="657"/>
      <c r="CI11" s="657"/>
      <c r="CJ11" s="657"/>
      <c r="CK11" s="657"/>
      <c r="CL11" s="657"/>
      <c r="CM11" s="657"/>
      <c r="CN11" s="657"/>
      <c r="CO11" s="657"/>
      <c r="CP11" s="657"/>
      <c r="CQ11" s="658"/>
      <c r="CR11" s="659">
        <v>438798</v>
      </c>
      <c r="CS11" s="660"/>
      <c r="CT11" s="660"/>
      <c r="CU11" s="660"/>
      <c r="CV11" s="660"/>
      <c r="CW11" s="660"/>
      <c r="CX11" s="660"/>
      <c r="CY11" s="661"/>
      <c r="CZ11" s="662">
        <v>8.1999999999999993</v>
      </c>
      <c r="DA11" s="662"/>
      <c r="DB11" s="662"/>
      <c r="DC11" s="662"/>
      <c r="DD11" s="668">
        <v>64778</v>
      </c>
      <c r="DE11" s="660"/>
      <c r="DF11" s="660"/>
      <c r="DG11" s="660"/>
      <c r="DH11" s="660"/>
      <c r="DI11" s="660"/>
      <c r="DJ11" s="660"/>
      <c r="DK11" s="660"/>
      <c r="DL11" s="660"/>
      <c r="DM11" s="660"/>
      <c r="DN11" s="660"/>
      <c r="DO11" s="660"/>
      <c r="DP11" s="661"/>
      <c r="DQ11" s="668">
        <v>339921</v>
      </c>
      <c r="DR11" s="660"/>
      <c r="DS11" s="660"/>
      <c r="DT11" s="660"/>
      <c r="DU11" s="660"/>
      <c r="DV11" s="660"/>
      <c r="DW11" s="660"/>
      <c r="DX11" s="660"/>
      <c r="DY11" s="660"/>
      <c r="DZ11" s="660"/>
      <c r="EA11" s="660"/>
      <c r="EB11" s="660"/>
      <c r="EC11" s="669"/>
    </row>
    <row r="12" spans="2:143" ht="11.25" customHeight="1" x14ac:dyDescent="0.15">
      <c r="B12" s="656" t="s">
        <v>252</v>
      </c>
      <c r="C12" s="657"/>
      <c r="D12" s="657"/>
      <c r="E12" s="657"/>
      <c r="F12" s="657"/>
      <c r="G12" s="657"/>
      <c r="H12" s="657"/>
      <c r="I12" s="657"/>
      <c r="J12" s="657"/>
      <c r="K12" s="657"/>
      <c r="L12" s="657"/>
      <c r="M12" s="657"/>
      <c r="N12" s="657"/>
      <c r="O12" s="657"/>
      <c r="P12" s="657"/>
      <c r="Q12" s="658"/>
      <c r="R12" s="659">
        <v>6388</v>
      </c>
      <c r="S12" s="660"/>
      <c r="T12" s="660"/>
      <c r="U12" s="660"/>
      <c r="V12" s="660"/>
      <c r="W12" s="660"/>
      <c r="X12" s="660"/>
      <c r="Y12" s="661"/>
      <c r="Z12" s="662">
        <v>0.1</v>
      </c>
      <c r="AA12" s="662"/>
      <c r="AB12" s="662"/>
      <c r="AC12" s="662"/>
      <c r="AD12" s="663">
        <v>6388</v>
      </c>
      <c r="AE12" s="663"/>
      <c r="AF12" s="663"/>
      <c r="AG12" s="663"/>
      <c r="AH12" s="663"/>
      <c r="AI12" s="663"/>
      <c r="AJ12" s="663"/>
      <c r="AK12" s="663"/>
      <c r="AL12" s="664">
        <v>0.3</v>
      </c>
      <c r="AM12" s="665"/>
      <c r="AN12" s="665"/>
      <c r="AO12" s="666"/>
      <c r="AP12" s="656" t="s">
        <v>253</v>
      </c>
      <c r="AQ12" s="657"/>
      <c r="AR12" s="657"/>
      <c r="AS12" s="657"/>
      <c r="AT12" s="657"/>
      <c r="AU12" s="657"/>
      <c r="AV12" s="657"/>
      <c r="AW12" s="657"/>
      <c r="AX12" s="657"/>
      <c r="AY12" s="657"/>
      <c r="AZ12" s="657"/>
      <c r="BA12" s="657"/>
      <c r="BB12" s="657"/>
      <c r="BC12" s="657"/>
      <c r="BD12" s="657"/>
      <c r="BE12" s="657"/>
      <c r="BF12" s="658"/>
      <c r="BG12" s="659">
        <v>203556</v>
      </c>
      <c r="BH12" s="660"/>
      <c r="BI12" s="660"/>
      <c r="BJ12" s="660"/>
      <c r="BK12" s="660"/>
      <c r="BL12" s="660"/>
      <c r="BM12" s="660"/>
      <c r="BN12" s="661"/>
      <c r="BO12" s="662">
        <v>50.7</v>
      </c>
      <c r="BP12" s="662"/>
      <c r="BQ12" s="662"/>
      <c r="BR12" s="662"/>
      <c r="BS12" s="663" t="s">
        <v>131</v>
      </c>
      <c r="BT12" s="663"/>
      <c r="BU12" s="663"/>
      <c r="BV12" s="663"/>
      <c r="BW12" s="663"/>
      <c r="BX12" s="663"/>
      <c r="BY12" s="663"/>
      <c r="BZ12" s="663"/>
      <c r="CA12" s="663"/>
      <c r="CB12" s="667"/>
      <c r="CD12" s="656" t="s">
        <v>254</v>
      </c>
      <c r="CE12" s="657"/>
      <c r="CF12" s="657"/>
      <c r="CG12" s="657"/>
      <c r="CH12" s="657"/>
      <c r="CI12" s="657"/>
      <c r="CJ12" s="657"/>
      <c r="CK12" s="657"/>
      <c r="CL12" s="657"/>
      <c r="CM12" s="657"/>
      <c r="CN12" s="657"/>
      <c r="CO12" s="657"/>
      <c r="CP12" s="657"/>
      <c r="CQ12" s="658"/>
      <c r="CR12" s="659">
        <v>118191</v>
      </c>
      <c r="CS12" s="660"/>
      <c r="CT12" s="660"/>
      <c r="CU12" s="660"/>
      <c r="CV12" s="660"/>
      <c r="CW12" s="660"/>
      <c r="CX12" s="660"/>
      <c r="CY12" s="661"/>
      <c r="CZ12" s="662">
        <v>2.2000000000000002</v>
      </c>
      <c r="DA12" s="662"/>
      <c r="DB12" s="662"/>
      <c r="DC12" s="662"/>
      <c r="DD12" s="668">
        <v>15016</v>
      </c>
      <c r="DE12" s="660"/>
      <c r="DF12" s="660"/>
      <c r="DG12" s="660"/>
      <c r="DH12" s="660"/>
      <c r="DI12" s="660"/>
      <c r="DJ12" s="660"/>
      <c r="DK12" s="660"/>
      <c r="DL12" s="660"/>
      <c r="DM12" s="660"/>
      <c r="DN12" s="660"/>
      <c r="DO12" s="660"/>
      <c r="DP12" s="661"/>
      <c r="DQ12" s="668">
        <v>111170</v>
      </c>
      <c r="DR12" s="660"/>
      <c r="DS12" s="660"/>
      <c r="DT12" s="660"/>
      <c r="DU12" s="660"/>
      <c r="DV12" s="660"/>
      <c r="DW12" s="660"/>
      <c r="DX12" s="660"/>
      <c r="DY12" s="660"/>
      <c r="DZ12" s="660"/>
      <c r="EA12" s="660"/>
      <c r="EB12" s="660"/>
      <c r="EC12" s="669"/>
    </row>
    <row r="13" spans="2:143" ht="11.25" customHeight="1" x14ac:dyDescent="0.15">
      <c r="B13" s="656" t="s">
        <v>255</v>
      </c>
      <c r="C13" s="657"/>
      <c r="D13" s="657"/>
      <c r="E13" s="657"/>
      <c r="F13" s="657"/>
      <c r="G13" s="657"/>
      <c r="H13" s="657"/>
      <c r="I13" s="657"/>
      <c r="J13" s="657"/>
      <c r="K13" s="657"/>
      <c r="L13" s="657"/>
      <c r="M13" s="657"/>
      <c r="N13" s="657"/>
      <c r="O13" s="657"/>
      <c r="P13" s="657"/>
      <c r="Q13" s="658"/>
      <c r="R13" s="659" t="s">
        <v>131</v>
      </c>
      <c r="S13" s="660"/>
      <c r="T13" s="660"/>
      <c r="U13" s="660"/>
      <c r="V13" s="660"/>
      <c r="W13" s="660"/>
      <c r="X13" s="660"/>
      <c r="Y13" s="661"/>
      <c r="Z13" s="662" t="s">
        <v>131</v>
      </c>
      <c r="AA13" s="662"/>
      <c r="AB13" s="662"/>
      <c r="AC13" s="662"/>
      <c r="AD13" s="663" t="s">
        <v>131</v>
      </c>
      <c r="AE13" s="663"/>
      <c r="AF13" s="663"/>
      <c r="AG13" s="663"/>
      <c r="AH13" s="663"/>
      <c r="AI13" s="663"/>
      <c r="AJ13" s="663"/>
      <c r="AK13" s="663"/>
      <c r="AL13" s="664" t="s">
        <v>235</v>
      </c>
      <c r="AM13" s="665"/>
      <c r="AN13" s="665"/>
      <c r="AO13" s="666"/>
      <c r="AP13" s="656" t="s">
        <v>256</v>
      </c>
      <c r="AQ13" s="657"/>
      <c r="AR13" s="657"/>
      <c r="AS13" s="657"/>
      <c r="AT13" s="657"/>
      <c r="AU13" s="657"/>
      <c r="AV13" s="657"/>
      <c r="AW13" s="657"/>
      <c r="AX13" s="657"/>
      <c r="AY13" s="657"/>
      <c r="AZ13" s="657"/>
      <c r="BA13" s="657"/>
      <c r="BB13" s="657"/>
      <c r="BC13" s="657"/>
      <c r="BD13" s="657"/>
      <c r="BE13" s="657"/>
      <c r="BF13" s="658"/>
      <c r="BG13" s="659">
        <v>202087</v>
      </c>
      <c r="BH13" s="660"/>
      <c r="BI13" s="660"/>
      <c r="BJ13" s="660"/>
      <c r="BK13" s="660"/>
      <c r="BL13" s="660"/>
      <c r="BM13" s="660"/>
      <c r="BN13" s="661"/>
      <c r="BO13" s="662">
        <v>50.3</v>
      </c>
      <c r="BP13" s="662"/>
      <c r="BQ13" s="662"/>
      <c r="BR13" s="662"/>
      <c r="BS13" s="663" t="s">
        <v>140</v>
      </c>
      <c r="BT13" s="663"/>
      <c r="BU13" s="663"/>
      <c r="BV13" s="663"/>
      <c r="BW13" s="663"/>
      <c r="BX13" s="663"/>
      <c r="BY13" s="663"/>
      <c r="BZ13" s="663"/>
      <c r="CA13" s="663"/>
      <c r="CB13" s="667"/>
      <c r="CD13" s="656" t="s">
        <v>257</v>
      </c>
      <c r="CE13" s="657"/>
      <c r="CF13" s="657"/>
      <c r="CG13" s="657"/>
      <c r="CH13" s="657"/>
      <c r="CI13" s="657"/>
      <c r="CJ13" s="657"/>
      <c r="CK13" s="657"/>
      <c r="CL13" s="657"/>
      <c r="CM13" s="657"/>
      <c r="CN13" s="657"/>
      <c r="CO13" s="657"/>
      <c r="CP13" s="657"/>
      <c r="CQ13" s="658"/>
      <c r="CR13" s="659">
        <v>752950</v>
      </c>
      <c r="CS13" s="660"/>
      <c r="CT13" s="660"/>
      <c r="CU13" s="660"/>
      <c r="CV13" s="660"/>
      <c r="CW13" s="660"/>
      <c r="CX13" s="660"/>
      <c r="CY13" s="661"/>
      <c r="CZ13" s="662">
        <v>14.1</v>
      </c>
      <c r="DA13" s="662"/>
      <c r="DB13" s="662"/>
      <c r="DC13" s="662"/>
      <c r="DD13" s="668">
        <v>680108</v>
      </c>
      <c r="DE13" s="660"/>
      <c r="DF13" s="660"/>
      <c r="DG13" s="660"/>
      <c r="DH13" s="660"/>
      <c r="DI13" s="660"/>
      <c r="DJ13" s="660"/>
      <c r="DK13" s="660"/>
      <c r="DL13" s="660"/>
      <c r="DM13" s="660"/>
      <c r="DN13" s="660"/>
      <c r="DO13" s="660"/>
      <c r="DP13" s="661"/>
      <c r="DQ13" s="668">
        <v>108438</v>
      </c>
      <c r="DR13" s="660"/>
      <c r="DS13" s="660"/>
      <c r="DT13" s="660"/>
      <c r="DU13" s="660"/>
      <c r="DV13" s="660"/>
      <c r="DW13" s="660"/>
      <c r="DX13" s="660"/>
      <c r="DY13" s="660"/>
      <c r="DZ13" s="660"/>
      <c r="EA13" s="660"/>
      <c r="EB13" s="660"/>
      <c r="EC13" s="669"/>
    </row>
    <row r="14" spans="2:143" ht="11.25" customHeight="1" x14ac:dyDescent="0.15">
      <c r="B14" s="656" t="s">
        <v>258</v>
      </c>
      <c r="C14" s="657"/>
      <c r="D14" s="657"/>
      <c r="E14" s="657"/>
      <c r="F14" s="657"/>
      <c r="G14" s="657"/>
      <c r="H14" s="657"/>
      <c r="I14" s="657"/>
      <c r="J14" s="657"/>
      <c r="K14" s="657"/>
      <c r="L14" s="657"/>
      <c r="M14" s="657"/>
      <c r="N14" s="657"/>
      <c r="O14" s="657"/>
      <c r="P14" s="657"/>
      <c r="Q14" s="658"/>
      <c r="R14" s="659" t="s">
        <v>140</v>
      </c>
      <c r="S14" s="660"/>
      <c r="T14" s="660"/>
      <c r="U14" s="660"/>
      <c r="V14" s="660"/>
      <c r="W14" s="660"/>
      <c r="X14" s="660"/>
      <c r="Y14" s="661"/>
      <c r="Z14" s="662" t="s">
        <v>140</v>
      </c>
      <c r="AA14" s="662"/>
      <c r="AB14" s="662"/>
      <c r="AC14" s="662"/>
      <c r="AD14" s="663" t="s">
        <v>131</v>
      </c>
      <c r="AE14" s="663"/>
      <c r="AF14" s="663"/>
      <c r="AG14" s="663"/>
      <c r="AH14" s="663"/>
      <c r="AI14" s="663"/>
      <c r="AJ14" s="663"/>
      <c r="AK14" s="663"/>
      <c r="AL14" s="664" t="s">
        <v>131</v>
      </c>
      <c r="AM14" s="665"/>
      <c r="AN14" s="665"/>
      <c r="AO14" s="666"/>
      <c r="AP14" s="656" t="s">
        <v>259</v>
      </c>
      <c r="AQ14" s="657"/>
      <c r="AR14" s="657"/>
      <c r="AS14" s="657"/>
      <c r="AT14" s="657"/>
      <c r="AU14" s="657"/>
      <c r="AV14" s="657"/>
      <c r="AW14" s="657"/>
      <c r="AX14" s="657"/>
      <c r="AY14" s="657"/>
      <c r="AZ14" s="657"/>
      <c r="BA14" s="657"/>
      <c r="BB14" s="657"/>
      <c r="BC14" s="657"/>
      <c r="BD14" s="657"/>
      <c r="BE14" s="657"/>
      <c r="BF14" s="658"/>
      <c r="BG14" s="659">
        <v>22314</v>
      </c>
      <c r="BH14" s="660"/>
      <c r="BI14" s="660"/>
      <c r="BJ14" s="660"/>
      <c r="BK14" s="660"/>
      <c r="BL14" s="660"/>
      <c r="BM14" s="660"/>
      <c r="BN14" s="661"/>
      <c r="BO14" s="662">
        <v>5.6</v>
      </c>
      <c r="BP14" s="662"/>
      <c r="BQ14" s="662"/>
      <c r="BR14" s="662"/>
      <c r="BS14" s="663" t="s">
        <v>131</v>
      </c>
      <c r="BT14" s="663"/>
      <c r="BU14" s="663"/>
      <c r="BV14" s="663"/>
      <c r="BW14" s="663"/>
      <c r="BX14" s="663"/>
      <c r="BY14" s="663"/>
      <c r="BZ14" s="663"/>
      <c r="CA14" s="663"/>
      <c r="CB14" s="667"/>
      <c r="CD14" s="656" t="s">
        <v>260</v>
      </c>
      <c r="CE14" s="657"/>
      <c r="CF14" s="657"/>
      <c r="CG14" s="657"/>
      <c r="CH14" s="657"/>
      <c r="CI14" s="657"/>
      <c r="CJ14" s="657"/>
      <c r="CK14" s="657"/>
      <c r="CL14" s="657"/>
      <c r="CM14" s="657"/>
      <c r="CN14" s="657"/>
      <c r="CO14" s="657"/>
      <c r="CP14" s="657"/>
      <c r="CQ14" s="658"/>
      <c r="CR14" s="659">
        <v>321446</v>
      </c>
      <c r="CS14" s="660"/>
      <c r="CT14" s="660"/>
      <c r="CU14" s="660"/>
      <c r="CV14" s="660"/>
      <c r="CW14" s="660"/>
      <c r="CX14" s="660"/>
      <c r="CY14" s="661"/>
      <c r="CZ14" s="662">
        <v>6</v>
      </c>
      <c r="DA14" s="662"/>
      <c r="DB14" s="662"/>
      <c r="DC14" s="662"/>
      <c r="DD14" s="668">
        <v>118025</v>
      </c>
      <c r="DE14" s="660"/>
      <c r="DF14" s="660"/>
      <c r="DG14" s="660"/>
      <c r="DH14" s="660"/>
      <c r="DI14" s="660"/>
      <c r="DJ14" s="660"/>
      <c r="DK14" s="660"/>
      <c r="DL14" s="660"/>
      <c r="DM14" s="660"/>
      <c r="DN14" s="660"/>
      <c r="DO14" s="660"/>
      <c r="DP14" s="661"/>
      <c r="DQ14" s="668">
        <v>174659</v>
      </c>
      <c r="DR14" s="660"/>
      <c r="DS14" s="660"/>
      <c r="DT14" s="660"/>
      <c r="DU14" s="660"/>
      <c r="DV14" s="660"/>
      <c r="DW14" s="660"/>
      <c r="DX14" s="660"/>
      <c r="DY14" s="660"/>
      <c r="DZ14" s="660"/>
      <c r="EA14" s="660"/>
      <c r="EB14" s="660"/>
      <c r="EC14" s="669"/>
    </row>
    <row r="15" spans="2:143" ht="11.25" customHeight="1" x14ac:dyDescent="0.15">
      <c r="B15" s="656" t="s">
        <v>261</v>
      </c>
      <c r="C15" s="657"/>
      <c r="D15" s="657"/>
      <c r="E15" s="657"/>
      <c r="F15" s="657"/>
      <c r="G15" s="657"/>
      <c r="H15" s="657"/>
      <c r="I15" s="657"/>
      <c r="J15" s="657"/>
      <c r="K15" s="657"/>
      <c r="L15" s="657"/>
      <c r="M15" s="657"/>
      <c r="N15" s="657"/>
      <c r="O15" s="657"/>
      <c r="P15" s="657"/>
      <c r="Q15" s="658"/>
      <c r="R15" s="659" t="s">
        <v>131</v>
      </c>
      <c r="S15" s="660"/>
      <c r="T15" s="660"/>
      <c r="U15" s="660"/>
      <c r="V15" s="660"/>
      <c r="W15" s="660"/>
      <c r="X15" s="660"/>
      <c r="Y15" s="661"/>
      <c r="Z15" s="662" t="s">
        <v>131</v>
      </c>
      <c r="AA15" s="662"/>
      <c r="AB15" s="662"/>
      <c r="AC15" s="662"/>
      <c r="AD15" s="663" t="s">
        <v>131</v>
      </c>
      <c r="AE15" s="663"/>
      <c r="AF15" s="663"/>
      <c r="AG15" s="663"/>
      <c r="AH15" s="663"/>
      <c r="AI15" s="663"/>
      <c r="AJ15" s="663"/>
      <c r="AK15" s="663"/>
      <c r="AL15" s="664" t="s">
        <v>131</v>
      </c>
      <c r="AM15" s="665"/>
      <c r="AN15" s="665"/>
      <c r="AO15" s="666"/>
      <c r="AP15" s="656" t="s">
        <v>262</v>
      </c>
      <c r="AQ15" s="657"/>
      <c r="AR15" s="657"/>
      <c r="AS15" s="657"/>
      <c r="AT15" s="657"/>
      <c r="AU15" s="657"/>
      <c r="AV15" s="657"/>
      <c r="AW15" s="657"/>
      <c r="AX15" s="657"/>
      <c r="AY15" s="657"/>
      <c r="AZ15" s="657"/>
      <c r="BA15" s="657"/>
      <c r="BB15" s="657"/>
      <c r="BC15" s="657"/>
      <c r="BD15" s="657"/>
      <c r="BE15" s="657"/>
      <c r="BF15" s="658"/>
      <c r="BG15" s="659">
        <v>28209</v>
      </c>
      <c r="BH15" s="660"/>
      <c r="BI15" s="660"/>
      <c r="BJ15" s="660"/>
      <c r="BK15" s="660"/>
      <c r="BL15" s="660"/>
      <c r="BM15" s="660"/>
      <c r="BN15" s="661"/>
      <c r="BO15" s="662">
        <v>7</v>
      </c>
      <c r="BP15" s="662"/>
      <c r="BQ15" s="662"/>
      <c r="BR15" s="662"/>
      <c r="BS15" s="663" t="s">
        <v>140</v>
      </c>
      <c r="BT15" s="663"/>
      <c r="BU15" s="663"/>
      <c r="BV15" s="663"/>
      <c r="BW15" s="663"/>
      <c r="BX15" s="663"/>
      <c r="BY15" s="663"/>
      <c r="BZ15" s="663"/>
      <c r="CA15" s="663"/>
      <c r="CB15" s="667"/>
      <c r="CD15" s="656" t="s">
        <v>263</v>
      </c>
      <c r="CE15" s="657"/>
      <c r="CF15" s="657"/>
      <c r="CG15" s="657"/>
      <c r="CH15" s="657"/>
      <c r="CI15" s="657"/>
      <c r="CJ15" s="657"/>
      <c r="CK15" s="657"/>
      <c r="CL15" s="657"/>
      <c r="CM15" s="657"/>
      <c r="CN15" s="657"/>
      <c r="CO15" s="657"/>
      <c r="CP15" s="657"/>
      <c r="CQ15" s="658"/>
      <c r="CR15" s="659">
        <v>242339</v>
      </c>
      <c r="CS15" s="660"/>
      <c r="CT15" s="660"/>
      <c r="CU15" s="660"/>
      <c r="CV15" s="660"/>
      <c r="CW15" s="660"/>
      <c r="CX15" s="660"/>
      <c r="CY15" s="661"/>
      <c r="CZ15" s="662">
        <v>4.5</v>
      </c>
      <c r="DA15" s="662"/>
      <c r="DB15" s="662"/>
      <c r="DC15" s="662"/>
      <c r="DD15" s="668">
        <v>4471</v>
      </c>
      <c r="DE15" s="660"/>
      <c r="DF15" s="660"/>
      <c r="DG15" s="660"/>
      <c r="DH15" s="660"/>
      <c r="DI15" s="660"/>
      <c r="DJ15" s="660"/>
      <c r="DK15" s="660"/>
      <c r="DL15" s="660"/>
      <c r="DM15" s="660"/>
      <c r="DN15" s="660"/>
      <c r="DO15" s="660"/>
      <c r="DP15" s="661"/>
      <c r="DQ15" s="668">
        <v>220869</v>
      </c>
      <c r="DR15" s="660"/>
      <c r="DS15" s="660"/>
      <c r="DT15" s="660"/>
      <c r="DU15" s="660"/>
      <c r="DV15" s="660"/>
      <c r="DW15" s="660"/>
      <c r="DX15" s="660"/>
      <c r="DY15" s="660"/>
      <c r="DZ15" s="660"/>
      <c r="EA15" s="660"/>
      <c r="EB15" s="660"/>
      <c r="EC15" s="669"/>
    </row>
    <row r="16" spans="2:143" ht="11.25" customHeight="1" x14ac:dyDescent="0.15">
      <c r="B16" s="656" t="s">
        <v>264</v>
      </c>
      <c r="C16" s="657"/>
      <c r="D16" s="657"/>
      <c r="E16" s="657"/>
      <c r="F16" s="657"/>
      <c r="G16" s="657"/>
      <c r="H16" s="657"/>
      <c r="I16" s="657"/>
      <c r="J16" s="657"/>
      <c r="K16" s="657"/>
      <c r="L16" s="657"/>
      <c r="M16" s="657"/>
      <c r="N16" s="657"/>
      <c r="O16" s="657"/>
      <c r="P16" s="657"/>
      <c r="Q16" s="658"/>
      <c r="R16" s="659">
        <v>3047</v>
      </c>
      <c r="S16" s="660"/>
      <c r="T16" s="660"/>
      <c r="U16" s="660"/>
      <c r="V16" s="660"/>
      <c r="W16" s="660"/>
      <c r="X16" s="660"/>
      <c r="Y16" s="661"/>
      <c r="Z16" s="662">
        <v>0.1</v>
      </c>
      <c r="AA16" s="662"/>
      <c r="AB16" s="662"/>
      <c r="AC16" s="662"/>
      <c r="AD16" s="663">
        <v>3047</v>
      </c>
      <c r="AE16" s="663"/>
      <c r="AF16" s="663"/>
      <c r="AG16" s="663"/>
      <c r="AH16" s="663"/>
      <c r="AI16" s="663"/>
      <c r="AJ16" s="663"/>
      <c r="AK16" s="663"/>
      <c r="AL16" s="664">
        <v>0.1</v>
      </c>
      <c r="AM16" s="665"/>
      <c r="AN16" s="665"/>
      <c r="AO16" s="666"/>
      <c r="AP16" s="656" t="s">
        <v>265</v>
      </c>
      <c r="AQ16" s="657"/>
      <c r="AR16" s="657"/>
      <c r="AS16" s="657"/>
      <c r="AT16" s="657"/>
      <c r="AU16" s="657"/>
      <c r="AV16" s="657"/>
      <c r="AW16" s="657"/>
      <c r="AX16" s="657"/>
      <c r="AY16" s="657"/>
      <c r="AZ16" s="657"/>
      <c r="BA16" s="657"/>
      <c r="BB16" s="657"/>
      <c r="BC16" s="657"/>
      <c r="BD16" s="657"/>
      <c r="BE16" s="657"/>
      <c r="BF16" s="658"/>
      <c r="BG16" s="659" t="s">
        <v>131</v>
      </c>
      <c r="BH16" s="660"/>
      <c r="BI16" s="660"/>
      <c r="BJ16" s="660"/>
      <c r="BK16" s="660"/>
      <c r="BL16" s="660"/>
      <c r="BM16" s="660"/>
      <c r="BN16" s="661"/>
      <c r="BO16" s="662" t="s">
        <v>140</v>
      </c>
      <c r="BP16" s="662"/>
      <c r="BQ16" s="662"/>
      <c r="BR16" s="662"/>
      <c r="BS16" s="663" t="s">
        <v>140</v>
      </c>
      <c r="BT16" s="663"/>
      <c r="BU16" s="663"/>
      <c r="BV16" s="663"/>
      <c r="BW16" s="663"/>
      <c r="BX16" s="663"/>
      <c r="BY16" s="663"/>
      <c r="BZ16" s="663"/>
      <c r="CA16" s="663"/>
      <c r="CB16" s="667"/>
      <c r="CD16" s="656" t="s">
        <v>266</v>
      </c>
      <c r="CE16" s="657"/>
      <c r="CF16" s="657"/>
      <c r="CG16" s="657"/>
      <c r="CH16" s="657"/>
      <c r="CI16" s="657"/>
      <c r="CJ16" s="657"/>
      <c r="CK16" s="657"/>
      <c r="CL16" s="657"/>
      <c r="CM16" s="657"/>
      <c r="CN16" s="657"/>
      <c r="CO16" s="657"/>
      <c r="CP16" s="657"/>
      <c r="CQ16" s="658"/>
      <c r="CR16" s="659">
        <v>1066190</v>
      </c>
      <c r="CS16" s="660"/>
      <c r="CT16" s="660"/>
      <c r="CU16" s="660"/>
      <c r="CV16" s="660"/>
      <c r="CW16" s="660"/>
      <c r="CX16" s="660"/>
      <c r="CY16" s="661"/>
      <c r="CZ16" s="662">
        <v>19.899999999999999</v>
      </c>
      <c r="DA16" s="662"/>
      <c r="DB16" s="662"/>
      <c r="DC16" s="662"/>
      <c r="DD16" s="668" t="s">
        <v>235</v>
      </c>
      <c r="DE16" s="660"/>
      <c r="DF16" s="660"/>
      <c r="DG16" s="660"/>
      <c r="DH16" s="660"/>
      <c r="DI16" s="660"/>
      <c r="DJ16" s="660"/>
      <c r="DK16" s="660"/>
      <c r="DL16" s="660"/>
      <c r="DM16" s="660"/>
      <c r="DN16" s="660"/>
      <c r="DO16" s="660"/>
      <c r="DP16" s="661"/>
      <c r="DQ16" s="668">
        <v>67321</v>
      </c>
      <c r="DR16" s="660"/>
      <c r="DS16" s="660"/>
      <c r="DT16" s="660"/>
      <c r="DU16" s="660"/>
      <c r="DV16" s="660"/>
      <c r="DW16" s="660"/>
      <c r="DX16" s="660"/>
      <c r="DY16" s="660"/>
      <c r="DZ16" s="660"/>
      <c r="EA16" s="660"/>
      <c r="EB16" s="660"/>
      <c r="EC16" s="669"/>
    </row>
    <row r="17" spans="2:133" ht="11.25" customHeight="1" x14ac:dyDescent="0.15">
      <c r="B17" s="656" t="s">
        <v>267</v>
      </c>
      <c r="C17" s="657"/>
      <c r="D17" s="657"/>
      <c r="E17" s="657"/>
      <c r="F17" s="657"/>
      <c r="G17" s="657"/>
      <c r="H17" s="657"/>
      <c r="I17" s="657"/>
      <c r="J17" s="657"/>
      <c r="K17" s="657"/>
      <c r="L17" s="657"/>
      <c r="M17" s="657"/>
      <c r="N17" s="657"/>
      <c r="O17" s="657"/>
      <c r="P17" s="657"/>
      <c r="Q17" s="658"/>
      <c r="R17" s="659">
        <v>5478</v>
      </c>
      <c r="S17" s="660"/>
      <c r="T17" s="660"/>
      <c r="U17" s="660"/>
      <c r="V17" s="660"/>
      <c r="W17" s="660"/>
      <c r="X17" s="660"/>
      <c r="Y17" s="661"/>
      <c r="Z17" s="662">
        <v>0.1</v>
      </c>
      <c r="AA17" s="662"/>
      <c r="AB17" s="662"/>
      <c r="AC17" s="662"/>
      <c r="AD17" s="663">
        <v>5478</v>
      </c>
      <c r="AE17" s="663"/>
      <c r="AF17" s="663"/>
      <c r="AG17" s="663"/>
      <c r="AH17" s="663"/>
      <c r="AI17" s="663"/>
      <c r="AJ17" s="663"/>
      <c r="AK17" s="663"/>
      <c r="AL17" s="664">
        <v>0.2</v>
      </c>
      <c r="AM17" s="665"/>
      <c r="AN17" s="665"/>
      <c r="AO17" s="666"/>
      <c r="AP17" s="656" t="s">
        <v>268</v>
      </c>
      <c r="AQ17" s="657"/>
      <c r="AR17" s="657"/>
      <c r="AS17" s="657"/>
      <c r="AT17" s="657"/>
      <c r="AU17" s="657"/>
      <c r="AV17" s="657"/>
      <c r="AW17" s="657"/>
      <c r="AX17" s="657"/>
      <c r="AY17" s="657"/>
      <c r="AZ17" s="657"/>
      <c r="BA17" s="657"/>
      <c r="BB17" s="657"/>
      <c r="BC17" s="657"/>
      <c r="BD17" s="657"/>
      <c r="BE17" s="657"/>
      <c r="BF17" s="658"/>
      <c r="BG17" s="659" t="s">
        <v>140</v>
      </c>
      <c r="BH17" s="660"/>
      <c r="BI17" s="660"/>
      <c r="BJ17" s="660"/>
      <c r="BK17" s="660"/>
      <c r="BL17" s="660"/>
      <c r="BM17" s="660"/>
      <c r="BN17" s="661"/>
      <c r="BO17" s="662" t="s">
        <v>140</v>
      </c>
      <c r="BP17" s="662"/>
      <c r="BQ17" s="662"/>
      <c r="BR17" s="662"/>
      <c r="BS17" s="663" t="s">
        <v>235</v>
      </c>
      <c r="BT17" s="663"/>
      <c r="BU17" s="663"/>
      <c r="BV17" s="663"/>
      <c r="BW17" s="663"/>
      <c r="BX17" s="663"/>
      <c r="BY17" s="663"/>
      <c r="BZ17" s="663"/>
      <c r="CA17" s="663"/>
      <c r="CB17" s="667"/>
      <c r="CD17" s="656" t="s">
        <v>269</v>
      </c>
      <c r="CE17" s="657"/>
      <c r="CF17" s="657"/>
      <c r="CG17" s="657"/>
      <c r="CH17" s="657"/>
      <c r="CI17" s="657"/>
      <c r="CJ17" s="657"/>
      <c r="CK17" s="657"/>
      <c r="CL17" s="657"/>
      <c r="CM17" s="657"/>
      <c r="CN17" s="657"/>
      <c r="CO17" s="657"/>
      <c r="CP17" s="657"/>
      <c r="CQ17" s="658"/>
      <c r="CR17" s="659">
        <v>350608</v>
      </c>
      <c r="CS17" s="660"/>
      <c r="CT17" s="660"/>
      <c r="CU17" s="660"/>
      <c r="CV17" s="660"/>
      <c r="CW17" s="660"/>
      <c r="CX17" s="660"/>
      <c r="CY17" s="661"/>
      <c r="CZ17" s="662">
        <v>6.5</v>
      </c>
      <c r="DA17" s="662"/>
      <c r="DB17" s="662"/>
      <c r="DC17" s="662"/>
      <c r="DD17" s="668" t="s">
        <v>131</v>
      </c>
      <c r="DE17" s="660"/>
      <c r="DF17" s="660"/>
      <c r="DG17" s="660"/>
      <c r="DH17" s="660"/>
      <c r="DI17" s="660"/>
      <c r="DJ17" s="660"/>
      <c r="DK17" s="660"/>
      <c r="DL17" s="660"/>
      <c r="DM17" s="660"/>
      <c r="DN17" s="660"/>
      <c r="DO17" s="660"/>
      <c r="DP17" s="661"/>
      <c r="DQ17" s="668">
        <v>332691</v>
      </c>
      <c r="DR17" s="660"/>
      <c r="DS17" s="660"/>
      <c r="DT17" s="660"/>
      <c r="DU17" s="660"/>
      <c r="DV17" s="660"/>
      <c r="DW17" s="660"/>
      <c r="DX17" s="660"/>
      <c r="DY17" s="660"/>
      <c r="DZ17" s="660"/>
      <c r="EA17" s="660"/>
      <c r="EB17" s="660"/>
      <c r="EC17" s="669"/>
    </row>
    <row r="18" spans="2:133" ht="11.25" customHeight="1" x14ac:dyDescent="0.15">
      <c r="B18" s="656" t="s">
        <v>270</v>
      </c>
      <c r="C18" s="657"/>
      <c r="D18" s="657"/>
      <c r="E18" s="657"/>
      <c r="F18" s="657"/>
      <c r="G18" s="657"/>
      <c r="H18" s="657"/>
      <c r="I18" s="657"/>
      <c r="J18" s="657"/>
      <c r="K18" s="657"/>
      <c r="L18" s="657"/>
      <c r="M18" s="657"/>
      <c r="N18" s="657"/>
      <c r="O18" s="657"/>
      <c r="P18" s="657"/>
      <c r="Q18" s="658"/>
      <c r="R18" s="659">
        <v>1749</v>
      </c>
      <c r="S18" s="660"/>
      <c r="T18" s="660"/>
      <c r="U18" s="660"/>
      <c r="V18" s="660"/>
      <c r="W18" s="660"/>
      <c r="X18" s="660"/>
      <c r="Y18" s="661"/>
      <c r="Z18" s="662">
        <v>0</v>
      </c>
      <c r="AA18" s="662"/>
      <c r="AB18" s="662"/>
      <c r="AC18" s="662"/>
      <c r="AD18" s="663">
        <v>1749</v>
      </c>
      <c r="AE18" s="663"/>
      <c r="AF18" s="663"/>
      <c r="AG18" s="663"/>
      <c r="AH18" s="663"/>
      <c r="AI18" s="663"/>
      <c r="AJ18" s="663"/>
      <c r="AK18" s="663"/>
      <c r="AL18" s="664">
        <v>0.1</v>
      </c>
      <c r="AM18" s="665"/>
      <c r="AN18" s="665"/>
      <c r="AO18" s="666"/>
      <c r="AP18" s="656" t="s">
        <v>271</v>
      </c>
      <c r="AQ18" s="657"/>
      <c r="AR18" s="657"/>
      <c r="AS18" s="657"/>
      <c r="AT18" s="657"/>
      <c r="AU18" s="657"/>
      <c r="AV18" s="657"/>
      <c r="AW18" s="657"/>
      <c r="AX18" s="657"/>
      <c r="AY18" s="657"/>
      <c r="AZ18" s="657"/>
      <c r="BA18" s="657"/>
      <c r="BB18" s="657"/>
      <c r="BC18" s="657"/>
      <c r="BD18" s="657"/>
      <c r="BE18" s="657"/>
      <c r="BF18" s="658"/>
      <c r="BG18" s="659" t="s">
        <v>131</v>
      </c>
      <c r="BH18" s="660"/>
      <c r="BI18" s="660"/>
      <c r="BJ18" s="660"/>
      <c r="BK18" s="660"/>
      <c r="BL18" s="660"/>
      <c r="BM18" s="660"/>
      <c r="BN18" s="661"/>
      <c r="BO18" s="662" t="s">
        <v>140</v>
      </c>
      <c r="BP18" s="662"/>
      <c r="BQ18" s="662"/>
      <c r="BR18" s="662"/>
      <c r="BS18" s="663" t="s">
        <v>140</v>
      </c>
      <c r="BT18" s="663"/>
      <c r="BU18" s="663"/>
      <c r="BV18" s="663"/>
      <c r="BW18" s="663"/>
      <c r="BX18" s="663"/>
      <c r="BY18" s="663"/>
      <c r="BZ18" s="663"/>
      <c r="CA18" s="663"/>
      <c r="CB18" s="667"/>
      <c r="CD18" s="656" t="s">
        <v>272</v>
      </c>
      <c r="CE18" s="657"/>
      <c r="CF18" s="657"/>
      <c r="CG18" s="657"/>
      <c r="CH18" s="657"/>
      <c r="CI18" s="657"/>
      <c r="CJ18" s="657"/>
      <c r="CK18" s="657"/>
      <c r="CL18" s="657"/>
      <c r="CM18" s="657"/>
      <c r="CN18" s="657"/>
      <c r="CO18" s="657"/>
      <c r="CP18" s="657"/>
      <c r="CQ18" s="658"/>
      <c r="CR18" s="659" t="s">
        <v>235</v>
      </c>
      <c r="CS18" s="660"/>
      <c r="CT18" s="660"/>
      <c r="CU18" s="660"/>
      <c r="CV18" s="660"/>
      <c r="CW18" s="660"/>
      <c r="CX18" s="660"/>
      <c r="CY18" s="661"/>
      <c r="CZ18" s="662" t="s">
        <v>242</v>
      </c>
      <c r="DA18" s="662"/>
      <c r="DB18" s="662"/>
      <c r="DC18" s="662"/>
      <c r="DD18" s="668" t="s">
        <v>140</v>
      </c>
      <c r="DE18" s="660"/>
      <c r="DF18" s="660"/>
      <c r="DG18" s="660"/>
      <c r="DH18" s="660"/>
      <c r="DI18" s="660"/>
      <c r="DJ18" s="660"/>
      <c r="DK18" s="660"/>
      <c r="DL18" s="660"/>
      <c r="DM18" s="660"/>
      <c r="DN18" s="660"/>
      <c r="DO18" s="660"/>
      <c r="DP18" s="661"/>
      <c r="DQ18" s="668" t="s">
        <v>242</v>
      </c>
      <c r="DR18" s="660"/>
      <c r="DS18" s="660"/>
      <c r="DT18" s="660"/>
      <c r="DU18" s="660"/>
      <c r="DV18" s="660"/>
      <c r="DW18" s="660"/>
      <c r="DX18" s="660"/>
      <c r="DY18" s="660"/>
      <c r="DZ18" s="660"/>
      <c r="EA18" s="660"/>
      <c r="EB18" s="660"/>
      <c r="EC18" s="669"/>
    </row>
    <row r="19" spans="2:133" ht="11.25" customHeight="1" x14ac:dyDescent="0.15">
      <c r="B19" s="656" t="s">
        <v>273</v>
      </c>
      <c r="C19" s="657"/>
      <c r="D19" s="657"/>
      <c r="E19" s="657"/>
      <c r="F19" s="657"/>
      <c r="G19" s="657"/>
      <c r="H19" s="657"/>
      <c r="I19" s="657"/>
      <c r="J19" s="657"/>
      <c r="K19" s="657"/>
      <c r="L19" s="657"/>
      <c r="M19" s="657"/>
      <c r="N19" s="657"/>
      <c r="O19" s="657"/>
      <c r="P19" s="657"/>
      <c r="Q19" s="658"/>
      <c r="R19" s="659">
        <v>1650</v>
      </c>
      <c r="S19" s="660"/>
      <c r="T19" s="660"/>
      <c r="U19" s="660"/>
      <c r="V19" s="660"/>
      <c r="W19" s="660"/>
      <c r="X19" s="660"/>
      <c r="Y19" s="661"/>
      <c r="Z19" s="662">
        <v>0</v>
      </c>
      <c r="AA19" s="662"/>
      <c r="AB19" s="662"/>
      <c r="AC19" s="662"/>
      <c r="AD19" s="663">
        <v>1650</v>
      </c>
      <c r="AE19" s="663"/>
      <c r="AF19" s="663"/>
      <c r="AG19" s="663"/>
      <c r="AH19" s="663"/>
      <c r="AI19" s="663"/>
      <c r="AJ19" s="663"/>
      <c r="AK19" s="663"/>
      <c r="AL19" s="664">
        <v>0.1</v>
      </c>
      <c r="AM19" s="665"/>
      <c r="AN19" s="665"/>
      <c r="AO19" s="666"/>
      <c r="AP19" s="656" t="s">
        <v>274</v>
      </c>
      <c r="AQ19" s="657"/>
      <c r="AR19" s="657"/>
      <c r="AS19" s="657"/>
      <c r="AT19" s="657"/>
      <c r="AU19" s="657"/>
      <c r="AV19" s="657"/>
      <c r="AW19" s="657"/>
      <c r="AX19" s="657"/>
      <c r="AY19" s="657"/>
      <c r="AZ19" s="657"/>
      <c r="BA19" s="657"/>
      <c r="BB19" s="657"/>
      <c r="BC19" s="657"/>
      <c r="BD19" s="657"/>
      <c r="BE19" s="657"/>
      <c r="BF19" s="658"/>
      <c r="BG19" s="659">
        <v>968</v>
      </c>
      <c r="BH19" s="660"/>
      <c r="BI19" s="660"/>
      <c r="BJ19" s="660"/>
      <c r="BK19" s="660"/>
      <c r="BL19" s="660"/>
      <c r="BM19" s="660"/>
      <c r="BN19" s="661"/>
      <c r="BO19" s="662">
        <v>0.2</v>
      </c>
      <c r="BP19" s="662"/>
      <c r="BQ19" s="662"/>
      <c r="BR19" s="662"/>
      <c r="BS19" s="663" t="s">
        <v>131</v>
      </c>
      <c r="BT19" s="663"/>
      <c r="BU19" s="663"/>
      <c r="BV19" s="663"/>
      <c r="BW19" s="663"/>
      <c r="BX19" s="663"/>
      <c r="BY19" s="663"/>
      <c r="BZ19" s="663"/>
      <c r="CA19" s="663"/>
      <c r="CB19" s="667"/>
      <c r="CD19" s="656" t="s">
        <v>275</v>
      </c>
      <c r="CE19" s="657"/>
      <c r="CF19" s="657"/>
      <c r="CG19" s="657"/>
      <c r="CH19" s="657"/>
      <c r="CI19" s="657"/>
      <c r="CJ19" s="657"/>
      <c r="CK19" s="657"/>
      <c r="CL19" s="657"/>
      <c r="CM19" s="657"/>
      <c r="CN19" s="657"/>
      <c r="CO19" s="657"/>
      <c r="CP19" s="657"/>
      <c r="CQ19" s="658"/>
      <c r="CR19" s="659" t="s">
        <v>235</v>
      </c>
      <c r="CS19" s="660"/>
      <c r="CT19" s="660"/>
      <c r="CU19" s="660"/>
      <c r="CV19" s="660"/>
      <c r="CW19" s="660"/>
      <c r="CX19" s="660"/>
      <c r="CY19" s="661"/>
      <c r="CZ19" s="662" t="s">
        <v>235</v>
      </c>
      <c r="DA19" s="662"/>
      <c r="DB19" s="662"/>
      <c r="DC19" s="662"/>
      <c r="DD19" s="668" t="s">
        <v>131</v>
      </c>
      <c r="DE19" s="660"/>
      <c r="DF19" s="660"/>
      <c r="DG19" s="660"/>
      <c r="DH19" s="660"/>
      <c r="DI19" s="660"/>
      <c r="DJ19" s="660"/>
      <c r="DK19" s="660"/>
      <c r="DL19" s="660"/>
      <c r="DM19" s="660"/>
      <c r="DN19" s="660"/>
      <c r="DO19" s="660"/>
      <c r="DP19" s="661"/>
      <c r="DQ19" s="668" t="s">
        <v>131</v>
      </c>
      <c r="DR19" s="660"/>
      <c r="DS19" s="660"/>
      <c r="DT19" s="660"/>
      <c r="DU19" s="660"/>
      <c r="DV19" s="660"/>
      <c r="DW19" s="660"/>
      <c r="DX19" s="660"/>
      <c r="DY19" s="660"/>
      <c r="DZ19" s="660"/>
      <c r="EA19" s="660"/>
      <c r="EB19" s="660"/>
      <c r="EC19" s="669"/>
    </row>
    <row r="20" spans="2:133" ht="11.25" customHeight="1" x14ac:dyDescent="0.15">
      <c r="B20" s="672" t="s">
        <v>276</v>
      </c>
      <c r="C20" s="673"/>
      <c r="D20" s="673"/>
      <c r="E20" s="673"/>
      <c r="F20" s="673"/>
      <c r="G20" s="673"/>
      <c r="H20" s="673"/>
      <c r="I20" s="673"/>
      <c r="J20" s="673"/>
      <c r="K20" s="673"/>
      <c r="L20" s="673"/>
      <c r="M20" s="673"/>
      <c r="N20" s="673"/>
      <c r="O20" s="673"/>
      <c r="P20" s="673"/>
      <c r="Q20" s="674"/>
      <c r="R20" s="659">
        <v>99</v>
      </c>
      <c r="S20" s="660"/>
      <c r="T20" s="660"/>
      <c r="U20" s="660"/>
      <c r="V20" s="660"/>
      <c r="W20" s="660"/>
      <c r="X20" s="660"/>
      <c r="Y20" s="661"/>
      <c r="Z20" s="662">
        <v>0</v>
      </c>
      <c r="AA20" s="662"/>
      <c r="AB20" s="662"/>
      <c r="AC20" s="662"/>
      <c r="AD20" s="663">
        <v>99</v>
      </c>
      <c r="AE20" s="663"/>
      <c r="AF20" s="663"/>
      <c r="AG20" s="663"/>
      <c r="AH20" s="663"/>
      <c r="AI20" s="663"/>
      <c r="AJ20" s="663"/>
      <c r="AK20" s="663"/>
      <c r="AL20" s="664">
        <v>0</v>
      </c>
      <c r="AM20" s="665"/>
      <c r="AN20" s="665"/>
      <c r="AO20" s="666"/>
      <c r="AP20" s="656" t="s">
        <v>277</v>
      </c>
      <c r="AQ20" s="657"/>
      <c r="AR20" s="657"/>
      <c r="AS20" s="657"/>
      <c r="AT20" s="657"/>
      <c r="AU20" s="657"/>
      <c r="AV20" s="657"/>
      <c r="AW20" s="657"/>
      <c r="AX20" s="657"/>
      <c r="AY20" s="657"/>
      <c r="AZ20" s="657"/>
      <c r="BA20" s="657"/>
      <c r="BB20" s="657"/>
      <c r="BC20" s="657"/>
      <c r="BD20" s="657"/>
      <c r="BE20" s="657"/>
      <c r="BF20" s="658"/>
      <c r="BG20" s="659">
        <v>968</v>
      </c>
      <c r="BH20" s="660"/>
      <c r="BI20" s="660"/>
      <c r="BJ20" s="660"/>
      <c r="BK20" s="660"/>
      <c r="BL20" s="660"/>
      <c r="BM20" s="660"/>
      <c r="BN20" s="661"/>
      <c r="BO20" s="662">
        <v>0.2</v>
      </c>
      <c r="BP20" s="662"/>
      <c r="BQ20" s="662"/>
      <c r="BR20" s="662"/>
      <c r="BS20" s="663" t="s">
        <v>131</v>
      </c>
      <c r="BT20" s="663"/>
      <c r="BU20" s="663"/>
      <c r="BV20" s="663"/>
      <c r="BW20" s="663"/>
      <c r="BX20" s="663"/>
      <c r="BY20" s="663"/>
      <c r="BZ20" s="663"/>
      <c r="CA20" s="663"/>
      <c r="CB20" s="667"/>
      <c r="CD20" s="656" t="s">
        <v>278</v>
      </c>
      <c r="CE20" s="657"/>
      <c r="CF20" s="657"/>
      <c r="CG20" s="657"/>
      <c r="CH20" s="657"/>
      <c r="CI20" s="657"/>
      <c r="CJ20" s="657"/>
      <c r="CK20" s="657"/>
      <c r="CL20" s="657"/>
      <c r="CM20" s="657"/>
      <c r="CN20" s="657"/>
      <c r="CO20" s="657"/>
      <c r="CP20" s="657"/>
      <c r="CQ20" s="658"/>
      <c r="CR20" s="659">
        <v>5358298</v>
      </c>
      <c r="CS20" s="660"/>
      <c r="CT20" s="660"/>
      <c r="CU20" s="660"/>
      <c r="CV20" s="660"/>
      <c r="CW20" s="660"/>
      <c r="CX20" s="660"/>
      <c r="CY20" s="661"/>
      <c r="CZ20" s="662">
        <v>100</v>
      </c>
      <c r="DA20" s="662"/>
      <c r="DB20" s="662"/>
      <c r="DC20" s="662"/>
      <c r="DD20" s="668">
        <v>911329</v>
      </c>
      <c r="DE20" s="660"/>
      <c r="DF20" s="660"/>
      <c r="DG20" s="660"/>
      <c r="DH20" s="660"/>
      <c r="DI20" s="660"/>
      <c r="DJ20" s="660"/>
      <c r="DK20" s="660"/>
      <c r="DL20" s="660"/>
      <c r="DM20" s="660"/>
      <c r="DN20" s="660"/>
      <c r="DO20" s="660"/>
      <c r="DP20" s="661"/>
      <c r="DQ20" s="668">
        <v>2763025</v>
      </c>
      <c r="DR20" s="660"/>
      <c r="DS20" s="660"/>
      <c r="DT20" s="660"/>
      <c r="DU20" s="660"/>
      <c r="DV20" s="660"/>
      <c r="DW20" s="660"/>
      <c r="DX20" s="660"/>
      <c r="DY20" s="660"/>
      <c r="DZ20" s="660"/>
      <c r="EA20" s="660"/>
      <c r="EB20" s="660"/>
      <c r="EC20" s="669"/>
    </row>
    <row r="21" spans="2:133" ht="11.25" customHeight="1" x14ac:dyDescent="0.15">
      <c r="B21" s="656" t="s">
        <v>279</v>
      </c>
      <c r="C21" s="657"/>
      <c r="D21" s="657"/>
      <c r="E21" s="657"/>
      <c r="F21" s="657"/>
      <c r="G21" s="657"/>
      <c r="H21" s="657"/>
      <c r="I21" s="657"/>
      <c r="J21" s="657"/>
      <c r="K21" s="657"/>
      <c r="L21" s="657"/>
      <c r="M21" s="657"/>
      <c r="N21" s="657"/>
      <c r="O21" s="657"/>
      <c r="P21" s="657"/>
      <c r="Q21" s="658"/>
      <c r="R21" s="659">
        <v>2046145</v>
      </c>
      <c r="S21" s="660"/>
      <c r="T21" s="660"/>
      <c r="U21" s="660"/>
      <c r="V21" s="660"/>
      <c r="W21" s="660"/>
      <c r="X21" s="660"/>
      <c r="Y21" s="661"/>
      <c r="Z21" s="662">
        <v>35</v>
      </c>
      <c r="AA21" s="662"/>
      <c r="AB21" s="662"/>
      <c r="AC21" s="662"/>
      <c r="AD21" s="663">
        <v>1828936</v>
      </c>
      <c r="AE21" s="663"/>
      <c r="AF21" s="663"/>
      <c r="AG21" s="663"/>
      <c r="AH21" s="663"/>
      <c r="AI21" s="663"/>
      <c r="AJ21" s="663"/>
      <c r="AK21" s="663"/>
      <c r="AL21" s="664">
        <v>76.2</v>
      </c>
      <c r="AM21" s="665"/>
      <c r="AN21" s="665"/>
      <c r="AO21" s="666"/>
      <c r="AP21" s="656" t="s">
        <v>280</v>
      </c>
      <c r="AQ21" s="675"/>
      <c r="AR21" s="675"/>
      <c r="AS21" s="675"/>
      <c r="AT21" s="675"/>
      <c r="AU21" s="675"/>
      <c r="AV21" s="675"/>
      <c r="AW21" s="675"/>
      <c r="AX21" s="675"/>
      <c r="AY21" s="675"/>
      <c r="AZ21" s="675"/>
      <c r="BA21" s="675"/>
      <c r="BB21" s="675"/>
      <c r="BC21" s="675"/>
      <c r="BD21" s="675"/>
      <c r="BE21" s="675"/>
      <c r="BF21" s="676"/>
      <c r="BG21" s="659">
        <v>968</v>
      </c>
      <c r="BH21" s="660"/>
      <c r="BI21" s="660"/>
      <c r="BJ21" s="660"/>
      <c r="BK21" s="660"/>
      <c r="BL21" s="660"/>
      <c r="BM21" s="660"/>
      <c r="BN21" s="661"/>
      <c r="BO21" s="662">
        <v>0.2</v>
      </c>
      <c r="BP21" s="662"/>
      <c r="BQ21" s="662"/>
      <c r="BR21" s="662"/>
      <c r="BS21" s="663" t="s">
        <v>140</v>
      </c>
      <c r="BT21" s="663"/>
      <c r="BU21" s="663"/>
      <c r="BV21" s="663"/>
      <c r="BW21" s="663"/>
      <c r="BX21" s="663"/>
      <c r="BY21" s="663"/>
      <c r="BZ21" s="663"/>
      <c r="CA21" s="663"/>
      <c r="CB21" s="667"/>
      <c r="CD21" s="682"/>
      <c r="CE21" s="683"/>
      <c r="CF21" s="683"/>
      <c r="CG21" s="683"/>
      <c r="CH21" s="683"/>
      <c r="CI21" s="683"/>
      <c r="CJ21" s="683"/>
      <c r="CK21" s="683"/>
      <c r="CL21" s="683"/>
      <c r="CM21" s="683"/>
      <c r="CN21" s="683"/>
      <c r="CO21" s="683"/>
      <c r="CP21" s="683"/>
      <c r="CQ21" s="684"/>
      <c r="CR21" s="685"/>
      <c r="CS21" s="678"/>
      <c r="CT21" s="678"/>
      <c r="CU21" s="678"/>
      <c r="CV21" s="678"/>
      <c r="CW21" s="678"/>
      <c r="CX21" s="678"/>
      <c r="CY21" s="686"/>
      <c r="CZ21" s="687"/>
      <c r="DA21" s="687"/>
      <c r="DB21" s="687"/>
      <c r="DC21" s="687"/>
      <c r="DD21" s="677"/>
      <c r="DE21" s="678"/>
      <c r="DF21" s="678"/>
      <c r="DG21" s="678"/>
      <c r="DH21" s="678"/>
      <c r="DI21" s="678"/>
      <c r="DJ21" s="678"/>
      <c r="DK21" s="678"/>
      <c r="DL21" s="678"/>
      <c r="DM21" s="678"/>
      <c r="DN21" s="678"/>
      <c r="DO21" s="678"/>
      <c r="DP21" s="686"/>
      <c r="DQ21" s="677"/>
      <c r="DR21" s="678"/>
      <c r="DS21" s="678"/>
      <c r="DT21" s="678"/>
      <c r="DU21" s="678"/>
      <c r="DV21" s="678"/>
      <c r="DW21" s="678"/>
      <c r="DX21" s="678"/>
      <c r="DY21" s="678"/>
      <c r="DZ21" s="678"/>
      <c r="EA21" s="678"/>
      <c r="EB21" s="678"/>
      <c r="EC21" s="679"/>
    </row>
    <row r="22" spans="2:133" ht="11.25" customHeight="1" x14ac:dyDescent="0.15">
      <c r="B22" s="656" t="s">
        <v>281</v>
      </c>
      <c r="C22" s="657"/>
      <c r="D22" s="657"/>
      <c r="E22" s="657"/>
      <c r="F22" s="657"/>
      <c r="G22" s="657"/>
      <c r="H22" s="657"/>
      <c r="I22" s="657"/>
      <c r="J22" s="657"/>
      <c r="K22" s="657"/>
      <c r="L22" s="657"/>
      <c r="M22" s="657"/>
      <c r="N22" s="657"/>
      <c r="O22" s="657"/>
      <c r="P22" s="657"/>
      <c r="Q22" s="658"/>
      <c r="R22" s="659">
        <v>1828936</v>
      </c>
      <c r="S22" s="660"/>
      <c r="T22" s="660"/>
      <c r="U22" s="660"/>
      <c r="V22" s="660"/>
      <c r="W22" s="660"/>
      <c r="X22" s="660"/>
      <c r="Y22" s="661"/>
      <c r="Z22" s="662">
        <v>31.3</v>
      </c>
      <c r="AA22" s="662"/>
      <c r="AB22" s="662"/>
      <c r="AC22" s="662"/>
      <c r="AD22" s="663">
        <v>1828936</v>
      </c>
      <c r="AE22" s="663"/>
      <c r="AF22" s="663"/>
      <c r="AG22" s="663"/>
      <c r="AH22" s="663"/>
      <c r="AI22" s="663"/>
      <c r="AJ22" s="663"/>
      <c r="AK22" s="663"/>
      <c r="AL22" s="664">
        <v>76.2</v>
      </c>
      <c r="AM22" s="665"/>
      <c r="AN22" s="665"/>
      <c r="AO22" s="666"/>
      <c r="AP22" s="656" t="s">
        <v>282</v>
      </c>
      <c r="AQ22" s="675"/>
      <c r="AR22" s="675"/>
      <c r="AS22" s="675"/>
      <c r="AT22" s="675"/>
      <c r="AU22" s="675"/>
      <c r="AV22" s="675"/>
      <c r="AW22" s="675"/>
      <c r="AX22" s="675"/>
      <c r="AY22" s="675"/>
      <c r="AZ22" s="675"/>
      <c r="BA22" s="675"/>
      <c r="BB22" s="675"/>
      <c r="BC22" s="675"/>
      <c r="BD22" s="675"/>
      <c r="BE22" s="675"/>
      <c r="BF22" s="676"/>
      <c r="BG22" s="659" t="s">
        <v>131</v>
      </c>
      <c r="BH22" s="660"/>
      <c r="BI22" s="660"/>
      <c r="BJ22" s="660"/>
      <c r="BK22" s="660"/>
      <c r="BL22" s="660"/>
      <c r="BM22" s="660"/>
      <c r="BN22" s="661"/>
      <c r="BO22" s="662" t="s">
        <v>235</v>
      </c>
      <c r="BP22" s="662"/>
      <c r="BQ22" s="662"/>
      <c r="BR22" s="662"/>
      <c r="BS22" s="663" t="s">
        <v>235</v>
      </c>
      <c r="BT22" s="663"/>
      <c r="BU22" s="663"/>
      <c r="BV22" s="663"/>
      <c r="BW22" s="663"/>
      <c r="BX22" s="663"/>
      <c r="BY22" s="663"/>
      <c r="BZ22" s="663"/>
      <c r="CA22" s="663"/>
      <c r="CB22" s="667"/>
      <c r="CD22" s="641" t="s">
        <v>283</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284</v>
      </c>
      <c r="C23" s="657"/>
      <c r="D23" s="657"/>
      <c r="E23" s="657"/>
      <c r="F23" s="657"/>
      <c r="G23" s="657"/>
      <c r="H23" s="657"/>
      <c r="I23" s="657"/>
      <c r="J23" s="657"/>
      <c r="K23" s="657"/>
      <c r="L23" s="657"/>
      <c r="M23" s="657"/>
      <c r="N23" s="657"/>
      <c r="O23" s="657"/>
      <c r="P23" s="657"/>
      <c r="Q23" s="658"/>
      <c r="R23" s="659">
        <v>217209</v>
      </c>
      <c r="S23" s="660"/>
      <c r="T23" s="660"/>
      <c r="U23" s="660"/>
      <c r="V23" s="660"/>
      <c r="W23" s="660"/>
      <c r="X23" s="660"/>
      <c r="Y23" s="661"/>
      <c r="Z23" s="662">
        <v>3.7</v>
      </c>
      <c r="AA23" s="662"/>
      <c r="AB23" s="662"/>
      <c r="AC23" s="662"/>
      <c r="AD23" s="663" t="s">
        <v>131</v>
      </c>
      <c r="AE23" s="663"/>
      <c r="AF23" s="663"/>
      <c r="AG23" s="663"/>
      <c r="AH23" s="663"/>
      <c r="AI23" s="663"/>
      <c r="AJ23" s="663"/>
      <c r="AK23" s="663"/>
      <c r="AL23" s="664" t="s">
        <v>235</v>
      </c>
      <c r="AM23" s="665"/>
      <c r="AN23" s="665"/>
      <c r="AO23" s="666"/>
      <c r="AP23" s="656" t="s">
        <v>285</v>
      </c>
      <c r="AQ23" s="675"/>
      <c r="AR23" s="675"/>
      <c r="AS23" s="675"/>
      <c r="AT23" s="675"/>
      <c r="AU23" s="675"/>
      <c r="AV23" s="675"/>
      <c r="AW23" s="675"/>
      <c r="AX23" s="675"/>
      <c r="AY23" s="675"/>
      <c r="AZ23" s="675"/>
      <c r="BA23" s="675"/>
      <c r="BB23" s="675"/>
      <c r="BC23" s="675"/>
      <c r="BD23" s="675"/>
      <c r="BE23" s="675"/>
      <c r="BF23" s="676"/>
      <c r="BG23" s="659" t="s">
        <v>235</v>
      </c>
      <c r="BH23" s="660"/>
      <c r="BI23" s="660"/>
      <c r="BJ23" s="660"/>
      <c r="BK23" s="660"/>
      <c r="BL23" s="660"/>
      <c r="BM23" s="660"/>
      <c r="BN23" s="661"/>
      <c r="BO23" s="662" t="s">
        <v>235</v>
      </c>
      <c r="BP23" s="662"/>
      <c r="BQ23" s="662"/>
      <c r="BR23" s="662"/>
      <c r="BS23" s="663" t="s">
        <v>131</v>
      </c>
      <c r="BT23" s="663"/>
      <c r="BU23" s="663"/>
      <c r="BV23" s="663"/>
      <c r="BW23" s="663"/>
      <c r="BX23" s="663"/>
      <c r="BY23" s="663"/>
      <c r="BZ23" s="663"/>
      <c r="CA23" s="663"/>
      <c r="CB23" s="667"/>
      <c r="CD23" s="641" t="s">
        <v>223</v>
      </c>
      <c r="CE23" s="642"/>
      <c r="CF23" s="642"/>
      <c r="CG23" s="642"/>
      <c r="CH23" s="642"/>
      <c r="CI23" s="642"/>
      <c r="CJ23" s="642"/>
      <c r="CK23" s="642"/>
      <c r="CL23" s="642"/>
      <c r="CM23" s="642"/>
      <c r="CN23" s="642"/>
      <c r="CO23" s="642"/>
      <c r="CP23" s="642"/>
      <c r="CQ23" s="643"/>
      <c r="CR23" s="641" t="s">
        <v>286</v>
      </c>
      <c r="CS23" s="642"/>
      <c r="CT23" s="642"/>
      <c r="CU23" s="642"/>
      <c r="CV23" s="642"/>
      <c r="CW23" s="642"/>
      <c r="CX23" s="642"/>
      <c r="CY23" s="643"/>
      <c r="CZ23" s="641" t="s">
        <v>287</v>
      </c>
      <c r="DA23" s="642"/>
      <c r="DB23" s="642"/>
      <c r="DC23" s="643"/>
      <c r="DD23" s="641" t="s">
        <v>288</v>
      </c>
      <c r="DE23" s="642"/>
      <c r="DF23" s="642"/>
      <c r="DG23" s="642"/>
      <c r="DH23" s="642"/>
      <c r="DI23" s="642"/>
      <c r="DJ23" s="642"/>
      <c r="DK23" s="643"/>
      <c r="DL23" s="688" t="s">
        <v>289</v>
      </c>
      <c r="DM23" s="689"/>
      <c r="DN23" s="689"/>
      <c r="DO23" s="689"/>
      <c r="DP23" s="689"/>
      <c r="DQ23" s="689"/>
      <c r="DR23" s="689"/>
      <c r="DS23" s="689"/>
      <c r="DT23" s="689"/>
      <c r="DU23" s="689"/>
      <c r="DV23" s="690"/>
      <c r="DW23" s="641" t="s">
        <v>290</v>
      </c>
      <c r="DX23" s="642"/>
      <c r="DY23" s="642"/>
      <c r="DZ23" s="642"/>
      <c r="EA23" s="642"/>
      <c r="EB23" s="642"/>
      <c r="EC23" s="643"/>
    </row>
    <row r="24" spans="2:133" ht="11.25" customHeight="1" x14ac:dyDescent="0.15">
      <c r="B24" s="656" t="s">
        <v>291</v>
      </c>
      <c r="C24" s="657"/>
      <c r="D24" s="657"/>
      <c r="E24" s="657"/>
      <c r="F24" s="657"/>
      <c r="G24" s="657"/>
      <c r="H24" s="657"/>
      <c r="I24" s="657"/>
      <c r="J24" s="657"/>
      <c r="K24" s="657"/>
      <c r="L24" s="657"/>
      <c r="M24" s="657"/>
      <c r="N24" s="657"/>
      <c r="O24" s="657"/>
      <c r="P24" s="657"/>
      <c r="Q24" s="658"/>
      <c r="R24" s="659" t="s">
        <v>242</v>
      </c>
      <c r="S24" s="660"/>
      <c r="T24" s="660"/>
      <c r="U24" s="660"/>
      <c r="V24" s="660"/>
      <c r="W24" s="660"/>
      <c r="X24" s="660"/>
      <c r="Y24" s="661"/>
      <c r="Z24" s="662" t="s">
        <v>140</v>
      </c>
      <c r="AA24" s="662"/>
      <c r="AB24" s="662"/>
      <c r="AC24" s="662"/>
      <c r="AD24" s="663" t="s">
        <v>131</v>
      </c>
      <c r="AE24" s="663"/>
      <c r="AF24" s="663"/>
      <c r="AG24" s="663"/>
      <c r="AH24" s="663"/>
      <c r="AI24" s="663"/>
      <c r="AJ24" s="663"/>
      <c r="AK24" s="663"/>
      <c r="AL24" s="664" t="s">
        <v>131</v>
      </c>
      <c r="AM24" s="665"/>
      <c r="AN24" s="665"/>
      <c r="AO24" s="666"/>
      <c r="AP24" s="656" t="s">
        <v>292</v>
      </c>
      <c r="AQ24" s="675"/>
      <c r="AR24" s="675"/>
      <c r="AS24" s="675"/>
      <c r="AT24" s="675"/>
      <c r="AU24" s="675"/>
      <c r="AV24" s="675"/>
      <c r="AW24" s="675"/>
      <c r="AX24" s="675"/>
      <c r="AY24" s="675"/>
      <c r="AZ24" s="675"/>
      <c r="BA24" s="675"/>
      <c r="BB24" s="675"/>
      <c r="BC24" s="675"/>
      <c r="BD24" s="675"/>
      <c r="BE24" s="675"/>
      <c r="BF24" s="676"/>
      <c r="BG24" s="659" t="s">
        <v>131</v>
      </c>
      <c r="BH24" s="660"/>
      <c r="BI24" s="660"/>
      <c r="BJ24" s="660"/>
      <c r="BK24" s="660"/>
      <c r="BL24" s="660"/>
      <c r="BM24" s="660"/>
      <c r="BN24" s="661"/>
      <c r="BO24" s="662" t="s">
        <v>131</v>
      </c>
      <c r="BP24" s="662"/>
      <c r="BQ24" s="662"/>
      <c r="BR24" s="662"/>
      <c r="BS24" s="663" t="s">
        <v>235</v>
      </c>
      <c r="BT24" s="663"/>
      <c r="BU24" s="663"/>
      <c r="BV24" s="663"/>
      <c r="BW24" s="663"/>
      <c r="BX24" s="663"/>
      <c r="BY24" s="663"/>
      <c r="BZ24" s="663"/>
      <c r="CA24" s="663"/>
      <c r="CB24" s="667"/>
      <c r="CD24" s="645" t="s">
        <v>293</v>
      </c>
      <c r="CE24" s="646"/>
      <c r="CF24" s="646"/>
      <c r="CG24" s="646"/>
      <c r="CH24" s="646"/>
      <c r="CI24" s="646"/>
      <c r="CJ24" s="646"/>
      <c r="CK24" s="646"/>
      <c r="CL24" s="646"/>
      <c r="CM24" s="646"/>
      <c r="CN24" s="646"/>
      <c r="CO24" s="646"/>
      <c r="CP24" s="646"/>
      <c r="CQ24" s="647"/>
      <c r="CR24" s="648">
        <v>1405728</v>
      </c>
      <c r="CS24" s="649"/>
      <c r="CT24" s="649"/>
      <c r="CU24" s="649"/>
      <c r="CV24" s="649"/>
      <c r="CW24" s="649"/>
      <c r="CX24" s="649"/>
      <c r="CY24" s="650"/>
      <c r="CZ24" s="653">
        <v>26.2</v>
      </c>
      <c r="DA24" s="654"/>
      <c r="DB24" s="654"/>
      <c r="DC24" s="670"/>
      <c r="DD24" s="691">
        <v>983827</v>
      </c>
      <c r="DE24" s="649"/>
      <c r="DF24" s="649"/>
      <c r="DG24" s="649"/>
      <c r="DH24" s="649"/>
      <c r="DI24" s="649"/>
      <c r="DJ24" s="649"/>
      <c r="DK24" s="650"/>
      <c r="DL24" s="691">
        <v>978465</v>
      </c>
      <c r="DM24" s="649"/>
      <c r="DN24" s="649"/>
      <c r="DO24" s="649"/>
      <c r="DP24" s="649"/>
      <c r="DQ24" s="649"/>
      <c r="DR24" s="649"/>
      <c r="DS24" s="649"/>
      <c r="DT24" s="649"/>
      <c r="DU24" s="649"/>
      <c r="DV24" s="650"/>
      <c r="DW24" s="653">
        <v>40.4</v>
      </c>
      <c r="DX24" s="654"/>
      <c r="DY24" s="654"/>
      <c r="DZ24" s="654"/>
      <c r="EA24" s="654"/>
      <c r="EB24" s="654"/>
      <c r="EC24" s="655"/>
    </row>
    <row r="25" spans="2:133" ht="11.25" customHeight="1" x14ac:dyDescent="0.15">
      <c r="B25" s="656" t="s">
        <v>294</v>
      </c>
      <c r="C25" s="657"/>
      <c r="D25" s="657"/>
      <c r="E25" s="657"/>
      <c r="F25" s="657"/>
      <c r="G25" s="657"/>
      <c r="H25" s="657"/>
      <c r="I25" s="657"/>
      <c r="J25" s="657"/>
      <c r="K25" s="657"/>
      <c r="L25" s="657"/>
      <c r="M25" s="657"/>
      <c r="N25" s="657"/>
      <c r="O25" s="657"/>
      <c r="P25" s="657"/>
      <c r="Q25" s="658"/>
      <c r="R25" s="659">
        <v>2616161</v>
      </c>
      <c r="S25" s="660"/>
      <c r="T25" s="660"/>
      <c r="U25" s="660"/>
      <c r="V25" s="660"/>
      <c r="W25" s="660"/>
      <c r="X25" s="660"/>
      <c r="Y25" s="661"/>
      <c r="Z25" s="662">
        <v>44.7</v>
      </c>
      <c r="AA25" s="662"/>
      <c r="AB25" s="662"/>
      <c r="AC25" s="662"/>
      <c r="AD25" s="663">
        <v>2398952</v>
      </c>
      <c r="AE25" s="663"/>
      <c r="AF25" s="663"/>
      <c r="AG25" s="663"/>
      <c r="AH25" s="663"/>
      <c r="AI25" s="663"/>
      <c r="AJ25" s="663"/>
      <c r="AK25" s="663"/>
      <c r="AL25" s="664">
        <v>100</v>
      </c>
      <c r="AM25" s="665"/>
      <c r="AN25" s="665"/>
      <c r="AO25" s="666"/>
      <c r="AP25" s="656" t="s">
        <v>295</v>
      </c>
      <c r="AQ25" s="675"/>
      <c r="AR25" s="675"/>
      <c r="AS25" s="675"/>
      <c r="AT25" s="675"/>
      <c r="AU25" s="675"/>
      <c r="AV25" s="675"/>
      <c r="AW25" s="675"/>
      <c r="AX25" s="675"/>
      <c r="AY25" s="675"/>
      <c r="AZ25" s="675"/>
      <c r="BA25" s="675"/>
      <c r="BB25" s="675"/>
      <c r="BC25" s="675"/>
      <c r="BD25" s="675"/>
      <c r="BE25" s="675"/>
      <c r="BF25" s="676"/>
      <c r="BG25" s="659" t="s">
        <v>235</v>
      </c>
      <c r="BH25" s="660"/>
      <c r="BI25" s="660"/>
      <c r="BJ25" s="660"/>
      <c r="BK25" s="660"/>
      <c r="BL25" s="660"/>
      <c r="BM25" s="660"/>
      <c r="BN25" s="661"/>
      <c r="BO25" s="662" t="s">
        <v>131</v>
      </c>
      <c r="BP25" s="662"/>
      <c r="BQ25" s="662"/>
      <c r="BR25" s="662"/>
      <c r="BS25" s="663" t="s">
        <v>242</v>
      </c>
      <c r="BT25" s="663"/>
      <c r="BU25" s="663"/>
      <c r="BV25" s="663"/>
      <c r="BW25" s="663"/>
      <c r="BX25" s="663"/>
      <c r="BY25" s="663"/>
      <c r="BZ25" s="663"/>
      <c r="CA25" s="663"/>
      <c r="CB25" s="667"/>
      <c r="CD25" s="656" t="s">
        <v>296</v>
      </c>
      <c r="CE25" s="657"/>
      <c r="CF25" s="657"/>
      <c r="CG25" s="657"/>
      <c r="CH25" s="657"/>
      <c r="CI25" s="657"/>
      <c r="CJ25" s="657"/>
      <c r="CK25" s="657"/>
      <c r="CL25" s="657"/>
      <c r="CM25" s="657"/>
      <c r="CN25" s="657"/>
      <c r="CO25" s="657"/>
      <c r="CP25" s="657"/>
      <c r="CQ25" s="658"/>
      <c r="CR25" s="659">
        <v>513687</v>
      </c>
      <c r="CS25" s="680"/>
      <c r="CT25" s="680"/>
      <c r="CU25" s="680"/>
      <c r="CV25" s="680"/>
      <c r="CW25" s="680"/>
      <c r="CX25" s="680"/>
      <c r="CY25" s="681"/>
      <c r="CZ25" s="664">
        <v>9.6</v>
      </c>
      <c r="DA25" s="692"/>
      <c r="DB25" s="692"/>
      <c r="DC25" s="694"/>
      <c r="DD25" s="668">
        <v>491051</v>
      </c>
      <c r="DE25" s="680"/>
      <c r="DF25" s="680"/>
      <c r="DG25" s="680"/>
      <c r="DH25" s="680"/>
      <c r="DI25" s="680"/>
      <c r="DJ25" s="680"/>
      <c r="DK25" s="681"/>
      <c r="DL25" s="668">
        <v>486079</v>
      </c>
      <c r="DM25" s="680"/>
      <c r="DN25" s="680"/>
      <c r="DO25" s="680"/>
      <c r="DP25" s="680"/>
      <c r="DQ25" s="680"/>
      <c r="DR25" s="680"/>
      <c r="DS25" s="680"/>
      <c r="DT25" s="680"/>
      <c r="DU25" s="680"/>
      <c r="DV25" s="681"/>
      <c r="DW25" s="664">
        <v>20.100000000000001</v>
      </c>
      <c r="DX25" s="692"/>
      <c r="DY25" s="692"/>
      <c r="DZ25" s="692"/>
      <c r="EA25" s="692"/>
      <c r="EB25" s="692"/>
      <c r="EC25" s="693"/>
    </row>
    <row r="26" spans="2:133" ht="11.25" customHeight="1" x14ac:dyDescent="0.15">
      <c r="B26" s="656" t="s">
        <v>297</v>
      </c>
      <c r="C26" s="657"/>
      <c r="D26" s="657"/>
      <c r="E26" s="657"/>
      <c r="F26" s="657"/>
      <c r="G26" s="657"/>
      <c r="H26" s="657"/>
      <c r="I26" s="657"/>
      <c r="J26" s="657"/>
      <c r="K26" s="657"/>
      <c r="L26" s="657"/>
      <c r="M26" s="657"/>
      <c r="N26" s="657"/>
      <c r="O26" s="657"/>
      <c r="P26" s="657"/>
      <c r="Q26" s="658"/>
      <c r="R26" s="659" t="s">
        <v>140</v>
      </c>
      <c r="S26" s="660"/>
      <c r="T26" s="660"/>
      <c r="U26" s="660"/>
      <c r="V26" s="660"/>
      <c r="W26" s="660"/>
      <c r="X26" s="660"/>
      <c r="Y26" s="661"/>
      <c r="Z26" s="662" t="s">
        <v>242</v>
      </c>
      <c r="AA26" s="662"/>
      <c r="AB26" s="662"/>
      <c r="AC26" s="662"/>
      <c r="AD26" s="663" t="s">
        <v>235</v>
      </c>
      <c r="AE26" s="663"/>
      <c r="AF26" s="663"/>
      <c r="AG26" s="663"/>
      <c r="AH26" s="663"/>
      <c r="AI26" s="663"/>
      <c r="AJ26" s="663"/>
      <c r="AK26" s="663"/>
      <c r="AL26" s="664" t="s">
        <v>140</v>
      </c>
      <c r="AM26" s="665"/>
      <c r="AN26" s="665"/>
      <c r="AO26" s="666"/>
      <c r="AP26" s="656" t="s">
        <v>298</v>
      </c>
      <c r="AQ26" s="675"/>
      <c r="AR26" s="675"/>
      <c r="AS26" s="675"/>
      <c r="AT26" s="675"/>
      <c r="AU26" s="675"/>
      <c r="AV26" s="675"/>
      <c r="AW26" s="675"/>
      <c r="AX26" s="675"/>
      <c r="AY26" s="675"/>
      <c r="AZ26" s="675"/>
      <c r="BA26" s="675"/>
      <c r="BB26" s="675"/>
      <c r="BC26" s="675"/>
      <c r="BD26" s="675"/>
      <c r="BE26" s="675"/>
      <c r="BF26" s="676"/>
      <c r="BG26" s="659" t="s">
        <v>235</v>
      </c>
      <c r="BH26" s="660"/>
      <c r="BI26" s="660"/>
      <c r="BJ26" s="660"/>
      <c r="BK26" s="660"/>
      <c r="BL26" s="660"/>
      <c r="BM26" s="660"/>
      <c r="BN26" s="661"/>
      <c r="BO26" s="662" t="s">
        <v>131</v>
      </c>
      <c r="BP26" s="662"/>
      <c r="BQ26" s="662"/>
      <c r="BR26" s="662"/>
      <c r="BS26" s="663" t="s">
        <v>235</v>
      </c>
      <c r="BT26" s="663"/>
      <c r="BU26" s="663"/>
      <c r="BV26" s="663"/>
      <c r="BW26" s="663"/>
      <c r="BX26" s="663"/>
      <c r="BY26" s="663"/>
      <c r="BZ26" s="663"/>
      <c r="CA26" s="663"/>
      <c r="CB26" s="667"/>
      <c r="CD26" s="656" t="s">
        <v>299</v>
      </c>
      <c r="CE26" s="657"/>
      <c r="CF26" s="657"/>
      <c r="CG26" s="657"/>
      <c r="CH26" s="657"/>
      <c r="CI26" s="657"/>
      <c r="CJ26" s="657"/>
      <c r="CK26" s="657"/>
      <c r="CL26" s="657"/>
      <c r="CM26" s="657"/>
      <c r="CN26" s="657"/>
      <c r="CO26" s="657"/>
      <c r="CP26" s="657"/>
      <c r="CQ26" s="658"/>
      <c r="CR26" s="659">
        <v>291300</v>
      </c>
      <c r="CS26" s="660"/>
      <c r="CT26" s="660"/>
      <c r="CU26" s="660"/>
      <c r="CV26" s="660"/>
      <c r="CW26" s="660"/>
      <c r="CX26" s="660"/>
      <c r="CY26" s="661"/>
      <c r="CZ26" s="664">
        <v>5.4</v>
      </c>
      <c r="DA26" s="692"/>
      <c r="DB26" s="692"/>
      <c r="DC26" s="694"/>
      <c r="DD26" s="668">
        <v>285616</v>
      </c>
      <c r="DE26" s="660"/>
      <c r="DF26" s="660"/>
      <c r="DG26" s="660"/>
      <c r="DH26" s="660"/>
      <c r="DI26" s="660"/>
      <c r="DJ26" s="660"/>
      <c r="DK26" s="661"/>
      <c r="DL26" s="668" t="s">
        <v>235</v>
      </c>
      <c r="DM26" s="660"/>
      <c r="DN26" s="660"/>
      <c r="DO26" s="660"/>
      <c r="DP26" s="660"/>
      <c r="DQ26" s="660"/>
      <c r="DR26" s="660"/>
      <c r="DS26" s="660"/>
      <c r="DT26" s="660"/>
      <c r="DU26" s="660"/>
      <c r="DV26" s="661"/>
      <c r="DW26" s="664" t="s">
        <v>235</v>
      </c>
      <c r="DX26" s="692"/>
      <c r="DY26" s="692"/>
      <c r="DZ26" s="692"/>
      <c r="EA26" s="692"/>
      <c r="EB26" s="692"/>
      <c r="EC26" s="693"/>
    </row>
    <row r="27" spans="2:133" ht="11.25" customHeight="1" x14ac:dyDescent="0.15">
      <c r="B27" s="656" t="s">
        <v>300</v>
      </c>
      <c r="C27" s="657"/>
      <c r="D27" s="657"/>
      <c r="E27" s="657"/>
      <c r="F27" s="657"/>
      <c r="G27" s="657"/>
      <c r="H27" s="657"/>
      <c r="I27" s="657"/>
      <c r="J27" s="657"/>
      <c r="K27" s="657"/>
      <c r="L27" s="657"/>
      <c r="M27" s="657"/>
      <c r="N27" s="657"/>
      <c r="O27" s="657"/>
      <c r="P27" s="657"/>
      <c r="Q27" s="658"/>
      <c r="R27" s="659">
        <v>12100</v>
      </c>
      <c r="S27" s="660"/>
      <c r="T27" s="660"/>
      <c r="U27" s="660"/>
      <c r="V27" s="660"/>
      <c r="W27" s="660"/>
      <c r="X27" s="660"/>
      <c r="Y27" s="661"/>
      <c r="Z27" s="662">
        <v>0.2</v>
      </c>
      <c r="AA27" s="662"/>
      <c r="AB27" s="662"/>
      <c r="AC27" s="662"/>
      <c r="AD27" s="663" t="s">
        <v>131</v>
      </c>
      <c r="AE27" s="663"/>
      <c r="AF27" s="663"/>
      <c r="AG27" s="663"/>
      <c r="AH27" s="663"/>
      <c r="AI27" s="663"/>
      <c r="AJ27" s="663"/>
      <c r="AK27" s="663"/>
      <c r="AL27" s="664" t="s">
        <v>131</v>
      </c>
      <c r="AM27" s="665"/>
      <c r="AN27" s="665"/>
      <c r="AO27" s="666"/>
      <c r="AP27" s="656" t="s">
        <v>301</v>
      </c>
      <c r="AQ27" s="657"/>
      <c r="AR27" s="657"/>
      <c r="AS27" s="657"/>
      <c r="AT27" s="657"/>
      <c r="AU27" s="657"/>
      <c r="AV27" s="657"/>
      <c r="AW27" s="657"/>
      <c r="AX27" s="657"/>
      <c r="AY27" s="657"/>
      <c r="AZ27" s="657"/>
      <c r="BA27" s="657"/>
      <c r="BB27" s="657"/>
      <c r="BC27" s="657"/>
      <c r="BD27" s="657"/>
      <c r="BE27" s="657"/>
      <c r="BF27" s="658"/>
      <c r="BG27" s="659">
        <v>401396</v>
      </c>
      <c r="BH27" s="660"/>
      <c r="BI27" s="660"/>
      <c r="BJ27" s="660"/>
      <c r="BK27" s="660"/>
      <c r="BL27" s="660"/>
      <c r="BM27" s="660"/>
      <c r="BN27" s="661"/>
      <c r="BO27" s="662">
        <v>100</v>
      </c>
      <c r="BP27" s="662"/>
      <c r="BQ27" s="662"/>
      <c r="BR27" s="662"/>
      <c r="BS27" s="663" t="s">
        <v>235</v>
      </c>
      <c r="BT27" s="663"/>
      <c r="BU27" s="663"/>
      <c r="BV27" s="663"/>
      <c r="BW27" s="663"/>
      <c r="BX27" s="663"/>
      <c r="BY27" s="663"/>
      <c r="BZ27" s="663"/>
      <c r="CA27" s="663"/>
      <c r="CB27" s="667"/>
      <c r="CD27" s="656" t="s">
        <v>302</v>
      </c>
      <c r="CE27" s="657"/>
      <c r="CF27" s="657"/>
      <c r="CG27" s="657"/>
      <c r="CH27" s="657"/>
      <c r="CI27" s="657"/>
      <c r="CJ27" s="657"/>
      <c r="CK27" s="657"/>
      <c r="CL27" s="657"/>
      <c r="CM27" s="657"/>
      <c r="CN27" s="657"/>
      <c r="CO27" s="657"/>
      <c r="CP27" s="657"/>
      <c r="CQ27" s="658"/>
      <c r="CR27" s="659">
        <v>541433</v>
      </c>
      <c r="CS27" s="680"/>
      <c r="CT27" s="680"/>
      <c r="CU27" s="680"/>
      <c r="CV27" s="680"/>
      <c r="CW27" s="680"/>
      <c r="CX27" s="680"/>
      <c r="CY27" s="681"/>
      <c r="CZ27" s="664">
        <v>10.1</v>
      </c>
      <c r="DA27" s="692"/>
      <c r="DB27" s="692"/>
      <c r="DC27" s="694"/>
      <c r="DD27" s="668">
        <v>160085</v>
      </c>
      <c r="DE27" s="680"/>
      <c r="DF27" s="680"/>
      <c r="DG27" s="680"/>
      <c r="DH27" s="680"/>
      <c r="DI27" s="680"/>
      <c r="DJ27" s="680"/>
      <c r="DK27" s="681"/>
      <c r="DL27" s="668">
        <v>159695</v>
      </c>
      <c r="DM27" s="680"/>
      <c r="DN27" s="680"/>
      <c r="DO27" s="680"/>
      <c r="DP27" s="680"/>
      <c r="DQ27" s="680"/>
      <c r="DR27" s="680"/>
      <c r="DS27" s="680"/>
      <c r="DT27" s="680"/>
      <c r="DU27" s="680"/>
      <c r="DV27" s="681"/>
      <c r="DW27" s="664">
        <v>6.6</v>
      </c>
      <c r="DX27" s="692"/>
      <c r="DY27" s="692"/>
      <c r="DZ27" s="692"/>
      <c r="EA27" s="692"/>
      <c r="EB27" s="692"/>
      <c r="EC27" s="693"/>
    </row>
    <row r="28" spans="2:133" ht="11.25" customHeight="1" x14ac:dyDescent="0.15">
      <c r="B28" s="656" t="s">
        <v>303</v>
      </c>
      <c r="C28" s="657"/>
      <c r="D28" s="657"/>
      <c r="E28" s="657"/>
      <c r="F28" s="657"/>
      <c r="G28" s="657"/>
      <c r="H28" s="657"/>
      <c r="I28" s="657"/>
      <c r="J28" s="657"/>
      <c r="K28" s="657"/>
      <c r="L28" s="657"/>
      <c r="M28" s="657"/>
      <c r="N28" s="657"/>
      <c r="O28" s="657"/>
      <c r="P28" s="657"/>
      <c r="Q28" s="658"/>
      <c r="R28" s="659">
        <v>41350</v>
      </c>
      <c r="S28" s="660"/>
      <c r="T28" s="660"/>
      <c r="U28" s="660"/>
      <c r="V28" s="660"/>
      <c r="W28" s="660"/>
      <c r="X28" s="660"/>
      <c r="Y28" s="661"/>
      <c r="Z28" s="662">
        <v>0.7</v>
      </c>
      <c r="AA28" s="662"/>
      <c r="AB28" s="662"/>
      <c r="AC28" s="662"/>
      <c r="AD28" s="663" t="s">
        <v>131</v>
      </c>
      <c r="AE28" s="663"/>
      <c r="AF28" s="663"/>
      <c r="AG28" s="663"/>
      <c r="AH28" s="663"/>
      <c r="AI28" s="663"/>
      <c r="AJ28" s="663"/>
      <c r="AK28" s="663"/>
      <c r="AL28" s="664" t="s">
        <v>131</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304</v>
      </c>
      <c r="CE28" s="657"/>
      <c r="CF28" s="657"/>
      <c r="CG28" s="657"/>
      <c r="CH28" s="657"/>
      <c r="CI28" s="657"/>
      <c r="CJ28" s="657"/>
      <c r="CK28" s="657"/>
      <c r="CL28" s="657"/>
      <c r="CM28" s="657"/>
      <c r="CN28" s="657"/>
      <c r="CO28" s="657"/>
      <c r="CP28" s="657"/>
      <c r="CQ28" s="658"/>
      <c r="CR28" s="659">
        <v>350608</v>
      </c>
      <c r="CS28" s="660"/>
      <c r="CT28" s="660"/>
      <c r="CU28" s="660"/>
      <c r="CV28" s="660"/>
      <c r="CW28" s="660"/>
      <c r="CX28" s="660"/>
      <c r="CY28" s="661"/>
      <c r="CZ28" s="664">
        <v>6.5</v>
      </c>
      <c r="DA28" s="692"/>
      <c r="DB28" s="692"/>
      <c r="DC28" s="694"/>
      <c r="DD28" s="668">
        <v>332691</v>
      </c>
      <c r="DE28" s="660"/>
      <c r="DF28" s="660"/>
      <c r="DG28" s="660"/>
      <c r="DH28" s="660"/>
      <c r="DI28" s="660"/>
      <c r="DJ28" s="660"/>
      <c r="DK28" s="661"/>
      <c r="DL28" s="668">
        <v>332691</v>
      </c>
      <c r="DM28" s="660"/>
      <c r="DN28" s="660"/>
      <c r="DO28" s="660"/>
      <c r="DP28" s="660"/>
      <c r="DQ28" s="660"/>
      <c r="DR28" s="660"/>
      <c r="DS28" s="660"/>
      <c r="DT28" s="660"/>
      <c r="DU28" s="660"/>
      <c r="DV28" s="661"/>
      <c r="DW28" s="664">
        <v>13.8</v>
      </c>
      <c r="DX28" s="692"/>
      <c r="DY28" s="692"/>
      <c r="DZ28" s="692"/>
      <c r="EA28" s="692"/>
      <c r="EB28" s="692"/>
      <c r="EC28" s="693"/>
    </row>
    <row r="29" spans="2:133" ht="11.25" customHeight="1" x14ac:dyDescent="0.15">
      <c r="B29" s="656" t="s">
        <v>305</v>
      </c>
      <c r="C29" s="657"/>
      <c r="D29" s="657"/>
      <c r="E29" s="657"/>
      <c r="F29" s="657"/>
      <c r="G29" s="657"/>
      <c r="H29" s="657"/>
      <c r="I29" s="657"/>
      <c r="J29" s="657"/>
      <c r="K29" s="657"/>
      <c r="L29" s="657"/>
      <c r="M29" s="657"/>
      <c r="N29" s="657"/>
      <c r="O29" s="657"/>
      <c r="P29" s="657"/>
      <c r="Q29" s="658"/>
      <c r="R29" s="659">
        <v>3118</v>
      </c>
      <c r="S29" s="660"/>
      <c r="T29" s="660"/>
      <c r="U29" s="660"/>
      <c r="V29" s="660"/>
      <c r="W29" s="660"/>
      <c r="X29" s="660"/>
      <c r="Y29" s="661"/>
      <c r="Z29" s="662">
        <v>0.1</v>
      </c>
      <c r="AA29" s="662"/>
      <c r="AB29" s="662"/>
      <c r="AC29" s="662"/>
      <c r="AD29" s="663" t="s">
        <v>140</v>
      </c>
      <c r="AE29" s="663"/>
      <c r="AF29" s="663"/>
      <c r="AG29" s="663"/>
      <c r="AH29" s="663"/>
      <c r="AI29" s="663"/>
      <c r="AJ29" s="663"/>
      <c r="AK29" s="663"/>
      <c r="AL29" s="664" t="s">
        <v>235</v>
      </c>
      <c r="AM29" s="665"/>
      <c r="AN29" s="665"/>
      <c r="AO29" s="666"/>
      <c r="AP29" s="682"/>
      <c r="AQ29" s="683"/>
      <c r="AR29" s="683"/>
      <c r="AS29" s="683"/>
      <c r="AT29" s="683"/>
      <c r="AU29" s="683"/>
      <c r="AV29" s="683"/>
      <c r="AW29" s="683"/>
      <c r="AX29" s="683"/>
      <c r="AY29" s="683"/>
      <c r="AZ29" s="683"/>
      <c r="BA29" s="683"/>
      <c r="BB29" s="683"/>
      <c r="BC29" s="683"/>
      <c r="BD29" s="683"/>
      <c r="BE29" s="683"/>
      <c r="BF29" s="684"/>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7" t="s">
        <v>306</v>
      </c>
      <c r="CE29" s="698"/>
      <c r="CF29" s="656" t="s">
        <v>307</v>
      </c>
      <c r="CG29" s="657"/>
      <c r="CH29" s="657"/>
      <c r="CI29" s="657"/>
      <c r="CJ29" s="657"/>
      <c r="CK29" s="657"/>
      <c r="CL29" s="657"/>
      <c r="CM29" s="657"/>
      <c r="CN29" s="657"/>
      <c r="CO29" s="657"/>
      <c r="CP29" s="657"/>
      <c r="CQ29" s="658"/>
      <c r="CR29" s="659">
        <v>350474</v>
      </c>
      <c r="CS29" s="680"/>
      <c r="CT29" s="680"/>
      <c r="CU29" s="680"/>
      <c r="CV29" s="680"/>
      <c r="CW29" s="680"/>
      <c r="CX29" s="680"/>
      <c r="CY29" s="681"/>
      <c r="CZ29" s="664">
        <v>6.5</v>
      </c>
      <c r="DA29" s="692"/>
      <c r="DB29" s="692"/>
      <c r="DC29" s="694"/>
      <c r="DD29" s="668">
        <v>332557</v>
      </c>
      <c r="DE29" s="680"/>
      <c r="DF29" s="680"/>
      <c r="DG29" s="680"/>
      <c r="DH29" s="680"/>
      <c r="DI29" s="680"/>
      <c r="DJ29" s="680"/>
      <c r="DK29" s="681"/>
      <c r="DL29" s="668">
        <v>332557</v>
      </c>
      <c r="DM29" s="680"/>
      <c r="DN29" s="680"/>
      <c r="DO29" s="680"/>
      <c r="DP29" s="680"/>
      <c r="DQ29" s="680"/>
      <c r="DR29" s="680"/>
      <c r="DS29" s="680"/>
      <c r="DT29" s="680"/>
      <c r="DU29" s="680"/>
      <c r="DV29" s="681"/>
      <c r="DW29" s="664">
        <v>13.7</v>
      </c>
      <c r="DX29" s="692"/>
      <c r="DY29" s="692"/>
      <c r="DZ29" s="692"/>
      <c r="EA29" s="692"/>
      <c r="EB29" s="692"/>
      <c r="EC29" s="693"/>
    </row>
    <row r="30" spans="2:133" ht="11.25" customHeight="1" x14ac:dyDescent="0.15">
      <c r="B30" s="656" t="s">
        <v>308</v>
      </c>
      <c r="C30" s="657"/>
      <c r="D30" s="657"/>
      <c r="E30" s="657"/>
      <c r="F30" s="657"/>
      <c r="G30" s="657"/>
      <c r="H30" s="657"/>
      <c r="I30" s="657"/>
      <c r="J30" s="657"/>
      <c r="K30" s="657"/>
      <c r="L30" s="657"/>
      <c r="M30" s="657"/>
      <c r="N30" s="657"/>
      <c r="O30" s="657"/>
      <c r="P30" s="657"/>
      <c r="Q30" s="658"/>
      <c r="R30" s="659">
        <v>1789099</v>
      </c>
      <c r="S30" s="660"/>
      <c r="T30" s="660"/>
      <c r="U30" s="660"/>
      <c r="V30" s="660"/>
      <c r="W30" s="660"/>
      <c r="X30" s="660"/>
      <c r="Y30" s="661"/>
      <c r="Z30" s="662">
        <v>30.6</v>
      </c>
      <c r="AA30" s="662"/>
      <c r="AB30" s="662"/>
      <c r="AC30" s="662"/>
      <c r="AD30" s="663" t="s">
        <v>131</v>
      </c>
      <c r="AE30" s="663"/>
      <c r="AF30" s="663"/>
      <c r="AG30" s="663"/>
      <c r="AH30" s="663"/>
      <c r="AI30" s="663"/>
      <c r="AJ30" s="663"/>
      <c r="AK30" s="663"/>
      <c r="AL30" s="664" t="s">
        <v>131</v>
      </c>
      <c r="AM30" s="665"/>
      <c r="AN30" s="665"/>
      <c r="AO30" s="666"/>
      <c r="AP30" s="641" t="s">
        <v>223</v>
      </c>
      <c r="AQ30" s="642"/>
      <c r="AR30" s="642"/>
      <c r="AS30" s="642"/>
      <c r="AT30" s="642"/>
      <c r="AU30" s="642"/>
      <c r="AV30" s="642"/>
      <c r="AW30" s="642"/>
      <c r="AX30" s="642"/>
      <c r="AY30" s="642"/>
      <c r="AZ30" s="642"/>
      <c r="BA30" s="642"/>
      <c r="BB30" s="642"/>
      <c r="BC30" s="642"/>
      <c r="BD30" s="642"/>
      <c r="BE30" s="642"/>
      <c r="BF30" s="643"/>
      <c r="BG30" s="641" t="s">
        <v>309</v>
      </c>
      <c r="BH30" s="695"/>
      <c r="BI30" s="695"/>
      <c r="BJ30" s="695"/>
      <c r="BK30" s="695"/>
      <c r="BL30" s="695"/>
      <c r="BM30" s="695"/>
      <c r="BN30" s="695"/>
      <c r="BO30" s="695"/>
      <c r="BP30" s="695"/>
      <c r="BQ30" s="696"/>
      <c r="BR30" s="641" t="s">
        <v>310</v>
      </c>
      <c r="BS30" s="695"/>
      <c r="BT30" s="695"/>
      <c r="BU30" s="695"/>
      <c r="BV30" s="695"/>
      <c r="BW30" s="695"/>
      <c r="BX30" s="695"/>
      <c r="BY30" s="695"/>
      <c r="BZ30" s="695"/>
      <c r="CA30" s="695"/>
      <c r="CB30" s="696"/>
      <c r="CD30" s="699"/>
      <c r="CE30" s="700"/>
      <c r="CF30" s="656" t="s">
        <v>311</v>
      </c>
      <c r="CG30" s="657"/>
      <c r="CH30" s="657"/>
      <c r="CI30" s="657"/>
      <c r="CJ30" s="657"/>
      <c r="CK30" s="657"/>
      <c r="CL30" s="657"/>
      <c r="CM30" s="657"/>
      <c r="CN30" s="657"/>
      <c r="CO30" s="657"/>
      <c r="CP30" s="657"/>
      <c r="CQ30" s="658"/>
      <c r="CR30" s="659">
        <v>338824</v>
      </c>
      <c r="CS30" s="660"/>
      <c r="CT30" s="660"/>
      <c r="CU30" s="660"/>
      <c r="CV30" s="660"/>
      <c r="CW30" s="660"/>
      <c r="CX30" s="660"/>
      <c r="CY30" s="661"/>
      <c r="CZ30" s="664">
        <v>6.3</v>
      </c>
      <c r="DA30" s="692"/>
      <c r="DB30" s="692"/>
      <c r="DC30" s="694"/>
      <c r="DD30" s="668">
        <v>320907</v>
      </c>
      <c r="DE30" s="660"/>
      <c r="DF30" s="660"/>
      <c r="DG30" s="660"/>
      <c r="DH30" s="660"/>
      <c r="DI30" s="660"/>
      <c r="DJ30" s="660"/>
      <c r="DK30" s="661"/>
      <c r="DL30" s="668">
        <v>320907</v>
      </c>
      <c r="DM30" s="660"/>
      <c r="DN30" s="660"/>
      <c r="DO30" s="660"/>
      <c r="DP30" s="660"/>
      <c r="DQ30" s="660"/>
      <c r="DR30" s="660"/>
      <c r="DS30" s="660"/>
      <c r="DT30" s="660"/>
      <c r="DU30" s="660"/>
      <c r="DV30" s="661"/>
      <c r="DW30" s="664">
        <v>13.3</v>
      </c>
      <c r="DX30" s="692"/>
      <c r="DY30" s="692"/>
      <c r="DZ30" s="692"/>
      <c r="EA30" s="692"/>
      <c r="EB30" s="692"/>
      <c r="EC30" s="693"/>
    </row>
    <row r="31" spans="2:133" ht="11.25" customHeight="1" x14ac:dyDescent="0.15">
      <c r="B31" s="672" t="s">
        <v>312</v>
      </c>
      <c r="C31" s="673"/>
      <c r="D31" s="673"/>
      <c r="E31" s="673"/>
      <c r="F31" s="673"/>
      <c r="G31" s="673"/>
      <c r="H31" s="673"/>
      <c r="I31" s="673"/>
      <c r="J31" s="673"/>
      <c r="K31" s="673"/>
      <c r="L31" s="673"/>
      <c r="M31" s="673"/>
      <c r="N31" s="673"/>
      <c r="O31" s="673"/>
      <c r="P31" s="673"/>
      <c r="Q31" s="674"/>
      <c r="R31" s="659" t="s">
        <v>131</v>
      </c>
      <c r="S31" s="660"/>
      <c r="T31" s="660"/>
      <c r="U31" s="660"/>
      <c r="V31" s="660"/>
      <c r="W31" s="660"/>
      <c r="X31" s="660"/>
      <c r="Y31" s="661"/>
      <c r="Z31" s="662" t="s">
        <v>235</v>
      </c>
      <c r="AA31" s="662"/>
      <c r="AB31" s="662"/>
      <c r="AC31" s="662"/>
      <c r="AD31" s="663" t="s">
        <v>131</v>
      </c>
      <c r="AE31" s="663"/>
      <c r="AF31" s="663"/>
      <c r="AG31" s="663"/>
      <c r="AH31" s="663"/>
      <c r="AI31" s="663"/>
      <c r="AJ31" s="663"/>
      <c r="AK31" s="663"/>
      <c r="AL31" s="664" t="s">
        <v>140</v>
      </c>
      <c r="AM31" s="665"/>
      <c r="AN31" s="665"/>
      <c r="AO31" s="666"/>
      <c r="AP31" s="707" t="s">
        <v>313</v>
      </c>
      <c r="AQ31" s="708"/>
      <c r="AR31" s="708"/>
      <c r="AS31" s="708"/>
      <c r="AT31" s="713" t="s">
        <v>314</v>
      </c>
      <c r="AU31" s="218"/>
      <c r="AV31" s="218"/>
      <c r="AW31" s="218"/>
      <c r="AX31" s="645" t="s">
        <v>187</v>
      </c>
      <c r="AY31" s="646"/>
      <c r="AZ31" s="646"/>
      <c r="BA31" s="646"/>
      <c r="BB31" s="646"/>
      <c r="BC31" s="646"/>
      <c r="BD31" s="646"/>
      <c r="BE31" s="646"/>
      <c r="BF31" s="647"/>
      <c r="BG31" s="706">
        <v>99.3</v>
      </c>
      <c r="BH31" s="703"/>
      <c r="BI31" s="703"/>
      <c r="BJ31" s="703"/>
      <c r="BK31" s="703"/>
      <c r="BL31" s="703"/>
      <c r="BM31" s="654">
        <v>94.6</v>
      </c>
      <c r="BN31" s="703"/>
      <c r="BO31" s="703"/>
      <c r="BP31" s="703"/>
      <c r="BQ31" s="704"/>
      <c r="BR31" s="706">
        <v>99.1</v>
      </c>
      <c r="BS31" s="703"/>
      <c r="BT31" s="703"/>
      <c r="BU31" s="703"/>
      <c r="BV31" s="703"/>
      <c r="BW31" s="703"/>
      <c r="BX31" s="654">
        <v>93.4</v>
      </c>
      <c r="BY31" s="703"/>
      <c r="BZ31" s="703"/>
      <c r="CA31" s="703"/>
      <c r="CB31" s="704"/>
      <c r="CD31" s="699"/>
      <c r="CE31" s="700"/>
      <c r="CF31" s="656" t="s">
        <v>315</v>
      </c>
      <c r="CG31" s="657"/>
      <c r="CH31" s="657"/>
      <c r="CI31" s="657"/>
      <c r="CJ31" s="657"/>
      <c r="CK31" s="657"/>
      <c r="CL31" s="657"/>
      <c r="CM31" s="657"/>
      <c r="CN31" s="657"/>
      <c r="CO31" s="657"/>
      <c r="CP31" s="657"/>
      <c r="CQ31" s="658"/>
      <c r="CR31" s="659">
        <v>11650</v>
      </c>
      <c r="CS31" s="680"/>
      <c r="CT31" s="680"/>
      <c r="CU31" s="680"/>
      <c r="CV31" s="680"/>
      <c r="CW31" s="680"/>
      <c r="CX31" s="680"/>
      <c r="CY31" s="681"/>
      <c r="CZ31" s="664">
        <v>0.2</v>
      </c>
      <c r="DA31" s="692"/>
      <c r="DB31" s="692"/>
      <c r="DC31" s="694"/>
      <c r="DD31" s="668">
        <v>11650</v>
      </c>
      <c r="DE31" s="680"/>
      <c r="DF31" s="680"/>
      <c r="DG31" s="680"/>
      <c r="DH31" s="680"/>
      <c r="DI31" s="680"/>
      <c r="DJ31" s="680"/>
      <c r="DK31" s="681"/>
      <c r="DL31" s="668">
        <v>11650</v>
      </c>
      <c r="DM31" s="680"/>
      <c r="DN31" s="680"/>
      <c r="DO31" s="680"/>
      <c r="DP31" s="680"/>
      <c r="DQ31" s="680"/>
      <c r="DR31" s="680"/>
      <c r="DS31" s="680"/>
      <c r="DT31" s="680"/>
      <c r="DU31" s="680"/>
      <c r="DV31" s="681"/>
      <c r="DW31" s="664">
        <v>0.5</v>
      </c>
      <c r="DX31" s="692"/>
      <c r="DY31" s="692"/>
      <c r="DZ31" s="692"/>
      <c r="EA31" s="692"/>
      <c r="EB31" s="692"/>
      <c r="EC31" s="693"/>
    </row>
    <row r="32" spans="2:133" ht="11.25" customHeight="1" x14ac:dyDescent="0.15">
      <c r="B32" s="656" t="s">
        <v>316</v>
      </c>
      <c r="C32" s="657"/>
      <c r="D32" s="657"/>
      <c r="E32" s="657"/>
      <c r="F32" s="657"/>
      <c r="G32" s="657"/>
      <c r="H32" s="657"/>
      <c r="I32" s="657"/>
      <c r="J32" s="657"/>
      <c r="K32" s="657"/>
      <c r="L32" s="657"/>
      <c r="M32" s="657"/>
      <c r="N32" s="657"/>
      <c r="O32" s="657"/>
      <c r="P32" s="657"/>
      <c r="Q32" s="658"/>
      <c r="R32" s="659">
        <v>308750</v>
      </c>
      <c r="S32" s="660"/>
      <c r="T32" s="660"/>
      <c r="U32" s="660"/>
      <c r="V32" s="660"/>
      <c r="W32" s="660"/>
      <c r="X32" s="660"/>
      <c r="Y32" s="661"/>
      <c r="Z32" s="662">
        <v>5.3</v>
      </c>
      <c r="AA32" s="662"/>
      <c r="AB32" s="662"/>
      <c r="AC32" s="662"/>
      <c r="AD32" s="663" t="s">
        <v>242</v>
      </c>
      <c r="AE32" s="663"/>
      <c r="AF32" s="663"/>
      <c r="AG32" s="663"/>
      <c r="AH32" s="663"/>
      <c r="AI32" s="663"/>
      <c r="AJ32" s="663"/>
      <c r="AK32" s="663"/>
      <c r="AL32" s="664" t="s">
        <v>131</v>
      </c>
      <c r="AM32" s="665"/>
      <c r="AN32" s="665"/>
      <c r="AO32" s="666"/>
      <c r="AP32" s="709"/>
      <c r="AQ32" s="710"/>
      <c r="AR32" s="710"/>
      <c r="AS32" s="710"/>
      <c r="AT32" s="714"/>
      <c r="AU32" s="214" t="s">
        <v>317</v>
      </c>
      <c r="AX32" s="656" t="s">
        <v>318</v>
      </c>
      <c r="AY32" s="657"/>
      <c r="AZ32" s="657"/>
      <c r="BA32" s="657"/>
      <c r="BB32" s="657"/>
      <c r="BC32" s="657"/>
      <c r="BD32" s="657"/>
      <c r="BE32" s="657"/>
      <c r="BF32" s="658"/>
      <c r="BG32" s="716">
        <v>99.5</v>
      </c>
      <c r="BH32" s="680"/>
      <c r="BI32" s="680"/>
      <c r="BJ32" s="680"/>
      <c r="BK32" s="680"/>
      <c r="BL32" s="680"/>
      <c r="BM32" s="665">
        <v>95.8</v>
      </c>
      <c r="BN32" s="680"/>
      <c r="BO32" s="680"/>
      <c r="BP32" s="680"/>
      <c r="BQ32" s="705"/>
      <c r="BR32" s="716">
        <v>99.3</v>
      </c>
      <c r="BS32" s="680"/>
      <c r="BT32" s="680"/>
      <c r="BU32" s="680"/>
      <c r="BV32" s="680"/>
      <c r="BW32" s="680"/>
      <c r="BX32" s="665">
        <v>94.3</v>
      </c>
      <c r="BY32" s="680"/>
      <c r="BZ32" s="680"/>
      <c r="CA32" s="680"/>
      <c r="CB32" s="705"/>
      <c r="CD32" s="701"/>
      <c r="CE32" s="702"/>
      <c r="CF32" s="656" t="s">
        <v>319</v>
      </c>
      <c r="CG32" s="657"/>
      <c r="CH32" s="657"/>
      <c r="CI32" s="657"/>
      <c r="CJ32" s="657"/>
      <c r="CK32" s="657"/>
      <c r="CL32" s="657"/>
      <c r="CM32" s="657"/>
      <c r="CN32" s="657"/>
      <c r="CO32" s="657"/>
      <c r="CP32" s="657"/>
      <c r="CQ32" s="658"/>
      <c r="CR32" s="659">
        <v>134</v>
      </c>
      <c r="CS32" s="660"/>
      <c r="CT32" s="660"/>
      <c r="CU32" s="660"/>
      <c r="CV32" s="660"/>
      <c r="CW32" s="660"/>
      <c r="CX32" s="660"/>
      <c r="CY32" s="661"/>
      <c r="CZ32" s="664">
        <v>0</v>
      </c>
      <c r="DA32" s="692"/>
      <c r="DB32" s="692"/>
      <c r="DC32" s="694"/>
      <c r="DD32" s="668">
        <v>134</v>
      </c>
      <c r="DE32" s="660"/>
      <c r="DF32" s="660"/>
      <c r="DG32" s="660"/>
      <c r="DH32" s="660"/>
      <c r="DI32" s="660"/>
      <c r="DJ32" s="660"/>
      <c r="DK32" s="661"/>
      <c r="DL32" s="668">
        <v>134</v>
      </c>
      <c r="DM32" s="660"/>
      <c r="DN32" s="660"/>
      <c r="DO32" s="660"/>
      <c r="DP32" s="660"/>
      <c r="DQ32" s="660"/>
      <c r="DR32" s="660"/>
      <c r="DS32" s="660"/>
      <c r="DT32" s="660"/>
      <c r="DU32" s="660"/>
      <c r="DV32" s="661"/>
      <c r="DW32" s="664">
        <v>0</v>
      </c>
      <c r="DX32" s="692"/>
      <c r="DY32" s="692"/>
      <c r="DZ32" s="692"/>
      <c r="EA32" s="692"/>
      <c r="EB32" s="692"/>
      <c r="EC32" s="693"/>
    </row>
    <row r="33" spans="2:133" ht="11.25" customHeight="1" x14ac:dyDescent="0.15">
      <c r="B33" s="656" t="s">
        <v>320</v>
      </c>
      <c r="C33" s="657"/>
      <c r="D33" s="657"/>
      <c r="E33" s="657"/>
      <c r="F33" s="657"/>
      <c r="G33" s="657"/>
      <c r="H33" s="657"/>
      <c r="I33" s="657"/>
      <c r="J33" s="657"/>
      <c r="K33" s="657"/>
      <c r="L33" s="657"/>
      <c r="M33" s="657"/>
      <c r="N33" s="657"/>
      <c r="O33" s="657"/>
      <c r="P33" s="657"/>
      <c r="Q33" s="658"/>
      <c r="R33" s="659">
        <v>54905</v>
      </c>
      <c r="S33" s="660"/>
      <c r="T33" s="660"/>
      <c r="U33" s="660"/>
      <c r="V33" s="660"/>
      <c r="W33" s="660"/>
      <c r="X33" s="660"/>
      <c r="Y33" s="661"/>
      <c r="Z33" s="662">
        <v>0.9</v>
      </c>
      <c r="AA33" s="662"/>
      <c r="AB33" s="662"/>
      <c r="AC33" s="662"/>
      <c r="AD33" s="663" t="s">
        <v>235</v>
      </c>
      <c r="AE33" s="663"/>
      <c r="AF33" s="663"/>
      <c r="AG33" s="663"/>
      <c r="AH33" s="663"/>
      <c r="AI33" s="663"/>
      <c r="AJ33" s="663"/>
      <c r="AK33" s="663"/>
      <c r="AL33" s="664" t="s">
        <v>235</v>
      </c>
      <c r="AM33" s="665"/>
      <c r="AN33" s="665"/>
      <c r="AO33" s="666"/>
      <c r="AP33" s="711"/>
      <c r="AQ33" s="712"/>
      <c r="AR33" s="712"/>
      <c r="AS33" s="712"/>
      <c r="AT33" s="715"/>
      <c r="AU33" s="219"/>
      <c r="AV33" s="219"/>
      <c r="AW33" s="219"/>
      <c r="AX33" s="682" t="s">
        <v>321</v>
      </c>
      <c r="AY33" s="683"/>
      <c r="AZ33" s="683"/>
      <c r="BA33" s="683"/>
      <c r="BB33" s="683"/>
      <c r="BC33" s="683"/>
      <c r="BD33" s="683"/>
      <c r="BE33" s="683"/>
      <c r="BF33" s="684"/>
      <c r="BG33" s="717">
        <v>99.1</v>
      </c>
      <c r="BH33" s="718"/>
      <c r="BI33" s="718"/>
      <c r="BJ33" s="718"/>
      <c r="BK33" s="718"/>
      <c r="BL33" s="718"/>
      <c r="BM33" s="719">
        <v>93</v>
      </c>
      <c r="BN33" s="718"/>
      <c r="BO33" s="718"/>
      <c r="BP33" s="718"/>
      <c r="BQ33" s="720"/>
      <c r="BR33" s="717">
        <v>98.9</v>
      </c>
      <c r="BS33" s="718"/>
      <c r="BT33" s="718"/>
      <c r="BU33" s="718"/>
      <c r="BV33" s="718"/>
      <c r="BW33" s="718"/>
      <c r="BX33" s="719">
        <v>91.9</v>
      </c>
      <c r="BY33" s="718"/>
      <c r="BZ33" s="718"/>
      <c r="CA33" s="718"/>
      <c r="CB33" s="720"/>
      <c r="CD33" s="656" t="s">
        <v>322</v>
      </c>
      <c r="CE33" s="657"/>
      <c r="CF33" s="657"/>
      <c r="CG33" s="657"/>
      <c r="CH33" s="657"/>
      <c r="CI33" s="657"/>
      <c r="CJ33" s="657"/>
      <c r="CK33" s="657"/>
      <c r="CL33" s="657"/>
      <c r="CM33" s="657"/>
      <c r="CN33" s="657"/>
      <c r="CO33" s="657"/>
      <c r="CP33" s="657"/>
      <c r="CQ33" s="658"/>
      <c r="CR33" s="659">
        <v>1975051</v>
      </c>
      <c r="CS33" s="680"/>
      <c r="CT33" s="680"/>
      <c r="CU33" s="680"/>
      <c r="CV33" s="680"/>
      <c r="CW33" s="680"/>
      <c r="CX33" s="680"/>
      <c r="CY33" s="681"/>
      <c r="CZ33" s="664">
        <v>36.9</v>
      </c>
      <c r="DA33" s="692"/>
      <c r="DB33" s="692"/>
      <c r="DC33" s="694"/>
      <c r="DD33" s="668">
        <v>1557061</v>
      </c>
      <c r="DE33" s="680"/>
      <c r="DF33" s="680"/>
      <c r="DG33" s="680"/>
      <c r="DH33" s="680"/>
      <c r="DI33" s="680"/>
      <c r="DJ33" s="680"/>
      <c r="DK33" s="681"/>
      <c r="DL33" s="668">
        <v>1120541</v>
      </c>
      <c r="DM33" s="680"/>
      <c r="DN33" s="680"/>
      <c r="DO33" s="680"/>
      <c r="DP33" s="680"/>
      <c r="DQ33" s="680"/>
      <c r="DR33" s="680"/>
      <c r="DS33" s="680"/>
      <c r="DT33" s="680"/>
      <c r="DU33" s="680"/>
      <c r="DV33" s="681"/>
      <c r="DW33" s="664">
        <v>46.3</v>
      </c>
      <c r="DX33" s="692"/>
      <c r="DY33" s="692"/>
      <c r="DZ33" s="692"/>
      <c r="EA33" s="692"/>
      <c r="EB33" s="692"/>
      <c r="EC33" s="693"/>
    </row>
    <row r="34" spans="2:133" ht="11.25" customHeight="1" x14ac:dyDescent="0.15">
      <c r="B34" s="656" t="s">
        <v>323</v>
      </c>
      <c r="C34" s="657"/>
      <c r="D34" s="657"/>
      <c r="E34" s="657"/>
      <c r="F34" s="657"/>
      <c r="G34" s="657"/>
      <c r="H34" s="657"/>
      <c r="I34" s="657"/>
      <c r="J34" s="657"/>
      <c r="K34" s="657"/>
      <c r="L34" s="657"/>
      <c r="M34" s="657"/>
      <c r="N34" s="657"/>
      <c r="O34" s="657"/>
      <c r="P34" s="657"/>
      <c r="Q34" s="658"/>
      <c r="R34" s="659">
        <v>106680</v>
      </c>
      <c r="S34" s="660"/>
      <c r="T34" s="660"/>
      <c r="U34" s="660"/>
      <c r="V34" s="660"/>
      <c r="W34" s="660"/>
      <c r="X34" s="660"/>
      <c r="Y34" s="661"/>
      <c r="Z34" s="662">
        <v>1.8</v>
      </c>
      <c r="AA34" s="662"/>
      <c r="AB34" s="662"/>
      <c r="AC34" s="662"/>
      <c r="AD34" s="663" t="s">
        <v>131</v>
      </c>
      <c r="AE34" s="663"/>
      <c r="AF34" s="663"/>
      <c r="AG34" s="663"/>
      <c r="AH34" s="663"/>
      <c r="AI34" s="663"/>
      <c r="AJ34" s="663"/>
      <c r="AK34" s="663"/>
      <c r="AL34" s="664" t="s">
        <v>131</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324</v>
      </c>
      <c r="CE34" s="657"/>
      <c r="CF34" s="657"/>
      <c r="CG34" s="657"/>
      <c r="CH34" s="657"/>
      <c r="CI34" s="657"/>
      <c r="CJ34" s="657"/>
      <c r="CK34" s="657"/>
      <c r="CL34" s="657"/>
      <c r="CM34" s="657"/>
      <c r="CN34" s="657"/>
      <c r="CO34" s="657"/>
      <c r="CP34" s="657"/>
      <c r="CQ34" s="658"/>
      <c r="CR34" s="659">
        <v>787044</v>
      </c>
      <c r="CS34" s="660"/>
      <c r="CT34" s="660"/>
      <c r="CU34" s="660"/>
      <c r="CV34" s="660"/>
      <c r="CW34" s="660"/>
      <c r="CX34" s="660"/>
      <c r="CY34" s="661"/>
      <c r="CZ34" s="664">
        <v>14.7</v>
      </c>
      <c r="DA34" s="692"/>
      <c r="DB34" s="692"/>
      <c r="DC34" s="694"/>
      <c r="DD34" s="668">
        <v>569057</v>
      </c>
      <c r="DE34" s="660"/>
      <c r="DF34" s="660"/>
      <c r="DG34" s="660"/>
      <c r="DH34" s="660"/>
      <c r="DI34" s="660"/>
      <c r="DJ34" s="660"/>
      <c r="DK34" s="661"/>
      <c r="DL34" s="668">
        <v>379901</v>
      </c>
      <c r="DM34" s="660"/>
      <c r="DN34" s="660"/>
      <c r="DO34" s="660"/>
      <c r="DP34" s="660"/>
      <c r="DQ34" s="660"/>
      <c r="DR34" s="660"/>
      <c r="DS34" s="660"/>
      <c r="DT34" s="660"/>
      <c r="DU34" s="660"/>
      <c r="DV34" s="661"/>
      <c r="DW34" s="664">
        <v>15.7</v>
      </c>
      <c r="DX34" s="692"/>
      <c r="DY34" s="692"/>
      <c r="DZ34" s="692"/>
      <c r="EA34" s="692"/>
      <c r="EB34" s="692"/>
      <c r="EC34" s="693"/>
    </row>
    <row r="35" spans="2:133" ht="11.25" customHeight="1" x14ac:dyDescent="0.15">
      <c r="B35" s="656" t="s">
        <v>325</v>
      </c>
      <c r="C35" s="657"/>
      <c r="D35" s="657"/>
      <c r="E35" s="657"/>
      <c r="F35" s="657"/>
      <c r="G35" s="657"/>
      <c r="H35" s="657"/>
      <c r="I35" s="657"/>
      <c r="J35" s="657"/>
      <c r="K35" s="657"/>
      <c r="L35" s="657"/>
      <c r="M35" s="657"/>
      <c r="N35" s="657"/>
      <c r="O35" s="657"/>
      <c r="P35" s="657"/>
      <c r="Q35" s="658"/>
      <c r="R35" s="659">
        <v>89017</v>
      </c>
      <c r="S35" s="660"/>
      <c r="T35" s="660"/>
      <c r="U35" s="660"/>
      <c r="V35" s="660"/>
      <c r="W35" s="660"/>
      <c r="X35" s="660"/>
      <c r="Y35" s="661"/>
      <c r="Z35" s="662">
        <v>1.5</v>
      </c>
      <c r="AA35" s="662"/>
      <c r="AB35" s="662"/>
      <c r="AC35" s="662"/>
      <c r="AD35" s="663" t="s">
        <v>131</v>
      </c>
      <c r="AE35" s="663"/>
      <c r="AF35" s="663"/>
      <c r="AG35" s="663"/>
      <c r="AH35" s="663"/>
      <c r="AI35" s="663"/>
      <c r="AJ35" s="663"/>
      <c r="AK35" s="663"/>
      <c r="AL35" s="664" t="s">
        <v>131</v>
      </c>
      <c r="AM35" s="665"/>
      <c r="AN35" s="665"/>
      <c r="AO35" s="666"/>
      <c r="AP35" s="222"/>
      <c r="AQ35" s="641" t="s">
        <v>326</v>
      </c>
      <c r="AR35" s="642"/>
      <c r="AS35" s="642"/>
      <c r="AT35" s="642"/>
      <c r="AU35" s="642"/>
      <c r="AV35" s="642"/>
      <c r="AW35" s="642"/>
      <c r="AX35" s="642"/>
      <c r="AY35" s="642"/>
      <c r="AZ35" s="642"/>
      <c r="BA35" s="642"/>
      <c r="BB35" s="642"/>
      <c r="BC35" s="642"/>
      <c r="BD35" s="642"/>
      <c r="BE35" s="642"/>
      <c r="BF35" s="643"/>
      <c r="BG35" s="641" t="s">
        <v>327</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328</v>
      </c>
      <c r="CE35" s="657"/>
      <c r="CF35" s="657"/>
      <c r="CG35" s="657"/>
      <c r="CH35" s="657"/>
      <c r="CI35" s="657"/>
      <c r="CJ35" s="657"/>
      <c r="CK35" s="657"/>
      <c r="CL35" s="657"/>
      <c r="CM35" s="657"/>
      <c r="CN35" s="657"/>
      <c r="CO35" s="657"/>
      <c r="CP35" s="657"/>
      <c r="CQ35" s="658"/>
      <c r="CR35" s="659">
        <v>53547</v>
      </c>
      <c r="CS35" s="680"/>
      <c r="CT35" s="680"/>
      <c r="CU35" s="680"/>
      <c r="CV35" s="680"/>
      <c r="CW35" s="680"/>
      <c r="CX35" s="680"/>
      <c r="CY35" s="681"/>
      <c r="CZ35" s="664">
        <v>1</v>
      </c>
      <c r="DA35" s="692"/>
      <c r="DB35" s="692"/>
      <c r="DC35" s="694"/>
      <c r="DD35" s="668">
        <v>40985</v>
      </c>
      <c r="DE35" s="680"/>
      <c r="DF35" s="680"/>
      <c r="DG35" s="680"/>
      <c r="DH35" s="680"/>
      <c r="DI35" s="680"/>
      <c r="DJ35" s="680"/>
      <c r="DK35" s="681"/>
      <c r="DL35" s="668">
        <v>12144</v>
      </c>
      <c r="DM35" s="680"/>
      <c r="DN35" s="680"/>
      <c r="DO35" s="680"/>
      <c r="DP35" s="680"/>
      <c r="DQ35" s="680"/>
      <c r="DR35" s="680"/>
      <c r="DS35" s="680"/>
      <c r="DT35" s="680"/>
      <c r="DU35" s="680"/>
      <c r="DV35" s="681"/>
      <c r="DW35" s="664">
        <v>0.5</v>
      </c>
      <c r="DX35" s="692"/>
      <c r="DY35" s="692"/>
      <c r="DZ35" s="692"/>
      <c r="EA35" s="692"/>
      <c r="EB35" s="692"/>
      <c r="EC35" s="693"/>
    </row>
    <row r="36" spans="2:133" ht="11.25" customHeight="1" x14ac:dyDescent="0.15">
      <c r="B36" s="656" t="s">
        <v>329</v>
      </c>
      <c r="C36" s="657"/>
      <c r="D36" s="657"/>
      <c r="E36" s="657"/>
      <c r="F36" s="657"/>
      <c r="G36" s="657"/>
      <c r="H36" s="657"/>
      <c r="I36" s="657"/>
      <c r="J36" s="657"/>
      <c r="K36" s="657"/>
      <c r="L36" s="657"/>
      <c r="M36" s="657"/>
      <c r="N36" s="657"/>
      <c r="O36" s="657"/>
      <c r="P36" s="657"/>
      <c r="Q36" s="658"/>
      <c r="R36" s="659">
        <v>243484</v>
      </c>
      <c r="S36" s="660"/>
      <c r="T36" s="660"/>
      <c r="U36" s="660"/>
      <c r="V36" s="660"/>
      <c r="W36" s="660"/>
      <c r="X36" s="660"/>
      <c r="Y36" s="661"/>
      <c r="Z36" s="662">
        <v>4.2</v>
      </c>
      <c r="AA36" s="662"/>
      <c r="AB36" s="662"/>
      <c r="AC36" s="662"/>
      <c r="AD36" s="663" t="s">
        <v>131</v>
      </c>
      <c r="AE36" s="663"/>
      <c r="AF36" s="663"/>
      <c r="AG36" s="663"/>
      <c r="AH36" s="663"/>
      <c r="AI36" s="663"/>
      <c r="AJ36" s="663"/>
      <c r="AK36" s="663"/>
      <c r="AL36" s="664" t="s">
        <v>131</v>
      </c>
      <c r="AM36" s="665"/>
      <c r="AN36" s="665"/>
      <c r="AO36" s="666"/>
      <c r="AP36" s="222"/>
      <c r="AQ36" s="725" t="s">
        <v>330</v>
      </c>
      <c r="AR36" s="726"/>
      <c r="AS36" s="726"/>
      <c r="AT36" s="726"/>
      <c r="AU36" s="726"/>
      <c r="AV36" s="726"/>
      <c r="AW36" s="726"/>
      <c r="AX36" s="726"/>
      <c r="AY36" s="727"/>
      <c r="AZ36" s="648">
        <v>459234</v>
      </c>
      <c r="BA36" s="649"/>
      <c r="BB36" s="649"/>
      <c r="BC36" s="649"/>
      <c r="BD36" s="649"/>
      <c r="BE36" s="649"/>
      <c r="BF36" s="721"/>
      <c r="BG36" s="645" t="s">
        <v>331</v>
      </c>
      <c r="BH36" s="646"/>
      <c r="BI36" s="646"/>
      <c r="BJ36" s="646"/>
      <c r="BK36" s="646"/>
      <c r="BL36" s="646"/>
      <c r="BM36" s="646"/>
      <c r="BN36" s="646"/>
      <c r="BO36" s="646"/>
      <c r="BP36" s="646"/>
      <c r="BQ36" s="646"/>
      <c r="BR36" s="646"/>
      <c r="BS36" s="646"/>
      <c r="BT36" s="646"/>
      <c r="BU36" s="647"/>
      <c r="BV36" s="648">
        <v>21290</v>
      </c>
      <c r="BW36" s="649"/>
      <c r="BX36" s="649"/>
      <c r="BY36" s="649"/>
      <c r="BZ36" s="649"/>
      <c r="CA36" s="649"/>
      <c r="CB36" s="721"/>
      <c r="CD36" s="656" t="s">
        <v>332</v>
      </c>
      <c r="CE36" s="657"/>
      <c r="CF36" s="657"/>
      <c r="CG36" s="657"/>
      <c r="CH36" s="657"/>
      <c r="CI36" s="657"/>
      <c r="CJ36" s="657"/>
      <c r="CK36" s="657"/>
      <c r="CL36" s="657"/>
      <c r="CM36" s="657"/>
      <c r="CN36" s="657"/>
      <c r="CO36" s="657"/>
      <c r="CP36" s="657"/>
      <c r="CQ36" s="658"/>
      <c r="CR36" s="659">
        <v>555438</v>
      </c>
      <c r="CS36" s="660"/>
      <c r="CT36" s="660"/>
      <c r="CU36" s="660"/>
      <c r="CV36" s="660"/>
      <c r="CW36" s="660"/>
      <c r="CX36" s="660"/>
      <c r="CY36" s="661"/>
      <c r="CZ36" s="664">
        <v>10.4</v>
      </c>
      <c r="DA36" s="692"/>
      <c r="DB36" s="692"/>
      <c r="DC36" s="694"/>
      <c r="DD36" s="668">
        <v>427727</v>
      </c>
      <c r="DE36" s="660"/>
      <c r="DF36" s="660"/>
      <c r="DG36" s="660"/>
      <c r="DH36" s="660"/>
      <c r="DI36" s="660"/>
      <c r="DJ36" s="660"/>
      <c r="DK36" s="661"/>
      <c r="DL36" s="668">
        <v>316011</v>
      </c>
      <c r="DM36" s="660"/>
      <c r="DN36" s="660"/>
      <c r="DO36" s="660"/>
      <c r="DP36" s="660"/>
      <c r="DQ36" s="660"/>
      <c r="DR36" s="660"/>
      <c r="DS36" s="660"/>
      <c r="DT36" s="660"/>
      <c r="DU36" s="660"/>
      <c r="DV36" s="661"/>
      <c r="DW36" s="664">
        <v>13.1</v>
      </c>
      <c r="DX36" s="692"/>
      <c r="DY36" s="692"/>
      <c r="DZ36" s="692"/>
      <c r="EA36" s="692"/>
      <c r="EB36" s="692"/>
      <c r="EC36" s="693"/>
    </row>
    <row r="37" spans="2:133" ht="11.25" customHeight="1" x14ac:dyDescent="0.15">
      <c r="B37" s="656" t="s">
        <v>333</v>
      </c>
      <c r="C37" s="657"/>
      <c r="D37" s="657"/>
      <c r="E37" s="657"/>
      <c r="F37" s="657"/>
      <c r="G37" s="657"/>
      <c r="H37" s="657"/>
      <c r="I37" s="657"/>
      <c r="J37" s="657"/>
      <c r="K37" s="657"/>
      <c r="L37" s="657"/>
      <c r="M37" s="657"/>
      <c r="N37" s="657"/>
      <c r="O37" s="657"/>
      <c r="P37" s="657"/>
      <c r="Q37" s="658"/>
      <c r="R37" s="659">
        <v>25221</v>
      </c>
      <c r="S37" s="660"/>
      <c r="T37" s="660"/>
      <c r="U37" s="660"/>
      <c r="V37" s="660"/>
      <c r="W37" s="660"/>
      <c r="X37" s="660"/>
      <c r="Y37" s="661"/>
      <c r="Z37" s="662">
        <v>0.4</v>
      </c>
      <c r="AA37" s="662"/>
      <c r="AB37" s="662"/>
      <c r="AC37" s="662"/>
      <c r="AD37" s="663">
        <v>6</v>
      </c>
      <c r="AE37" s="663"/>
      <c r="AF37" s="663"/>
      <c r="AG37" s="663"/>
      <c r="AH37" s="663"/>
      <c r="AI37" s="663"/>
      <c r="AJ37" s="663"/>
      <c r="AK37" s="663"/>
      <c r="AL37" s="664">
        <v>0</v>
      </c>
      <c r="AM37" s="665"/>
      <c r="AN37" s="665"/>
      <c r="AO37" s="666"/>
      <c r="AQ37" s="722" t="s">
        <v>334</v>
      </c>
      <c r="AR37" s="723"/>
      <c r="AS37" s="723"/>
      <c r="AT37" s="723"/>
      <c r="AU37" s="723"/>
      <c r="AV37" s="723"/>
      <c r="AW37" s="723"/>
      <c r="AX37" s="723"/>
      <c r="AY37" s="724"/>
      <c r="AZ37" s="659">
        <v>135418</v>
      </c>
      <c r="BA37" s="660"/>
      <c r="BB37" s="660"/>
      <c r="BC37" s="660"/>
      <c r="BD37" s="680"/>
      <c r="BE37" s="680"/>
      <c r="BF37" s="705"/>
      <c r="BG37" s="656" t="s">
        <v>335</v>
      </c>
      <c r="BH37" s="657"/>
      <c r="BI37" s="657"/>
      <c r="BJ37" s="657"/>
      <c r="BK37" s="657"/>
      <c r="BL37" s="657"/>
      <c r="BM37" s="657"/>
      <c r="BN37" s="657"/>
      <c r="BO37" s="657"/>
      <c r="BP37" s="657"/>
      <c r="BQ37" s="657"/>
      <c r="BR37" s="657"/>
      <c r="BS37" s="657"/>
      <c r="BT37" s="657"/>
      <c r="BU37" s="658"/>
      <c r="BV37" s="659">
        <v>21290</v>
      </c>
      <c r="BW37" s="660"/>
      <c r="BX37" s="660"/>
      <c r="BY37" s="660"/>
      <c r="BZ37" s="660"/>
      <c r="CA37" s="660"/>
      <c r="CB37" s="669"/>
      <c r="CD37" s="656" t="s">
        <v>336</v>
      </c>
      <c r="CE37" s="657"/>
      <c r="CF37" s="657"/>
      <c r="CG37" s="657"/>
      <c r="CH37" s="657"/>
      <c r="CI37" s="657"/>
      <c r="CJ37" s="657"/>
      <c r="CK37" s="657"/>
      <c r="CL37" s="657"/>
      <c r="CM37" s="657"/>
      <c r="CN37" s="657"/>
      <c r="CO37" s="657"/>
      <c r="CP37" s="657"/>
      <c r="CQ37" s="658"/>
      <c r="CR37" s="659">
        <v>217658</v>
      </c>
      <c r="CS37" s="680"/>
      <c r="CT37" s="680"/>
      <c r="CU37" s="680"/>
      <c r="CV37" s="680"/>
      <c r="CW37" s="680"/>
      <c r="CX37" s="680"/>
      <c r="CY37" s="681"/>
      <c r="CZ37" s="664">
        <v>4.0999999999999996</v>
      </c>
      <c r="DA37" s="692"/>
      <c r="DB37" s="692"/>
      <c r="DC37" s="694"/>
      <c r="DD37" s="668">
        <v>217593</v>
      </c>
      <c r="DE37" s="680"/>
      <c r="DF37" s="680"/>
      <c r="DG37" s="680"/>
      <c r="DH37" s="680"/>
      <c r="DI37" s="680"/>
      <c r="DJ37" s="680"/>
      <c r="DK37" s="681"/>
      <c r="DL37" s="668">
        <v>197425</v>
      </c>
      <c r="DM37" s="680"/>
      <c r="DN37" s="680"/>
      <c r="DO37" s="680"/>
      <c r="DP37" s="680"/>
      <c r="DQ37" s="680"/>
      <c r="DR37" s="680"/>
      <c r="DS37" s="680"/>
      <c r="DT37" s="680"/>
      <c r="DU37" s="680"/>
      <c r="DV37" s="681"/>
      <c r="DW37" s="664">
        <v>8.1999999999999993</v>
      </c>
      <c r="DX37" s="692"/>
      <c r="DY37" s="692"/>
      <c r="DZ37" s="692"/>
      <c r="EA37" s="692"/>
      <c r="EB37" s="692"/>
      <c r="EC37" s="693"/>
    </row>
    <row r="38" spans="2:133" ht="11.25" customHeight="1" x14ac:dyDescent="0.15">
      <c r="B38" s="656" t="s">
        <v>337</v>
      </c>
      <c r="C38" s="657"/>
      <c r="D38" s="657"/>
      <c r="E38" s="657"/>
      <c r="F38" s="657"/>
      <c r="G38" s="657"/>
      <c r="H38" s="657"/>
      <c r="I38" s="657"/>
      <c r="J38" s="657"/>
      <c r="K38" s="657"/>
      <c r="L38" s="657"/>
      <c r="M38" s="657"/>
      <c r="N38" s="657"/>
      <c r="O38" s="657"/>
      <c r="P38" s="657"/>
      <c r="Q38" s="658"/>
      <c r="R38" s="659">
        <v>557539</v>
      </c>
      <c r="S38" s="660"/>
      <c r="T38" s="660"/>
      <c r="U38" s="660"/>
      <c r="V38" s="660"/>
      <c r="W38" s="660"/>
      <c r="X38" s="660"/>
      <c r="Y38" s="661"/>
      <c r="Z38" s="662">
        <v>9.5</v>
      </c>
      <c r="AA38" s="662"/>
      <c r="AB38" s="662"/>
      <c r="AC38" s="662"/>
      <c r="AD38" s="663" t="s">
        <v>140</v>
      </c>
      <c r="AE38" s="663"/>
      <c r="AF38" s="663"/>
      <c r="AG38" s="663"/>
      <c r="AH38" s="663"/>
      <c r="AI38" s="663"/>
      <c r="AJ38" s="663"/>
      <c r="AK38" s="663"/>
      <c r="AL38" s="664" t="s">
        <v>235</v>
      </c>
      <c r="AM38" s="665"/>
      <c r="AN38" s="665"/>
      <c r="AO38" s="666"/>
      <c r="AQ38" s="722" t="s">
        <v>338</v>
      </c>
      <c r="AR38" s="723"/>
      <c r="AS38" s="723"/>
      <c r="AT38" s="723"/>
      <c r="AU38" s="723"/>
      <c r="AV38" s="723"/>
      <c r="AW38" s="723"/>
      <c r="AX38" s="723"/>
      <c r="AY38" s="724"/>
      <c r="AZ38" s="659">
        <v>63639</v>
      </c>
      <c r="BA38" s="660"/>
      <c r="BB38" s="660"/>
      <c r="BC38" s="660"/>
      <c r="BD38" s="680"/>
      <c r="BE38" s="680"/>
      <c r="BF38" s="705"/>
      <c r="BG38" s="656" t="s">
        <v>339</v>
      </c>
      <c r="BH38" s="657"/>
      <c r="BI38" s="657"/>
      <c r="BJ38" s="657"/>
      <c r="BK38" s="657"/>
      <c r="BL38" s="657"/>
      <c r="BM38" s="657"/>
      <c r="BN38" s="657"/>
      <c r="BO38" s="657"/>
      <c r="BP38" s="657"/>
      <c r="BQ38" s="657"/>
      <c r="BR38" s="657"/>
      <c r="BS38" s="657"/>
      <c r="BT38" s="657"/>
      <c r="BU38" s="658"/>
      <c r="BV38" s="659">
        <v>599</v>
      </c>
      <c r="BW38" s="660"/>
      <c r="BX38" s="660"/>
      <c r="BY38" s="660"/>
      <c r="BZ38" s="660"/>
      <c r="CA38" s="660"/>
      <c r="CB38" s="669"/>
      <c r="CD38" s="656" t="s">
        <v>340</v>
      </c>
      <c r="CE38" s="657"/>
      <c r="CF38" s="657"/>
      <c r="CG38" s="657"/>
      <c r="CH38" s="657"/>
      <c r="CI38" s="657"/>
      <c r="CJ38" s="657"/>
      <c r="CK38" s="657"/>
      <c r="CL38" s="657"/>
      <c r="CM38" s="657"/>
      <c r="CN38" s="657"/>
      <c r="CO38" s="657"/>
      <c r="CP38" s="657"/>
      <c r="CQ38" s="658"/>
      <c r="CR38" s="659">
        <v>459234</v>
      </c>
      <c r="CS38" s="660"/>
      <c r="CT38" s="660"/>
      <c r="CU38" s="660"/>
      <c r="CV38" s="660"/>
      <c r="CW38" s="660"/>
      <c r="CX38" s="660"/>
      <c r="CY38" s="661"/>
      <c r="CZ38" s="664">
        <v>8.6</v>
      </c>
      <c r="DA38" s="692"/>
      <c r="DB38" s="692"/>
      <c r="DC38" s="694"/>
      <c r="DD38" s="668">
        <v>413743</v>
      </c>
      <c r="DE38" s="660"/>
      <c r="DF38" s="660"/>
      <c r="DG38" s="660"/>
      <c r="DH38" s="660"/>
      <c r="DI38" s="660"/>
      <c r="DJ38" s="660"/>
      <c r="DK38" s="661"/>
      <c r="DL38" s="668">
        <v>412485</v>
      </c>
      <c r="DM38" s="660"/>
      <c r="DN38" s="660"/>
      <c r="DO38" s="660"/>
      <c r="DP38" s="660"/>
      <c r="DQ38" s="660"/>
      <c r="DR38" s="660"/>
      <c r="DS38" s="660"/>
      <c r="DT38" s="660"/>
      <c r="DU38" s="660"/>
      <c r="DV38" s="661"/>
      <c r="DW38" s="664">
        <v>17</v>
      </c>
      <c r="DX38" s="692"/>
      <c r="DY38" s="692"/>
      <c r="DZ38" s="692"/>
      <c r="EA38" s="692"/>
      <c r="EB38" s="692"/>
      <c r="EC38" s="693"/>
    </row>
    <row r="39" spans="2:133" ht="11.25" customHeight="1" x14ac:dyDescent="0.15">
      <c r="B39" s="656" t="s">
        <v>341</v>
      </c>
      <c r="C39" s="657"/>
      <c r="D39" s="657"/>
      <c r="E39" s="657"/>
      <c r="F39" s="657"/>
      <c r="G39" s="657"/>
      <c r="H39" s="657"/>
      <c r="I39" s="657"/>
      <c r="J39" s="657"/>
      <c r="K39" s="657"/>
      <c r="L39" s="657"/>
      <c r="M39" s="657"/>
      <c r="N39" s="657"/>
      <c r="O39" s="657"/>
      <c r="P39" s="657"/>
      <c r="Q39" s="658"/>
      <c r="R39" s="659" t="s">
        <v>140</v>
      </c>
      <c r="S39" s="660"/>
      <c r="T39" s="660"/>
      <c r="U39" s="660"/>
      <c r="V39" s="660"/>
      <c r="W39" s="660"/>
      <c r="X39" s="660"/>
      <c r="Y39" s="661"/>
      <c r="Z39" s="662" t="s">
        <v>140</v>
      </c>
      <c r="AA39" s="662"/>
      <c r="AB39" s="662"/>
      <c r="AC39" s="662"/>
      <c r="AD39" s="663" t="s">
        <v>235</v>
      </c>
      <c r="AE39" s="663"/>
      <c r="AF39" s="663"/>
      <c r="AG39" s="663"/>
      <c r="AH39" s="663"/>
      <c r="AI39" s="663"/>
      <c r="AJ39" s="663"/>
      <c r="AK39" s="663"/>
      <c r="AL39" s="664" t="s">
        <v>131</v>
      </c>
      <c r="AM39" s="665"/>
      <c r="AN39" s="665"/>
      <c r="AO39" s="666"/>
      <c r="AQ39" s="722" t="s">
        <v>342</v>
      </c>
      <c r="AR39" s="723"/>
      <c r="AS39" s="723"/>
      <c r="AT39" s="723"/>
      <c r="AU39" s="723"/>
      <c r="AV39" s="723"/>
      <c r="AW39" s="723"/>
      <c r="AX39" s="723"/>
      <c r="AY39" s="724"/>
      <c r="AZ39" s="659" t="s">
        <v>140</v>
      </c>
      <c r="BA39" s="660"/>
      <c r="BB39" s="660"/>
      <c r="BC39" s="660"/>
      <c r="BD39" s="680"/>
      <c r="BE39" s="680"/>
      <c r="BF39" s="705"/>
      <c r="BG39" s="656" t="s">
        <v>343</v>
      </c>
      <c r="BH39" s="657"/>
      <c r="BI39" s="657"/>
      <c r="BJ39" s="657"/>
      <c r="BK39" s="657"/>
      <c r="BL39" s="657"/>
      <c r="BM39" s="657"/>
      <c r="BN39" s="657"/>
      <c r="BO39" s="657"/>
      <c r="BP39" s="657"/>
      <c r="BQ39" s="657"/>
      <c r="BR39" s="657"/>
      <c r="BS39" s="657"/>
      <c r="BT39" s="657"/>
      <c r="BU39" s="658"/>
      <c r="BV39" s="659">
        <v>969</v>
      </c>
      <c r="BW39" s="660"/>
      <c r="BX39" s="660"/>
      <c r="BY39" s="660"/>
      <c r="BZ39" s="660"/>
      <c r="CA39" s="660"/>
      <c r="CB39" s="669"/>
      <c r="CD39" s="656" t="s">
        <v>344</v>
      </c>
      <c r="CE39" s="657"/>
      <c r="CF39" s="657"/>
      <c r="CG39" s="657"/>
      <c r="CH39" s="657"/>
      <c r="CI39" s="657"/>
      <c r="CJ39" s="657"/>
      <c r="CK39" s="657"/>
      <c r="CL39" s="657"/>
      <c r="CM39" s="657"/>
      <c r="CN39" s="657"/>
      <c r="CO39" s="657"/>
      <c r="CP39" s="657"/>
      <c r="CQ39" s="658"/>
      <c r="CR39" s="659">
        <v>119788</v>
      </c>
      <c r="CS39" s="680"/>
      <c r="CT39" s="680"/>
      <c r="CU39" s="680"/>
      <c r="CV39" s="680"/>
      <c r="CW39" s="680"/>
      <c r="CX39" s="680"/>
      <c r="CY39" s="681"/>
      <c r="CZ39" s="664">
        <v>2.2000000000000002</v>
      </c>
      <c r="DA39" s="692"/>
      <c r="DB39" s="692"/>
      <c r="DC39" s="694"/>
      <c r="DD39" s="668">
        <v>105549</v>
      </c>
      <c r="DE39" s="680"/>
      <c r="DF39" s="680"/>
      <c r="DG39" s="680"/>
      <c r="DH39" s="680"/>
      <c r="DI39" s="680"/>
      <c r="DJ39" s="680"/>
      <c r="DK39" s="681"/>
      <c r="DL39" s="668" t="s">
        <v>235</v>
      </c>
      <c r="DM39" s="680"/>
      <c r="DN39" s="680"/>
      <c r="DO39" s="680"/>
      <c r="DP39" s="680"/>
      <c r="DQ39" s="680"/>
      <c r="DR39" s="680"/>
      <c r="DS39" s="680"/>
      <c r="DT39" s="680"/>
      <c r="DU39" s="680"/>
      <c r="DV39" s="681"/>
      <c r="DW39" s="664" t="s">
        <v>131</v>
      </c>
      <c r="DX39" s="692"/>
      <c r="DY39" s="692"/>
      <c r="DZ39" s="692"/>
      <c r="EA39" s="692"/>
      <c r="EB39" s="692"/>
      <c r="EC39" s="693"/>
    </row>
    <row r="40" spans="2:133" ht="11.25" customHeight="1" x14ac:dyDescent="0.15">
      <c r="B40" s="656" t="s">
        <v>345</v>
      </c>
      <c r="C40" s="657"/>
      <c r="D40" s="657"/>
      <c r="E40" s="657"/>
      <c r="F40" s="657"/>
      <c r="G40" s="657"/>
      <c r="H40" s="657"/>
      <c r="I40" s="657"/>
      <c r="J40" s="657"/>
      <c r="K40" s="657"/>
      <c r="L40" s="657"/>
      <c r="M40" s="657"/>
      <c r="N40" s="657"/>
      <c r="O40" s="657"/>
      <c r="P40" s="657"/>
      <c r="Q40" s="658"/>
      <c r="R40" s="659">
        <v>20339</v>
      </c>
      <c r="S40" s="660"/>
      <c r="T40" s="660"/>
      <c r="U40" s="660"/>
      <c r="V40" s="660"/>
      <c r="W40" s="660"/>
      <c r="X40" s="660"/>
      <c r="Y40" s="661"/>
      <c r="Z40" s="662">
        <v>0.3</v>
      </c>
      <c r="AA40" s="662"/>
      <c r="AB40" s="662"/>
      <c r="AC40" s="662"/>
      <c r="AD40" s="663" t="s">
        <v>131</v>
      </c>
      <c r="AE40" s="663"/>
      <c r="AF40" s="663"/>
      <c r="AG40" s="663"/>
      <c r="AH40" s="663"/>
      <c r="AI40" s="663"/>
      <c r="AJ40" s="663"/>
      <c r="AK40" s="663"/>
      <c r="AL40" s="664" t="s">
        <v>131</v>
      </c>
      <c r="AM40" s="665"/>
      <c r="AN40" s="665"/>
      <c r="AO40" s="666"/>
      <c r="AQ40" s="722" t="s">
        <v>346</v>
      </c>
      <c r="AR40" s="723"/>
      <c r="AS40" s="723"/>
      <c r="AT40" s="723"/>
      <c r="AU40" s="723"/>
      <c r="AV40" s="723"/>
      <c r="AW40" s="723"/>
      <c r="AX40" s="723"/>
      <c r="AY40" s="724"/>
      <c r="AZ40" s="659" t="s">
        <v>131</v>
      </c>
      <c r="BA40" s="660"/>
      <c r="BB40" s="660"/>
      <c r="BC40" s="660"/>
      <c r="BD40" s="680"/>
      <c r="BE40" s="680"/>
      <c r="BF40" s="705"/>
      <c r="BG40" s="709" t="s">
        <v>347</v>
      </c>
      <c r="BH40" s="710"/>
      <c r="BI40" s="710"/>
      <c r="BJ40" s="710"/>
      <c r="BK40" s="710"/>
      <c r="BL40" s="223"/>
      <c r="BM40" s="657" t="s">
        <v>348</v>
      </c>
      <c r="BN40" s="657"/>
      <c r="BO40" s="657"/>
      <c r="BP40" s="657"/>
      <c r="BQ40" s="657"/>
      <c r="BR40" s="657"/>
      <c r="BS40" s="657"/>
      <c r="BT40" s="657"/>
      <c r="BU40" s="658"/>
      <c r="BV40" s="659">
        <v>103</v>
      </c>
      <c r="BW40" s="660"/>
      <c r="BX40" s="660"/>
      <c r="BY40" s="660"/>
      <c r="BZ40" s="660"/>
      <c r="CA40" s="660"/>
      <c r="CB40" s="669"/>
      <c r="CD40" s="656" t="s">
        <v>349</v>
      </c>
      <c r="CE40" s="657"/>
      <c r="CF40" s="657"/>
      <c r="CG40" s="657"/>
      <c r="CH40" s="657"/>
      <c r="CI40" s="657"/>
      <c r="CJ40" s="657"/>
      <c r="CK40" s="657"/>
      <c r="CL40" s="657"/>
      <c r="CM40" s="657"/>
      <c r="CN40" s="657"/>
      <c r="CO40" s="657"/>
      <c r="CP40" s="657"/>
      <c r="CQ40" s="658"/>
      <c r="CR40" s="659" t="s">
        <v>235</v>
      </c>
      <c r="CS40" s="660"/>
      <c r="CT40" s="660"/>
      <c r="CU40" s="660"/>
      <c r="CV40" s="660"/>
      <c r="CW40" s="660"/>
      <c r="CX40" s="660"/>
      <c r="CY40" s="661"/>
      <c r="CZ40" s="664" t="s">
        <v>242</v>
      </c>
      <c r="DA40" s="692"/>
      <c r="DB40" s="692"/>
      <c r="DC40" s="694"/>
      <c r="DD40" s="668" t="s">
        <v>131</v>
      </c>
      <c r="DE40" s="660"/>
      <c r="DF40" s="660"/>
      <c r="DG40" s="660"/>
      <c r="DH40" s="660"/>
      <c r="DI40" s="660"/>
      <c r="DJ40" s="660"/>
      <c r="DK40" s="661"/>
      <c r="DL40" s="668" t="s">
        <v>235</v>
      </c>
      <c r="DM40" s="660"/>
      <c r="DN40" s="660"/>
      <c r="DO40" s="660"/>
      <c r="DP40" s="660"/>
      <c r="DQ40" s="660"/>
      <c r="DR40" s="660"/>
      <c r="DS40" s="660"/>
      <c r="DT40" s="660"/>
      <c r="DU40" s="660"/>
      <c r="DV40" s="661"/>
      <c r="DW40" s="664" t="s">
        <v>140</v>
      </c>
      <c r="DX40" s="692"/>
      <c r="DY40" s="692"/>
      <c r="DZ40" s="692"/>
      <c r="EA40" s="692"/>
      <c r="EB40" s="692"/>
      <c r="EC40" s="693"/>
    </row>
    <row r="41" spans="2:133" ht="11.25" customHeight="1" x14ac:dyDescent="0.15">
      <c r="B41" s="682" t="s">
        <v>350</v>
      </c>
      <c r="C41" s="683"/>
      <c r="D41" s="683"/>
      <c r="E41" s="683"/>
      <c r="F41" s="683"/>
      <c r="G41" s="683"/>
      <c r="H41" s="683"/>
      <c r="I41" s="683"/>
      <c r="J41" s="683"/>
      <c r="K41" s="683"/>
      <c r="L41" s="683"/>
      <c r="M41" s="683"/>
      <c r="N41" s="683"/>
      <c r="O41" s="683"/>
      <c r="P41" s="683"/>
      <c r="Q41" s="684"/>
      <c r="R41" s="731">
        <v>5847424</v>
      </c>
      <c r="S41" s="732"/>
      <c r="T41" s="732"/>
      <c r="U41" s="732"/>
      <c r="V41" s="732"/>
      <c r="W41" s="732"/>
      <c r="X41" s="732"/>
      <c r="Y41" s="736"/>
      <c r="Z41" s="737">
        <v>100</v>
      </c>
      <c r="AA41" s="737"/>
      <c r="AB41" s="737"/>
      <c r="AC41" s="737"/>
      <c r="AD41" s="738">
        <v>2398958</v>
      </c>
      <c r="AE41" s="738"/>
      <c r="AF41" s="738"/>
      <c r="AG41" s="738"/>
      <c r="AH41" s="738"/>
      <c r="AI41" s="738"/>
      <c r="AJ41" s="738"/>
      <c r="AK41" s="738"/>
      <c r="AL41" s="739">
        <v>100</v>
      </c>
      <c r="AM41" s="719"/>
      <c r="AN41" s="719"/>
      <c r="AO41" s="740"/>
      <c r="AQ41" s="722" t="s">
        <v>351</v>
      </c>
      <c r="AR41" s="723"/>
      <c r="AS41" s="723"/>
      <c r="AT41" s="723"/>
      <c r="AU41" s="723"/>
      <c r="AV41" s="723"/>
      <c r="AW41" s="723"/>
      <c r="AX41" s="723"/>
      <c r="AY41" s="724"/>
      <c r="AZ41" s="659">
        <v>53157</v>
      </c>
      <c r="BA41" s="660"/>
      <c r="BB41" s="660"/>
      <c r="BC41" s="660"/>
      <c r="BD41" s="680"/>
      <c r="BE41" s="680"/>
      <c r="BF41" s="705"/>
      <c r="BG41" s="709"/>
      <c r="BH41" s="710"/>
      <c r="BI41" s="710"/>
      <c r="BJ41" s="710"/>
      <c r="BK41" s="710"/>
      <c r="BL41" s="223"/>
      <c r="BM41" s="657" t="s">
        <v>352</v>
      </c>
      <c r="BN41" s="657"/>
      <c r="BO41" s="657"/>
      <c r="BP41" s="657"/>
      <c r="BQ41" s="657"/>
      <c r="BR41" s="657"/>
      <c r="BS41" s="657"/>
      <c r="BT41" s="657"/>
      <c r="BU41" s="658"/>
      <c r="BV41" s="659" t="s">
        <v>235</v>
      </c>
      <c r="BW41" s="660"/>
      <c r="BX41" s="660"/>
      <c r="BY41" s="660"/>
      <c r="BZ41" s="660"/>
      <c r="CA41" s="660"/>
      <c r="CB41" s="669"/>
      <c r="CD41" s="656" t="s">
        <v>353</v>
      </c>
      <c r="CE41" s="657"/>
      <c r="CF41" s="657"/>
      <c r="CG41" s="657"/>
      <c r="CH41" s="657"/>
      <c r="CI41" s="657"/>
      <c r="CJ41" s="657"/>
      <c r="CK41" s="657"/>
      <c r="CL41" s="657"/>
      <c r="CM41" s="657"/>
      <c r="CN41" s="657"/>
      <c r="CO41" s="657"/>
      <c r="CP41" s="657"/>
      <c r="CQ41" s="658"/>
      <c r="CR41" s="659" t="s">
        <v>131</v>
      </c>
      <c r="CS41" s="680"/>
      <c r="CT41" s="680"/>
      <c r="CU41" s="680"/>
      <c r="CV41" s="680"/>
      <c r="CW41" s="680"/>
      <c r="CX41" s="680"/>
      <c r="CY41" s="681"/>
      <c r="CZ41" s="664" t="s">
        <v>131</v>
      </c>
      <c r="DA41" s="692"/>
      <c r="DB41" s="692"/>
      <c r="DC41" s="694"/>
      <c r="DD41" s="668" t="s">
        <v>131</v>
      </c>
      <c r="DE41" s="680"/>
      <c r="DF41" s="680"/>
      <c r="DG41" s="680"/>
      <c r="DH41" s="680"/>
      <c r="DI41" s="680"/>
      <c r="DJ41" s="680"/>
      <c r="DK41" s="681"/>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354</v>
      </c>
      <c r="AR42" s="729"/>
      <c r="AS42" s="729"/>
      <c r="AT42" s="729"/>
      <c r="AU42" s="729"/>
      <c r="AV42" s="729"/>
      <c r="AW42" s="729"/>
      <c r="AX42" s="729"/>
      <c r="AY42" s="730"/>
      <c r="AZ42" s="731">
        <v>207020</v>
      </c>
      <c r="BA42" s="732"/>
      <c r="BB42" s="732"/>
      <c r="BC42" s="732"/>
      <c r="BD42" s="718"/>
      <c r="BE42" s="718"/>
      <c r="BF42" s="720"/>
      <c r="BG42" s="711"/>
      <c r="BH42" s="712"/>
      <c r="BI42" s="712"/>
      <c r="BJ42" s="712"/>
      <c r="BK42" s="712"/>
      <c r="BL42" s="224"/>
      <c r="BM42" s="683" t="s">
        <v>355</v>
      </c>
      <c r="BN42" s="683"/>
      <c r="BO42" s="683"/>
      <c r="BP42" s="683"/>
      <c r="BQ42" s="683"/>
      <c r="BR42" s="683"/>
      <c r="BS42" s="683"/>
      <c r="BT42" s="683"/>
      <c r="BU42" s="684"/>
      <c r="BV42" s="731">
        <v>378</v>
      </c>
      <c r="BW42" s="732"/>
      <c r="BX42" s="732"/>
      <c r="BY42" s="732"/>
      <c r="BZ42" s="732"/>
      <c r="CA42" s="732"/>
      <c r="CB42" s="741"/>
      <c r="CD42" s="656" t="s">
        <v>356</v>
      </c>
      <c r="CE42" s="657"/>
      <c r="CF42" s="657"/>
      <c r="CG42" s="657"/>
      <c r="CH42" s="657"/>
      <c r="CI42" s="657"/>
      <c r="CJ42" s="657"/>
      <c r="CK42" s="657"/>
      <c r="CL42" s="657"/>
      <c r="CM42" s="657"/>
      <c r="CN42" s="657"/>
      <c r="CO42" s="657"/>
      <c r="CP42" s="657"/>
      <c r="CQ42" s="658"/>
      <c r="CR42" s="659">
        <v>1977519</v>
      </c>
      <c r="CS42" s="680"/>
      <c r="CT42" s="680"/>
      <c r="CU42" s="680"/>
      <c r="CV42" s="680"/>
      <c r="CW42" s="680"/>
      <c r="CX42" s="680"/>
      <c r="CY42" s="681"/>
      <c r="CZ42" s="664">
        <v>36.9</v>
      </c>
      <c r="DA42" s="692"/>
      <c r="DB42" s="692"/>
      <c r="DC42" s="694"/>
      <c r="DD42" s="668">
        <v>222137</v>
      </c>
      <c r="DE42" s="680"/>
      <c r="DF42" s="680"/>
      <c r="DG42" s="680"/>
      <c r="DH42" s="680"/>
      <c r="DI42" s="680"/>
      <c r="DJ42" s="680"/>
      <c r="DK42" s="681"/>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357</v>
      </c>
      <c r="CD43" s="656" t="s">
        <v>358</v>
      </c>
      <c r="CE43" s="657"/>
      <c r="CF43" s="657"/>
      <c r="CG43" s="657"/>
      <c r="CH43" s="657"/>
      <c r="CI43" s="657"/>
      <c r="CJ43" s="657"/>
      <c r="CK43" s="657"/>
      <c r="CL43" s="657"/>
      <c r="CM43" s="657"/>
      <c r="CN43" s="657"/>
      <c r="CO43" s="657"/>
      <c r="CP43" s="657"/>
      <c r="CQ43" s="658"/>
      <c r="CR43" s="659">
        <v>23645</v>
      </c>
      <c r="CS43" s="680"/>
      <c r="CT43" s="680"/>
      <c r="CU43" s="680"/>
      <c r="CV43" s="680"/>
      <c r="CW43" s="680"/>
      <c r="CX43" s="680"/>
      <c r="CY43" s="681"/>
      <c r="CZ43" s="664">
        <v>0.4</v>
      </c>
      <c r="DA43" s="692"/>
      <c r="DB43" s="692"/>
      <c r="DC43" s="694"/>
      <c r="DD43" s="668">
        <v>23645</v>
      </c>
      <c r="DE43" s="680"/>
      <c r="DF43" s="680"/>
      <c r="DG43" s="680"/>
      <c r="DH43" s="680"/>
      <c r="DI43" s="680"/>
      <c r="DJ43" s="680"/>
      <c r="DK43" s="681"/>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359</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7" t="s">
        <v>306</v>
      </c>
      <c r="CE44" s="698"/>
      <c r="CF44" s="656" t="s">
        <v>360</v>
      </c>
      <c r="CG44" s="657"/>
      <c r="CH44" s="657"/>
      <c r="CI44" s="657"/>
      <c r="CJ44" s="657"/>
      <c r="CK44" s="657"/>
      <c r="CL44" s="657"/>
      <c r="CM44" s="657"/>
      <c r="CN44" s="657"/>
      <c r="CO44" s="657"/>
      <c r="CP44" s="657"/>
      <c r="CQ44" s="658"/>
      <c r="CR44" s="659">
        <v>911329</v>
      </c>
      <c r="CS44" s="660"/>
      <c r="CT44" s="660"/>
      <c r="CU44" s="660"/>
      <c r="CV44" s="660"/>
      <c r="CW44" s="660"/>
      <c r="CX44" s="660"/>
      <c r="CY44" s="661"/>
      <c r="CZ44" s="664">
        <v>17</v>
      </c>
      <c r="DA44" s="665"/>
      <c r="DB44" s="665"/>
      <c r="DC44" s="671"/>
      <c r="DD44" s="668">
        <v>154816</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361</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9"/>
      <c r="CE45" s="700"/>
      <c r="CF45" s="656" t="s">
        <v>362</v>
      </c>
      <c r="CG45" s="657"/>
      <c r="CH45" s="657"/>
      <c r="CI45" s="657"/>
      <c r="CJ45" s="657"/>
      <c r="CK45" s="657"/>
      <c r="CL45" s="657"/>
      <c r="CM45" s="657"/>
      <c r="CN45" s="657"/>
      <c r="CO45" s="657"/>
      <c r="CP45" s="657"/>
      <c r="CQ45" s="658"/>
      <c r="CR45" s="659">
        <v>546721</v>
      </c>
      <c r="CS45" s="680"/>
      <c r="CT45" s="680"/>
      <c r="CU45" s="680"/>
      <c r="CV45" s="680"/>
      <c r="CW45" s="680"/>
      <c r="CX45" s="680"/>
      <c r="CY45" s="681"/>
      <c r="CZ45" s="664">
        <v>10.199999999999999</v>
      </c>
      <c r="DA45" s="692"/>
      <c r="DB45" s="692"/>
      <c r="DC45" s="694"/>
      <c r="DD45" s="668">
        <v>15378</v>
      </c>
      <c r="DE45" s="680"/>
      <c r="DF45" s="680"/>
      <c r="DG45" s="680"/>
      <c r="DH45" s="680"/>
      <c r="DI45" s="680"/>
      <c r="DJ45" s="680"/>
      <c r="DK45" s="681"/>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9"/>
      <c r="CE46" s="700"/>
      <c r="CF46" s="656" t="s">
        <v>363</v>
      </c>
      <c r="CG46" s="657"/>
      <c r="CH46" s="657"/>
      <c r="CI46" s="657"/>
      <c r="CJ46" s="657"/>
      <c r="CK46" s="657"/>
      <c r="CL46" s="657"/>
      <c r="CM46" s="657"/>
      <c r="CN46" s="657"/>
      <c r="CO46" s="657"/>
      <c r="CP46" s="657"/>
      <c r="CQ46" s="658"/>
      <c r="CR46" s="659">
        <v>305032</v>
      </c>
      <c r="CS46" s="660"/>
      <c r="CT46" s="660"/>
      <c r="CU46" s="660"/>
      <c r="CV46" s="660"/>
      <c r="CW46" s="660"/>
      <c r="CX46" s="660"/>
      <c r="CY46" s="661"/>
      <c r="CZ46" s="664">
        <v>5.7</v>
      </c>
      <c r="DA46" s="665"/>
      <c r="DB46" s="665"/>
      <c r="DC46" s="671"/>
      <c r="DD46" s="668">
        <v>87962</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9"/>
      <c r="CE47" s="700"/>
      <c r="CF47" s="656" t="s">
        <v>364</v>
      </c>
      <c r="CG47" s="657"/>
      <c r="CH47" s="657"/>
      <c r="CI47" s="657"/>
      <c r="CJ47" s="657"/>
      <c r="CK47" s="657"/>
      <c r="CL47" s="657"/>
      <c r="CM47" s="657"/>
      <c r="CN47" s="657"/>
      <c r="CO47" s="657"/>
      <c r="CP47" s="657"/>
      <c r="CQ47" s="658"/>
      <c r="CR47" s="659">
        <v>1066190</v>
      </c>
      <c r="CS47" s="680"/>
      <c r="CT47" s="680"/>
      <c r="CU47" s="680"/>
      <c r="CV47" s="680"/>
      <c r="CW47" s="680"/>
      <c r="CX47" s="680"/>
      <c r="CY47" s="681"/>
      <c r="CZ47" s="664">
        <v>19.899999999999999</v>
      </c>
      <c r="DA47" s="692"/>
      <c r="DB47" s="692"/>
      <c r="DC47" s="694"/>
      <c r="DD47" s="668">
        <v>67321</v>
      </c>
      <c r="DE47" s="680"/>
      <c r="DF47" s="680"/>
      <c r="DG47" s="680"/>
      <c r="DH47" s="680"/>
      <c r="DI47" s="680"/>
      <c r="DJ47" s="680"/>
      <c r="DK47" s="681"/>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701"/>
      <c r="CE48" s="702"/>
      <c r="CF48" s="656" t="s">
        <v>365</v>
      </c>
      <c r="CG48" s="657"/>
      <c r="CH48" s="657"/>
      <c r="CI48" s="657"/>
      <c r="CJ48" s="657"/>
      <c r="CK48" s="657"/>
      <c r="CL48" s="657"/>
      <c r="CM48" s="657"/>
      <c r="CN48" s="657"/>
      <c r="CO48" s="657"/>
      <c r="CP48" s="657"/>
      <c r="CQ48" s="658"/>
      <c r="CR48" s="659" t="s">
        <v>235</v>
      </c>
      <c r="CS48" s="660"/>
      <c r="CT48" s="660"/>
      <c r="CU48" s="660"/>
      <c r="CV48" s="660"/>
      <c r="CW48" s="660"/>
      <c r="CX48" s="660"/>
      <c r="CY48" s="661"/>
      <c r="CZ48" s="664" t="s">
        <v>131</v>
      </c>
      <c r="DA48" s="665"/>
      <c r="DB48" s="665"/>
      <c r="DC48" s="671"/>
      <c r="DD48" s="668" t="s">
        <v>131</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2" t="s">
        <v>366</v>
      </c>
      <c r="CE49" s="683"/>
      <c r="CF49" s="683"/>
      <c r="CG49" s="683"/>
      <c r="CH49" s="683"/>
      <c r="CI49" s="683"/>
      <c r="CJ49" s="683"/>
      <c r="CK49" s="683"/>
      <c r="CL49" s="683"/>
      <c r="CM49" s="683"/>
      <c r="CN49" s="683"/>
      <c r="CO49" s="683"/>
      <c r="CP49" s="683"/>
      <c r="CQ49" s="684"/>
      <c r="CR49" s="731">
        <v>5358298</v>
      </c>
      <c r="CS49" s="718"/>
      <c r="CT49" s="718"/>
      <c r="CU49" s="718"/>
      <c r="CV49" s="718"/>
      <c r="CW49" s="718"/>
      <c r="CX49" s="718"/>
      <c r="CY49" s="747"/>
      <c r="CZ49" s="739">
        <v>100</v>
      </c>
      <c r="DA49" s="748"/>
      <c r="DB49" s="748"/>
      <c r="DC49" s="749"/>
      <c r="DD49" s="750">
        <v>2763025</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KrHrVBTHNYnpzc4XddfEZJnsXnKUXStB6hIoIkIm3l0WNwGVfVZ7vMcY/e20X5Nlu1ZDr/GdFSptNtP5oqJy2A==" saltValue="ijp0otVzE80LTn9h4CXIz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49" zoomScale="70" zoomScaleNormal="25" zoomScaleSheetLayoutView="70" workbookViewId="0">
      <selection activeCell="DB12" sqref="DB12:DF12"/>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367</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368</v>
      </c>
      <c r="DK2" s="759"/>
      <c r="DL2" s="759"/>
      <c r="DM2" s="759"/>
      <c r="DN2" s="759"/>
      <c r="DO2" s="760"/>
      <c r="DP2" s="228"/>
      <c r="DQ2" s="758" t="s">
        <v>369</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370</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371</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372</v>
      </c>
      <c r="B5" s="764"/>
      <c r="C5" s="764"/>
      <c r="D5" s="764"/>
      <c r="E5" s="764"/>
      <c r="F5" s="764"/>
      <c r="G5" s="764"/>
      <c r="H5" s="764"/>
      <c r="I5" s="764"/>
      <c r="J5" s="764"/>
      <c r="K5" s="764"/>
      <c r="L5" s="764"/>
      <c r="M5" s="764"/>
      <c r="N5" s="764"/>
      <c r="O5" s="764"/>
      <c r="P5" s="765"/>
      <c r="Q5" s="769" t="s">
        <v>373</v>
      </c>
      <c r="R5" s="770"/>
      <c r="S5" s="770"/>
      <c r="T5" s="770"/>
      <c r="U5" s="771"/>
      <c r="V5" s="769" t="s">
        <v>374</v>
      </c>
      <c r="W5" s="770"/>
      <c r="X5" s="770"/>
      <c r="Y5" s="770"/>
      <c r="Z5" s="771"/>
      <c r="AA5" s="769" t="s">
        <v>375</v>
      </c>
      <c r="AB5" s="770"/>
      <c r="AC5" s="770"/>
      <c r="AD5" s="770"/>
      <c r="AE5" s="770"/>
      <c r="AF5" s="775" t="s">
        <v>376</v>
      </c>
      <c r="AG5" s="770"/>
      <c r="AH5" s="770"/>
      <c r="AI5" s="770"/>
      <c r="AJ5" s="776"/>
      <c r="AK5" s="770" t="s">
        <v>377</v>
      </c>
      <c r="AL5" s="770"/>
      <c r="AM5" s="770"/>
      <c r="AN5" s="770"/>
      <c r="AO5" s="771"/>
      <c r="AP5" s="769" t="s">
        <v>378</v>
      </c>
      <c r="AQ5" s="770"/>
      <c r="AR5" s="770"/>
      <c r="AS5" s="770"/>
      <c r="AT5" s="771"/>
      <c r="AU5" s="769" t="s">
        <v>379</v>
      </c>
      <c r="AV5" s="770"/>
      <c r="AW5" s="770"/>
      <c r="AX5" s="770"/>
      <c r="AY5" s="776"/>
      <c r="AZ5" s="232"/>
      <c r="BA5" s="232"/>
      <c r="BB5" s="232"/>
      <c r="BC5" s="232"/>
      <c r="BD5" s="232"/>
      <c r="BE5" s="233"/>
      <c r="BF5" s="233"/>
      <c r="BG5" s="233"/>
      <c r="BH5" s="233"/>
      <c r="BI5" s="233"/>
      <c r="BJ5" s="233"/>
      <c r="BK5" s="233"/>
      <c r="BL5" s="233"/>
      <c r="BM5" s="233"/>
      <c r="BN5" s="233"/>
      <c r="BO5" s="233"/>
      <c r="BP5" s="233"/>
      <c r="BQ5" s="763" t="s">
        <v>380</v>
      </c>
      <c r="BR5" s="764"/>
      <c r="BS5" s="764"/>
      <c r="BT5" s="764"/>
      <c r="BU5" s="764"/>
      <c r="BV5" s="764"/>
      <c r="BW5" s="764"/>
      <c r="BX5" s="764"/>
      <c r="BY5" s="764"/>
      <c r="BZ5" s="764"/>
      <c r="CA5" s="764"/>
      <c r="CB5" s="764"/>
      <c r="CC5" s="764"/>
      <c r="CD5" s="764"/>
      <c r="CE5" s="764"/>
      <c r="CF5" s="764"/>
      <c r="CG5" s="765"/>
      <c r="CH5" s="769" t="s">
        <v>381</v>
      </c>
      <c r="CI5" s="770"/>
      <c r="CJ5" s="770"/>
      <c r="CK5" s="770"/>
      <c r="CL5" s="771"/>
      <c r="CM5" s="769" t="s">
        <v>382</v>
      </c>
      <c r="CN5" s="770"/>
      <c r="CO5" s="770"/>
      <c r="CP5" s="770"/>
      <c r="CQ5" s="771"/>
      <c r="CR5" s="769" t="s">
        <v>383</v>
      </c>
      <c r="CS5" s="770"/>
      <c r="CT5" s="770"/>
      <c r="CU5" s="770"/>
      <c r="CV5" s="771"/>
      <c r="CW5" s="769" t="s">
        <v>384</v>
      </c>
      <c r="CX5" s="770"/>
      <c r="CY5" s="770"/>
      <c r="CZ5" s="770"/>
      <c r="DA5" s="771"/>
      <c r="DB5" s="769" t="s">
        <v>385</v>
      </c>
      <c r="DC5" s="770"/>
      <c r="DD5" s="770"/>
      <c r="DE5" s="770"/>
      <c r="DF5" s="771"/>
      <c r="DG5" s="799" t="s">
        <v>386</v>
      </c>
      <c r="DH5" s="800"/>
      <c r="DI5" s="800"/>
      <c r="DJ5" s="800"/>
      <c r="DK5" s="801"/>
      <c r="DL5" s="799" t="s">
        <v>387</v>
      </c>
      <c r="DM5" s="800"/>
      <c r="DN5" s="800"/>
      <c r="DO5" s="800"/>
      <c r="DP5" s="801"/>
      <c r="DQ5" s="769" t="s">
        <v>388</v>
      </c>
      <c r="DR5" s="770"/>
      <c r="DS5" s="770"/>
      <c r="DT5" s="770"/>
      <c r="DU5" s="771"/>
      <c r="DV5" s="769" t="s">
        <v>379</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389</v>
      </c>
      <c r="C7" s="786"/>
      <c r="D7" s="786"/>
      <c r="E7" s="786"/>
      <c r="F7" s="786"/>
      <c r="G7" s="786"/>
      <c r="H7" s="786"/>
      <c r="I7" s="786"/>
      <c r="J7" s="786"/>
      <c r="K7" s="786"/>
      <c r="L7" s="786"/>
      <c r="M7" s="786"/>
      <c r="N7" s="786"/>
      <c r="O7" s="786"/>
      <c r="P7" s="787"/>
      <c r="Q7" s="788">
        <v>5857</v>
      </c>
      <c r="R7" s="789"/>
      <c r="S7" s="789"/>
      <c r="T7" s="789"/>
      <c r="U7" s="789"/>
      <c r="V7" s="789">
        <v>5361</v>
      </c>
      <c r="W7" s="789"/>
      <c r="X7" s="789"/>
      <c r="Y7" s="789"/>
      <c r="Z7" s="789"/>
      <c r="AA7" s="789">
        <v>496</v>
      </c>
      <c r="AB7" s="789"/>
      <c r="AC7" s="789"/>
      <c r="AD7" s="789"/>
      <c r="AE7" s="790"/>
      <c r="AF7" s="791">
        <v>288</v>
      </c>
      <c r="AG7" s="792"/>
      <c r="AH7" s="792"/>
      <c r="AI7" s="792"/>
      <c r="AJ7" s="793"/>
      <c r="AK7" s="794" t="s">
        <v>575</v>
      </c>
      <c r="AL7" s="795"/>
      <c r="AM7" s="795"/>
      <c r="AN7" s="795"/>
      <c r="AO7" s="795"/>
      <c r="AP7" s="795">
        <v>3617</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573</v>
      </c>
      <c r="BT7" s="783"/>
      <c r="BU7" s="783"/>
      <c r="BV7" s="783"/>
      <c r="BW7" s="783"/>
      <c r="BX7" s="783"/>
      <c r="BY7" s="783"/>
      <c r="BZ7" s="783"/>
      <c r="CA7" s="783"/>
      <c r="CB7" s="783"/>
      <c r="CC7" s="783"/>
      <c r="CD7" s="783"/>
      <c r="CE7" s="783"/>
      <c r="CF7" s="783"/>
      <c r="CG7" s="798"/>
      <c r="CH7" s="779">
        <v>23</v>
      </c>
      <c r="CI7" s="780"/>
      <c r="CJ7" s="780"/>
      <c r="CK7" s="780"/>
      <c r="CL7" s="781"/>
      <c r="CM7" s="779">
        <v>37169</v>
      </c>
      <c r="CN7" s="780"/>
      <c r="CO7" s="780"/>
      <c r="CP7" s="780"/>
      <c r="CQ7" s="781"/>
      <c r="CR7" s="779" t="s">
        <v>581</v>
      </c>
      <c r="CS7" s="780"/>
      <c r="CT7" s="780"/>
      <c r="CU7" s="780"/>
      <c r="CV7" s="781"/>
      <c r="CW7" s="779" t="s">
        <v>581</v>
      </c>
      <c r="CX7" s="780"/>
      <c r="CY7" s="780"/>
      <c r="CZ7" s="780"/>
      <c r="DA7" s="781"/>
      <c r="DB7" s="779" t="s">
        <v>581</v>
      </c>
      <c r="DC7" s="780"/>
      <c r="DD7" s="780"/>
      <c r="DE7" s="780"/>
      <c r="DF7" s="781"/>
      <c r="DG7" s="779" t="s">
        <v>581</v>
      </c>
      <c r="DH7" s="780"/>
      <c r="DI7" s="780"/>
      <c r="DJ7" s="780"/>
      <c r="DK7" s="781"/>
      <c r="DL7" s="779" t="s">
        <v>581</v>
      </c>
      <c r="DM7" s="780"/>
      <c r="DN7" s="780"/>
      <c r="DO7" s="780"/>
      <c r="DP7" s="781"/>
      <c r="DQ7" s="779" t="s">
        <v>581</v>
      </c>
      <c r="DR7" s="780"/>
      <c r="DS7" s="780"/>
      <c r="DT7" s="780"/>
      <c r="DU7" s="781"/>
      <c r="DV7" s="782"/>
      <c r="DW7" s="783"/>
      <c r="DX7" s="783"/>
      <c r="DY7" s="783"/>
      <c r="DZ7" s="784"/>
      <c r="EA7" s="234"/>
    </row>
    <row r="8" spans="1:131" s="235" customFormat="1" ht="26.25" customHeight="1" x14ac:dyDescent="0.15">
      <c r="A8" s="238">
        <v>2</v>
      </c>
      <c r="B8" s="816"/>
      <c r="C8" s="817"/>
      <c r="D8" s="817"/>
      <c r="E8" s="817"/>
      <c r="F8" s="817"/>
      <c r="G8" s="817"/>
      <c r="H8" s="817"/>
      <c r="I8" s="817"/>
      <c r="J8" s="817"/>
      <c r="K8" s="817"/>
      <c r="L8" s="817"/>
      <c r="M8" s="817"/>
      <c r="N8" s="817"/>
      <c r="O8" s="817"/>
      <c r="P8" s="818"/>
      <c r="Q8" s="819"/>
      <c r="R8" s="820"/>
      <c r="S8" s="820"/>
      <c r="T8" s="820"/>
      <c r="U8" s="820"/>
      <c r="V8" s="820"/>
      <c r="W8" s="820"/>
      <c r="X8" s="820"/>
      <c r="Y8" s="820"/>
      <c r="Z8" s="820"/>
      <c r="AA8" s="820"/>
      <c r="AB8" s="820"/>
      <c r="AC8" s="820"/>
      <c r="AD8" s="820"/>
      <c r="AE8" s="821"/>
      <c r="AF8" s="822"/>
      <c r="AG8" s="823"/>
      <c r="AH8" s="823"/>
      <c r="AI8" s="823"/>
      <c r="AJ8" s="824"/>
      <c r="AK8" s="805"/>
      <c r="AL8" s="806"/>
      <c r="AM8" s="806"/>
      <c r="AN8" s="806"/>
      <c r="AO8" s="806"/>
      <c r="AP8" s="806"/>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574</v>
      </c>
      <c r="BT8" s="810"/>
      <c r="BU8" s="810"/>
      <c r="BV8" s="810"/>
      <c r="BW8" s="810"/>
      <c r="BX8" s="810"/>
      <c r="BY8" s="810"/>
      <c r="BZ8" s="810"/>
      <c r="CA8" s="810"/>
      <c r="CB8" s="810"/>
      <c r="CC8" s="810"/>
      <c r="CD8" s="810"/>
      <c r="CE8" s="810"/>
      <c r="CF8" s="810"/>
      <c r="CG8" s="811"/>
      <c r="CH8" s="812">
        <v>-67</v>
      </c>
      <c r="CI8" s="813"/>
      <c r="CJ8" s="813"/>
      <c r="CK8" s="813"/>
      <c r="CL8" s="814"/>
      <c r="CM8" s="812">
        <v>85</v>
      </c>
      <c r="CN8" s="813"/>
      <c r="CO8" s="813"/>
      <c r="CP8" s="813"/>
      <c r="CQ8" s="814"/>
      <c r="CR8" s="812">
        <v>2</v>
      </c>
      <c r="CS8" s="813"/>
      <c r="CT8" s="813"/>
      <c r="CU8" s="813"/>
      <c r="CV8" s="814"/>
      <c r="CW8" s="812">
        <v>17</v>
      </c>
      <c r="CX8" s="813"/>
      <c r="CY8" s="813"/>
      <c r="CZ8" s="813"/>
      <c r="DA8" s="814"/>
      <c r="DB8" s="812" t="s">
        <v>581</v>
      </c>
      <c r="DC8" s="813"/>
      <c r="DD8" s="813"/>
      <c r="DE8" s="813"/>
      <c r="DF8" s="814"/>
      <c r="DG8" s="812" t="s">
        <v>581</v>
      </c>
      <c r="DH8" s="813"/>
      <c r="DI8" s="813"/>
      <c r="DJ8" s="813"/>
      <c r="DK8" s="814"/>
      <c r="DL8" s="812" t="s">
        <v>581</v>
      </c>
      <c r="DM8" s="813"/>
      <c r="DN8" s="813"/>
      <c r="DO8" s="813"/>
      <c r="DP8" s="814"/>
      <c r="DQ8" s="812" t="s">
        <v>581</v>
      </c>
      <c r="DR8" s="813"/>
      <c r="DS8" s="813"/>
      <c r="DT8" s="813"/>
      <c r="DU8" s="814"/>
      <c r="DV8" s="809"/>
      <c r="DW8" s="810"/>
      <c r="DX8" s="810"/>
      <c r="DY8" s="810"/>
      <c r="DZ8" s="815"/>
      <c r="EA8" s="234"/>
    </row>
    <row r="9" spans="1:131" s="235" customFormat="1" ht="26.25" customHeight="1" x14ac:dyDescent="0.15">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390</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391</v>
      </c>
      <c r="B23" s="825" t="s">
        <v>392</v>
      </c>
      <c r="C23" s="826"/>
      <c r="D23" s="826"/>
      <c r="E23" s="826"/>
      <c r="F23" s="826"/>
      <c r="G23" s="826"/>
      <c r="H23" s="826"/>
      <c r="I23" s="826"/>
      <c r="J23" s="826"/>
      <c r="K23" s="826"/>
      <c r="L23" s="826"/>
      <c r="M23" s="826"/>
      <c r="N23" s="826"/>
      <c r="O23" s="826"/>
      <c r="P23" s="827"/>
      <c r="Q23" s="828">
        <v>5857</v>
      </c>
      <c r="R23" s="829"/>
      <c r="S23" s="829"/>
      <c r="T23" s="829"/>
      <c r="U23" s="829"/>
      <c r="V23" s="829">
        <v>5361</v>
      </c>
      <c r="W23" s="829"/>
      <c r="X23" s="829"/>
      <c r="Y23" s="829"/>
      <c r="Z23" s="829"/>
      <c r="AA23" s="829">
        <v>496</v>
      </c>
      <c r="AB23" s="829"/>
      <c r="AC23" s="829"/>
      <c r="AD23" s="829"/>
      <c r="AE23" s="830"/>
      <c r="AF23" s="831">
        <v>288</v>
      </c>
      <c r="AG23" s="829"/>
      <c r="AH23" s="829"/>
      <c r="AI23" s="829"/>
      <c r="AJ23" s="832"/>
      <c r="AK23" s="833"/>
      <c r="AL23" s="834"/>
      <c r="AM23" s="834"/>
      <c r="AN23" s="834"/>
      <c r="AO23" s="834"/>
      <c r="AP23" s="829">
        <v>3617</v>
      </c>
      <c r="AQ23" s="829"/>
      <c r="AR23" s="829"/>
      <c r="AS23" s="829"/>
      <c r="AT23" s="829"/>
      <c r="AU23" s="845"/>
      <c r="AV23" s="845"/>
      <c r="AW23" s="845"/>
      <c r="AX23" s="845"/>
      <c r="AY23" s="846"/>
      <c r="AZ23" s="847" t="s">
        <v>131</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393</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394</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372</v>
      </c>
      <c r="B26" s="764"/>
      <c r="C26" s="764"/>
      <c r="D26" s="764"/>
      <c r="E26" s="764"/>
      <c r="F26" s="764"/>
      <c r="G26" s="764"/>
      <c r="H26" s="764"/>
      <c r="I26" s="764"/>
      <c r="J26" s="764"/>
      <c r="K26" s="764"/>
      <c r="L26" s="764"/>
      <c r="M26" s="764"/>
      <c r="N26" s="764"/>
      <c r="O26" s="764"/>
      <c r="P26" s="765"/>
      <c r="Q26" s="769" t="s">
        <v>395</v>
      </c>
      <c r="R26" s="770"/>
      <c r="S26" s="770"/>
      <c r="T26" s="770"/>
      <c r="U26" s="771"/>
      <c r="V26" s="769" t="s">
        <v>396</v>
      </c>
      <c r="W26" s="770"/>
      <c r="X26" s="770"/>
      <c r="Y26" s="770"/>
      <c r="Z26" s="771"/>
      <c r="AA26" s="769" t="s">
        <v>397</v>
      </c>
      <c r="AB26" s="770"/>
      <c r="AC26" s="770"/>
      <c r="AD26" s="770"/>
      <c r="AE26" s="770"/>
      <c r="AF26" s="850" t="s">
        <v>398</v>
      </c>
      <c r="AG26" s="851"/>
      <c r="AH26" s="851"/>
      <c r="AI26" s="851"/>
      <c r="AJ26" s="852"/>
      <c r="AK26" s="770" t="s">
        <v>399</v>
      </c>
      <c r="AL26" s="770"/>
      <c r="AM26" s="770"/>
      <c r="AN26" s="770"/>
      <c r="AO26" s="771"/>
      <c r="AP26" s="769" t="s">
        <v>400</v>
      </c>
      <c r="AQ26" s="770"/>
      <c r="AR26" s="770"/>
      <c r="AS26" s="770"/>
      <c r="AT26" s="771"/>
      <c r="AU26" s="769" t="s">
        <v>401</v>
      </c>
      <c r="AV26" s="770"/>
      <c r="AW26" s="770"/>
      <c r="AX26" s="770"/>
      <c r="AY26" s="771"/>
      <c r="AZ26" s="769" t="s">
        <v>402</v>
      </c>
      <c r="BA26" s="770"/>
      <c r="BB26" s="770"/>
      <c r="BC26" s="770"/>
      <c r="BD26" s="771"/>
      <c r="BE26" s="769" t="s">
        <v>379</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403</v>
      </c>
      <c r="C28" s="786"/>
      <c r="D28" s="786"/>
      <c r="E28" s="786"/>
      <c r="F28" s="786"/>
      <c r="G28" s="786"/>
      <c r="H28" s="786"/>
      <c r="I28" s="786"/>
      <c r="J28" s="786"/>
      <c r="K28" s="786"/>
      <c r="L28" s="786"/>
      <c r="M28" s="786"/>
      <c r="N28" s="786"/>
      <c r="O28" s="786"/>
      <c r="P28" s="787"/>
      <c r="Q28" s="858">
        <v>561</v>
      </c>
      <c r="R28" s="859"/>
      <c r="S28" s="859"/>
      <c r="T28" s="859"/>
      <c r="U28" s="859"/>
      <c r="V28" s="859">
        <v>538</v>
      </c>
      <c r="W28" s="859"/>
      <c r="X28" s="859"/>
      <c r="Y28" s="859"/>
      <c r="Z28" s="859"/>
      <c r="AA28" s="859">
        <v>23</v>
      </c>
      <c r="AB28" s="859"/>
      <c r="AC28" s="859"/>
      <c r="AD28" s="859"/>
      <c r="AE28" s="860"/>
      <c r="AF28" s="861">
        <v>23</v>
      </c>
      <c r="AG28" s="859"/>
      <c r="AH28" s="859"/>
      <c r="AI28" s="859"/>
      <c r="AJ28" s="862"/>
      <c r="AK28" s="863"/>
      <c r="AL28" s="864"/>
      <c r="AM28" s="864"/>
      <c r="AN28" s="864"/>
      <c r="AO28" s="864"/>
      <c r="AP28" s="864"/>
      <c r="AQ28" s="864"/>
      <c r="AR28" s="864"/>
      <c r="AS28" s="864"/>
      <c r="AT28" s="864"/>
      <c r="AU28" s="864"/>
      <c r="AV28" s="864"/>
      <c r="AW28" s="864"/>
      <c r="AX28" s="864"/>
      <c r="AY28" s="864"/>
      <c r="AZ28" s="865"/>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404</v>
      </c>
      <c r="C29" s="817"/>
      <c r="D29" s="817"/>
      <c r="E29" s="817"/>
      <c r="F29" s="817"/>
      <c r="G29" s="817"/>
      <c r="H29" s="817"/>
      <c r="I29" s="817"/>
      <c r="J29" s="817"/>
      <c r="K29" s="817"/>
      <c r="L29" s="817"/>
      <c r="M29" s="817"/>
      <c r="N29" s="817"/>
      <c r="O29" s="817"/>
      <c r="P29" s="818"/>
      <c r="Q29" s="819">
        <v>733</v>
      </c>
      <c r="R29" s="820"/>
      <c r="S29" s="820"/>
      <c r="T29" s="820"/>
      <c r="U29" s="820"/>
      <c r="V29" s="820">
        <v>659</v>
      </c>
      <c r="W29" s="820"/>
      <c r="X29" s="820"/>
      <c r="Y29" s="820"/>
      <c r="Z29" s="820"/>
      <c r="AA29" s="820">
        <v>74</v>
      </c>
      <c r="AB29" s="820"/>
      <c r="AC29" s="820"/>
      <c r="AD29" s="820"/>
      <c r="AE29" s="821"/>
      <c r="AF29" s="822">
        <v>74</v>
      </c>
      <c r="AG29" s="823"/>
      <c r="AH29" s="823"/>
      <c r="AI29" s="823"/>
      <c r="AJ29" s="824"/>
      <c r="AK29" s="870"/>
      <c r="AL29" s="866"/>
      <c r="AM29" s="866"/>
      <c r="AN29" s="866"/>
      <c r="AO29" s="866"/>
      <c r="AP29" s="866"/>
      <c r="AQ29" s="866"/>
      <c r="AR29" s="866"/>
      <c r="AS29" s="866"/>
      <c r="AT29" s="866"/>
      <c r="AU29" s="866"/>
      <c r="AV29" s="866"/>
      <c r="AW29" s="866"/>
      <c r="AX29" s="866"/>
      <c r="AY29" s="866"/>
      <c r="AZ29" s="867"/>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405</v>
      </c>
      <c r="C30" s="817"/>
      <c r="D30" s="817"/>
      <c r="E30" s="817"/>
      <c r="F30" s="817"/>
      <c r="G30" s="817"/>
      <c r="H30" s="817"/>
      <c r="I30" s="817"/>
      <c r="J30" s="817"/>
      <c r="K30" s="817"/>
      <c r="L30" s="817"/>
      <c r="M30" s="817"/>
      <c r="N30" s="817"/>
      <c r="O30" s="817"/>
      <c r="P30" s="818"/>
      <c r="Q30" s="819">
        <v>72</v>
      </c>
      <c r="R30" s="820"/>
      <c r="S30" s="820"/>
      <c r="T30" s="820"/>
      <c r="U30" s="820"/>
      <c r="V30" s="820">
        <v>71</v>
      </c>
      <c r="W30" s="820"/>
      <c r="X30" s="820"/>
      <c r="Y30" s="820"/>
      <c r="Z30" s="820"/>
      <c r="AA30" s="820">
        <v>1</v>
      </c>
      <c r="AB30" s="820"/>
      <c r="AC30" s="820"/>
      <c r="AD30" s="820"/>
      <c r="AE30" s="821"/>
      <c r="AF30" s="822">
        <v>1</v>
      </c>
      <c r="AG30" s="823"/>
      <c r="AH30" s="823"/>
      <c r="AI30" s="823"/>
      <c r="AJ30" s="824"/>
      <c r="AK30" s="870"/>
      <c r="AL30" s="866"/>
      <c r="AM30" s="866"/>
      <c r="AN30" s="866"/>
      <c r="AO30" s="866"/>
      <c r="AP30" s="866"/>
      <c r="AQ30" s="866"/>
      <c r="AR30" s="866"/>
      <c r="AS30" s="866"/>
      <c r="AT30" s="866"/>
      <c r="AU30" s="866"/>
      <c r="AV30" s="866"/>
      <c r="AW30" s="866"/>
      <c r="AX30" s="866"/>
      <c r="AY30" s="866"/>
      <c r="AZ30" s="867"/>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406</v>
      </c>
      <c r="C31" s="817"/>
      <c r="D31" s="817"/>
      <c r="E31" s="817"/>
      <c r="F31" s="817"/>
      <c r="G31" s="817"/>
      <c r="H31" s="817"/>
      <c r="I31" s="817"/>
      <c r="J31" s="817"/>
      <c r="K31" s="817"/>
      <c r="L31" s="817"/>
      <c r="M31" s="817"/>
      <c r="N31" s="817"/>
      <c r="O31" s="817"/>
      <c r="P31" s="818"/>
      <c r="Q31" s="819">
        <v>137</v>
      </c>
      <c r="R31" s="820"/>
      <c r="S31" s="820"/>
      <c r="T31" s="820"/>
      <c r="U31" s="820"/>
      <c r="V31" s="820">
        <v>131</v>
      </c>
      <c r="W31" s="820"/>
      <c r="X31" s="820"/>
      <c r="Y31" s="820"/>
      <c r="Z31" s="820"/>
      <c r="AA31" s="820">
        <v>6</v>
      </c>
      <c r="AB31" s="820"/>
      <c r="AC31" s="820"/>
      <c r="AD31" s="820"/>
      <c r="AE31" s="821"/>
      <c r="AF31" s="822">
        <v>6</v>
      </c>
      <c r="AG31" s="823"/>
      <c r="AH31" s="823"/>
      <c r="AI31" s="823"/>
      <c r="AJ31" s="824"/>
      <c r="AK31" s="870"/>
      <c r="AL31" s="866"/>
      <c r="AM31" s="866"/>
      <c r="AN31" s="866"/>
      <c r="AO31" s="866"/>
      <c r="AP31" s="866">
        <v>384</v>
      </c>
      <c r="AQ31" s="866"/>
      <c r="AR31" s="866"/>
      <c r="AS31" s="866"/>
      <c r="AT31" s="866"/>
      <c r="AU31" s="866">
        <v>265</v>
      </c>
      <c r="AV31" s="866"/>
      <c r="AW31" s="866"/>
      <c r="AX31" s="866"/>
      <c r="AY31" s="866"/>
      <c r="AZ31" s="867"/>
      <c r="BA31" s="867"/>
      <c r="BB31" s="867"/>
      <c r="BC31" s="867"/>
      <c r="BD31" s="867"/>
      <c r="BE31" s="868" t="s">
        <v>407</v>
      </c>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408</v>
      </c>
      <c r="C32" s="817"/>
      <c r="D32" s="817"/>
      <c r="E32" s="817"/>
      <c r="F32" s="817"/>
      <c r="G32" s="817"/>
      <c r="H32" s="817"/>
      <c r="I32" s="817"/>
      <c r="J32" s="817"/>
      <c r="K32" s="817"/>
      <c r="L32" s="817"/>
      <c r="M32" s="817"/>
      <c r="N32" s="817"/>
      <c r="O32" s="817"/>
      <c r="P32" s="818"/>
      <c r="Q32" s="819">
        <v>211</v>
      </c>
      <c r="R32" s="820"/>
      <c r="S32" s="820"/>
      <c r="T32" s="820"/>
      <c r="U32" s="820"/>
      <c r="V32" s="820">
        <v>202</v>
      </c>
      <c r="W32" s="820"/>
      <c r="X32" s="820"/>
      <c r="Y32" s="820"/>
      <c r="Z32" s="820"/>
      <c r="AA32" s="820">
        <v>9</v>
      </c>
      <c r="AB32" s="820"/>
      <c r="AC32" s="820"/>
      <c r="AD32" s="820"/>
      <c r="AE32" s="821"/>
      <c r="AF32" s="822">
        <v>9</v>
      </c>
      <c r="AG32" s="823"/>
      <c r="AH32" s="823"/>
      <c r="AI32" s="823"/>
      <c r="AJ32" s="824"/>
      <c r="AK32" s="870"/>
      <c r="AL32" s="866"/>
      <c r="AM32" s="866"/>
      <c r="AN32" s="866"/>
      <c r="AO32" s="866"/>
      <c r="AP32" s="866">
        <v>738</v>
      </c>
      <c r="AQ32" s="866"/>
      <c r="AR32" s="866"/>
      <c r="AS32" s="866"/>
      <c r="AT32" s="866"/>
      <c r="AU32" s="866">
        <v>737</v>
      </c>
      <c r="AV32" s="866"/>
      <c r="AW32" s="866"/>
      <c r="AX32" s="866"/>
      <c r="AY32" s="866"/>
      <c r="AZ32" s="867"/>
      <c r="BA32" s="867"/>
      <c r="BB32" s="867"/>
      <c r="BC32" s="867"/>
      <c r="BD32" s="867"/>
      <c r="BE32" s="868" t="s">
        <v>407</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c r="C33" s="817"/>
      <c r="D33" s="817"/>
      <c r="E33" s="817"/>
      <c r="F33" s="817"/>
      <c r="G33" s="817"/>
      <c r="H33" s="817"/>
      <c r="I33" s="817"/>
      <c r="J33" s="817"/>
      <c r="K33" s="817"/>
      <c r="L33" s="817"/>
      <c r="M33" s="817"/>
      <c r="N33" s="817"/>
      <c r="O33" s="817"/>
      <c r="P33" s="818"/>
      <c r="Q33" s="819"/>
      <c r="R33" s="820"/>
      <c r="S33" s="820"/>
      <c r="T33" s="820"/>
      <c r="U33" s="820"/>
      <c r="V33" s="820"/>
      <c r="W33" s="820"/>
      <c r="X33" s="820"/>
      <c r="Y33" s="820"/>
      <c r="Z33" s="820"/>
      <c r="AA33" s="820"/>
      <c r="AB33" s="820"/>
      <c r="AC33" s="820"/>
      <c r="AD33" s="820"/>
      <c r="AE33" s="821"/>
      <c r="AF33" s="822"/>
      <c r="AG33" s="823"/>
      <c r="AH33" s="823"/>
      <c r="AI33" s="823"/>
      <c r="AJ33" s="824"/>
      <c r="AK33" s="870"/>
      <c r="AL33" s="866"/>
      <c r="AM33" s="866"/>
      <c r="AN33" s="866"/>
      <c r="AO33" s="866"/>
      <c r="AP33" s="866"/>
      <c r="AQ33" s="866"/>
      <c r="AR33" s="866"/>
      <c r="AS33" s="866"/>
      <c r="AT33" s="866"/>
      <c r="AU33" s="866"/>
      <c r="AV33" s="866"/>
      <c r="AW33" s="866"/>
      <c r="AX33" s="866"/>
      <c r="AY33" s="866"/>
      <c r="AZ33" s="867"/>
      <c r="BA33" s="867"/>
      <c r="BB33" s="867"/>
      <c r="BC33" s="867"/>
      <c r="BD33" s="867"/>
      <c r="BE33" s="868"/>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70"/>
      <c r="AL34" s="866"/>
      <c r="AM34" s="866"/>
      <c r="AN34" s="866"/>
      <c r="AO34" s="866"/>
      <c r="AP34" s="866"/>
      <c r="AQ34" s="866"/>
      <c r="AR34" s="866"/>
      <c r="AS34" s="866"/>
      <c r="AT34" s="866"/>
      <c r="AU34" s="866"/>
      <c r="AV34" s="866"/>
      <c r="AW34" s="866"/>
      <c r="AX34" s="866"/>
      <c r="AY34" s="866"/>
      <c r="AZ34" s="867"/>
      <c r="BA34" s="867"/>
      <c r="BB34" s="867"/>
      <c r="BC34" s="867"/>
      <c r="BD34" s="867"/>
      <c r="BE34" s="868"/>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409</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391</v>
      </c>
      <c r="B63" s="825" t="s">
        <v>410</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114</v>
      </c>
      <c r="AG63" s="880"/>
      <c r="AH63" s="880"/>
      <c r="AI63" s="880"/>
      <c r="AJ63" s="881"/>
      <c r="AK63" s="882"/>
      <c r="AL63" s="877"/>
      <c r="AM63" s="877"/>
      <c r="AN63" s="877"/>
      <c r="AO63" s="877"/>
      <c r="AP63" s="880"/>
      <c r="AQ63" s="880"/>
      <c r="AR63" s="880"/>
      <c r="AS63" s="880"/>
      <c r="AT63" s="880"/>
      <c r="AU63" s="880"/>
      <c r="AV63" s="880"/>
      <c r="AW63" s="880"/>
      <c r="AX63" s="880"/>
      <c r="AY63" s="880"/>
      <c r="AZ63" s="884"/>
      <c r="BA63" s="884"/>
      <c r="BB63" s="884"/>
      <c r="BC63" s="884"/>
      <c r="BD63" s="884"/>
      <c r="BE63" s="885"/>
      <c r="BF63" s="885"/>
      <c r="BG63" s="885"/>
      <c r="BH63" s="885"/>
      <c r="BI63" s="886"/>
      <c r="BJ63" s="887" t="s">
        <v>411</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412</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413</v>
      </c>
      <c r="B66" s="764"/>
      <c r="C66" s="764"/>
      <c r="D66" s="764"/>
      <c r="E66" s="764"/>
      <c r="F66" s="764"/>
      <c r="G66" s="764"/>
      <c r="H66" s="764"/>
      <c r="I66" s="764"/>
      <c r="J66" s="764"/>
      <c r="K66" s="764"/>
      <c r="L66" s="764"/>
      <c r="M66" s="764"/>
      <c r="N66" s="764"/>
      <c r="O66" s="764"/>
      <c r="P66" s="765"/>
      <c r="Q66" s="769" t="s">
        <v>395</v>
      </c>
      <c r="R66" s="770"/>
      <c r="S66" s="770"/>
      <c r="T66" s="770"/>
      <c r="U66" s="771"/>
      <c r="V66" s="769" t="s">
        <v>396</v>
      </c>
      <c r="W66" s="770"/>
      <c r="X66" s="770"/>
      <c r="Y66" s="770"/>
      <c r="Z66" s="771"/>
      <c r="AA66" s="769" t="s">
        <v>397</v>
      </c>
      <c r="AB66" s="770"/>
      <c r="AC66" s="770"/>
      <c r="AD66" s="770"/>
      <c r="AE66" s="771"/>
      <c r="AF66" s="890" t="s">
        <v>414</v>
      </c>
      <c r="AG66" s="851"/>
      <c r="AH66" s="851"/>
      <c r="AI66" s="851"/>
      <c r="AJ66" s="891"/>
      <c r="AK66" s="769" t="s">
        <v>399</v>
      </c>
      <c r="AL66" s="764"/>
      <c r="AM66" s="764"/>
      <c r="AN66" s="764"/>
      <c r="AO66" s="765"/>
      <c r="AP66" s="769" t="s">
        <v>415</v>
      </c>
      <c r="AQ66" s="770"/>
      <c r="AR66" s="770"/>
      <c r="AS66" s="770"/>
      <c r="AT66" s="771"/>
      <c r="AU66" s="769" t="s">
        <v>416</v>
      </c>
      <c r="AV66" s="770"/>
      <c r="AW66" s="770"/>
      <c r="AX66" s="770"/>
      <c r="AY66" s="771"/>
      <c r="AZ66" s="769" t="s">
        <v>379</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566</v>
      </c>
      <c r="C68" s="906"/>
      <c r="D68" s="906"/>
      <c r="E68" s="906"/>
      <c r="F68" s="906"/>
      <c r="G68" s="906"/>
      <c r="H68" s="906"/>
      <c r="I68" s="906"/>
      <c r="J68" s="906"/>
      <c r="K68" s="906"/>
      <c r="L68" s="906"/>
      <c r="M68" s="906"/>
      <c r="N68" s="906"/>
      <c r="O68" s="906"/>
      <c r="P68" s="907"/>
      <c r="Q68" s="908">
        <v>7036</v>
      </c>
      <c r="R68" s="902"/>
      <c r="S68" s="902"/>
      <c r="T68" s="902"/>
      <c r="U68" s="902"/>
      <c r="V68" s="902">
        <v>6106</v>
      </c>
      <c r="W68" s="902"/>
      <c r="X68" s="902"/>
      <c r="Y68" s="902"/>
      <c r="Z68" s="902"/>
      <c r="AA68" s="902">
        <v>930</v>
      </c>
      <c r="AB68" s="902"/>
      <c r="AC68" s="902"/>
      <c r="AD68" s="902"/>
      <c r="AE68" s="902"/>
      <c r="AF68" s="902">
        <v>930</v>
      </c>
      <c r="AG68" s="902"/>
      <c r="AH68" s="902"/>
      <c r="AI68" s="902"/>
      <c r="AJ68" s="902"/>
      <c r="AK68" s="902">
        <v>11</v>
      </c>
      <c r="AL68" s="902"/>
      <c r="AM68" s="902"/>
      <c r="AN68" s="902"/>
      <c r="AO68" s="902"/>
      <c r="AP68" s="902">
        <v>0</v>
      </c>
      <c r="AQ68" s="902"/>
      <c r="AR68" s="902"/>
      <c r="AS68" s="902"/>
      <c r="AT68" s="902"/>
      <c r="AU68" s="902" t="s">
        <v>575</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567</v>
      </c>
      <c r="C69" s="910"/>
      <c r="D69" s="910"/>
      <c r="E69" s="910"/>
      <c r="F69" s="910"/>
      <c r="G69" s="910"/>
      <c r="H69" s="910"/>
      <c r="I69" s="910"/>
      <c r="J69" s="910"/>
      <c r="K69" s="910"/>
      <c r="L69" s="910"/>
      <c r="M69" s="910"/>
      <c r="N69" s="910"/>
      <c r="O69" s="910"/>
      <c r="P69" s="911"/>
      <c r="Q69" s="912">
        <v>1287</v>
      </c>
      <c r="R69" s="866"/>
      <c r="S69" s="866"/>
      <c r="T69" s="866"/>
      <c r="U69" s="866"/>
      <c r="V69" s="866">
        <v>1267</v>
      </c>
      <c r="W69" s="866"/>
      <c r="X69" s="866"/>
      <c r="Y69" s="866"/>
      <c r="Z69" s="866"/>
      <c r="AA69" s="866">
        <v>20</v>
      </c>
      <c r="AB69" s="866"/>
      <c r="AC69" s="866"/>
      <c r="AD69" s="866"/>
      <c r="AE69" s="866"/>
      <c r="AF69" s="866">
        <v>20</v>
      </c>
      <c r="AG69" s="866"/>
      <c r="AH69" s="866"/>
      <c r="AI69" s="866"/>
      <c r="AJ69" s="866"/>
      <c r="AK69" s="866" t="s">
        <v>575</v>
      </c>
      <c r="AL69" s="866"/>
      <c r="AM69" s="866"/>
      <c r="AN69" s="866"/>
      <c r="AO69" s="866"/>
      <c r="AP69" s="866">
        <v>632</v>
      </c>
      <c r="AQ69" s="866"/>
      <c r="AR69" s="866"/>
      <c r="AS69" s="866"/>
      <c r="AT69" s="866"/>
      <c r="AU69" s="866" t="s">
        <v>575</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568</v>
      </c>
      <c r="C70" s="910"/>
      <c r="D70" s="910"/>
      <c r="E70" s="910"/>
      <c r="F70" s="910"/>
      <c r="G70" s="910"/>
      <c r="H70" s="910"/>
      <c r="I70" s="910"/>
      <c r="J70" s="910"/>
      <c r="K70" s="910"/>
      <c r="L70" s="910"/>
      <c r="M70" s="910"/>
      <c r="N70" s="910"/>
      <c r="O70" s="910"/>
      <c r="P70" s="911"/>
      <c r="Q70" s="912">
        <v>1899</v>
      </c>
      <c r="R70" s="866"/>
      <c r="S70" s="866"/>
      <c r="T70" s="866"/>
      <c r="U70" s="866"/>
      <c r="V70" s="866">
        <v>1536</v>
      </c>
      <c r="W70" s="866"/>
      <c r="X70" s="866"/>
      <c r="Y70" s="866"/>
      <c r="Z70" s="866"/>
      <c r="AA70" s="866">
        <v>363</v>
      </c>
      <c r="AB70" s="866"/>
      <c r="AC70" s="866"/>
      <c r="AD70" s="866"/>
      <c r="AE70" s="866"/>
      <c r="AF70" s="866">
        <v>360</v>
      </c>
      <c r="AG70" s="866"/>
      <c r="AH70" s="866"/>
      <c r="AI70" s="866"/>
      <c r="AJ70" s="866"/>
      <c r="AK70" s="866">
        <v>0</v>
      </c>
      <c r="AL70" s="866"/>
      <c r="AM70" s="866"/>
      <c r="AN70" s="866"/>
      <c r="AO70" s="866"/>
      <c r="AP70" s="866">
        <v>430</v>
      </c>
      <c r="AQ70" s="866"/>
      <c r="AR70" s="866"/>
      <c r="AS70" s="866"/>
      <c r="AT70" s="866"/>
      <c r="AU70" s="866" t="s">
        <v>575</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569</v>
      </c>
      <c r="C71" s="910"/>
      <c r="D71" s="910"/>
      <c r="E71" s="910"/>
      <c r="F71" s="910"/>
      <c r="G71" s="910"/>
      <c r="H71" s="910"/>
      <c r="I71" s="910"/>
      <c r="J71" s="910"/>
      <c r="K71" s="910"/>
      <c r="L71" s="910"/>
      <c r="M71" s="910"/>
      <c r="N71" s="910"/>
      <c r="O71" s="910"/>
      <c r="P71" s="911"/>
      <c r="Q71" s="912" t="s">
        <v>575</v>
      </c>
      <c r="R71" s="866"/>
      <c r="S71" s="866"/>
      <c r="T71" s="866"/>
      <c r="U71" s="866"/>
      <c r="V71" s="866" t="s">
        <v>575</v>
      </c>
      <c r="W71" s="866"/>
      <c r="X71" s="866"/>
      <c r="Y71" s="866"/>
      <c r="Z71" s="866"/>
      <c r="AA71" s="866" t="s">
        <v>575</v>
      </c>
      <c r="AB71" s="866"/>
      <c r="AC71" s="866"/>
      <c r="AD71" s="866"/>
      <c r="AE71" s="866"/>
      <c r="AF71" s="866" t="s">
        <v>575</v>
      </c>
      <c r="AG71" s="866"/>
      <c r="AH71" s="866"/>
      <c r="AI71" s="866"/>
      <c r="AJ71" s="866"/>
      <c r="AK71" s="866" t="s">
        <v>575</v>
      </c>
      <c r="AL71" s="866"/>
      <c r="AM71" s="866"/>
      <c r="AN71" s="866"/>
      <c r="AO71" s="866"/>
      <c r="AP71" s="866" t="s">
        <v>575</v>
      </c>
      <c r="AQ71" s="866"/>
      <c r="AR71" s="866"/>
      <c r="AS71" s="866"/>
      <c r="AT71" s="866"/>
      <c r="AU71" s="866" t="s">
        <v>575</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570</v>
      </c>
      <c r="C72" s="910"/>
      <c r="D72" s="910"/>
      <c r="E72" s="910"/>
      <c r="F72" s="910"/>
      <c r="G72" s="910"/>
      <c r="H72" s="910"/>
      <c r="I72" s="910"/>
      <c r="J72" s="910"/>
      <c r="K72" s="910"/>
      <c r="L72" s="910"/>
      <c r="M72" s="910"/>
      <c r="N72" s="910"/>
      <c r="O72" s="910"/>
      <c r="P72" s="911"/>
      <c r="Q72" s="912" t="s">
        <v>575</v>
      </c>
      <c r="R72" s="866"/>
      <c r="S72" s="866"/>
      <c r="T72" s="866"/>
      <c r="U72" s="866"/>
      <c r="V72" s="866" t="s">
        <v>575</v>
      </c>
      <c r="W72" s="866"/>
      <c r="X72" s="866"/>
      <c r="Y72" s="866"/>
      <c r="Z72" s="866"/>
      <c r="AA72" s="866" t="s">
        <v>575</v>
      </c>
      <c r="AB72" s="866"/>
      <c r="AC72" s="866"/>
      <c r="AD72" s="866"/>
      <c r="AE72" s="866"/>
      <c r="AF72" s="866" t="s">
        <v>575</v>
      </c>
      <c r="AG72" s="866"/>
      <c r="AH72" s="866"/>
      <c r="AI72" s="866"/>
      <c r="AJ72" s="866"/>
      <c r="AK72" s="866" t="s">
        <v>575</v>
      </c>
      <c r="AL72" s="866"/>
      <c r="AM72" s="866"/>
      <c r="AN72" s="866"/>
      <c r="AO72" s="866"/>
      <c r="AP72" s="866" t="s">
        <v>575</v>
      </c>
      <c r="AQ72" s="866"/>
      <c r="AR72" s="866"/>
      <c r="AS72" s="866"/>
      <c r="AT72" s="866"/>
      <c r="AU72" s="866" t="s">
        <v>575</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t="s">
        <v>571</v>
      </c>
      <c r="C73" s="910"/>
      <c r="D73" s="910"/>
      <c r="E73" s="910"/>
      <c r="F73" s="910"/>
      <c r="G73" s="910"/>
      <c r="H73" s="910"/>
      <c r="I73" s="910"/>
      <c r="J73" s="910"/>
      <c r="K73" s="910"/>
      <c r="L73" s="910"/>
      <c r="M73" s="910"/>
      <c r="N73" s="910"/>
      <c r="O73" s="910"/>
      <c r="P73" s="911"/>
      <c r="Q73" s="912">
        <v>254</v>
      </c>
      <c r="R73" s="866"/>
      <c r="S73" s="866"/>
      <c r="T73" s="866"/>
      <c r="U73" s="866"/>
      <c r="V73" s="866">
        <v>245</v>
      </c>
      <c r="W73" s="866"/>
      <c r="X73" s="866"/>
      <c r="Y73" s="866"/>
      <c r="Z73" s="866"/>
      <c r="AA73" s="866">
        <v>9</v>
      </c>
      <c r="AB73" s="866"/>
      <c r="AC73" s="866"/>
      <c r="AD73" s="866"/>
      <c r="AE73" s="866"/>
      <c r="AF73" s="866">
        <v>9</v>
      </c>
      <c r="AG73" s="866"/>
      <c r="AH73" s="866"/>
      <c r="AI73" s="866"/>
      <c r="AJ73" s="866"/>
      <c r="AK73" s="866" t="s">
        <v>575</v>
      </c>
      <c r="AL73" s="866"/>
      <c r="AM73" s="866"/>
      <c r="AN73" s="866"/>
      <c r="AO73" s="866"/>
      <c r="AP73" s="866" t="s">
        <v>575</v>
      </c>
      <c r="AQ73" s="866"/>
      <c r="AR73" s="866"/>
      <c r="AS73" s="866"/>
      <c r="AT73" s="866"/>
      <c r="AU73" s="866" t="s">
        <v>575</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t="s">
        <v>572</v>
      </c>
      <c r="C74" s="910"/>
      <c r="D74" s="910"/>
      <c r="E74" s="910"/>
      <c r="F74" s="910"/>
      <c r="G74" s="910"/>
      <c r="H74" s="910"/>
      <c r="I74" s="910"/>
      <c r="J74" s="910"/>
      <c r="K74" s="910"/>
      <c r="L74" s="910"/>
      <c r="M74" s="910"/>
      <c r="N74" s="910"/>
      <c r="O74" s="910"/>
      <c r="P74" s="911"/>
      <c r="Q74" s="912">
        <v>305293</v>
      </c>
      <c r="R74" s="866"/>
      <c r="S74" s="866"/>
      <c r="T74" s="866"/>
      <c r="U74" s="866"/>
      <c r="V74" s="866">
        <v>294817</v>
      </c>
      <c r="W74" s="866"/>
      <c r="X74" s="866"/>
      <c r="Y74" s="866"/>
      <c r="Z74" s="866"/>
      <c r="AA74" s="866">
        <v>10476</v>
      </c>
      <c r="AB74" s="866"/>
      <c r="AC74" s="866"/>
      <c r="AD74" s="866"/>
      <c r="AE74" s="866"/>
      <c r="AF74" s="866">
        <v>6371</v>
      </c>
      <c r="AG74" s="866"/>
      <c r="AH74" s="866"/>
      <c r="AI74" s="866"/>
      <c r="AJ74" s="866"/>
      <c r="AK74" s="866" t="s">
        <v>575</v>
      </c>
      <c r="AL74" s="866"/>
      <c r="AM74" s="866"/>
      <c r="AN74" s="866"/>
      <c r="AO74" s="866"/>
      <c r="AP74" s="866" t="s">
        <v>575</v>
      </c>
      <c r="AQ74" s="866"/>
      <c r="AR74" s="866"/>
      <c r="AS74" s="866"/>
      <c r="AT74" s="866"/>
      <c r="AU74" s="866" t="s">
        <v>575</v>
      </c>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391</v>
      </c>
      <c r="B88" s="825" t="s">
        <v>417</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c r="AG88" s="880"/>
      <c r="AH88" s="880"/>
      <c r="AI88" s="880"/>
      <c r="AJ88" s="880"/>
      <c r="AK88" s="877"/>
      <c r="AL88" s="877"/>
      <c r="AM88" s="877"/>
      <c r="AN88" s="877"/>
      <c r="AO88" s="877"/>
      <c r="AP88" s="880"/>
      <c r="AQ88" s="880"/>
      <c r="AR88" s="880"/>
      <c r="AS88" s="880"/>
      <c r="AT88" s="880"/>
      <c r="AU88" s="880"/>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391</v>
      </c>
      <c r="BR102" s="825" t="s">
        <v>418</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c r="CS102" s="888"/>
      <c r="CT102" s="888"/>
      <c r="CU102" s="888"/>
      <c r="CV102" s="927"/>
      <c r="CW102" s="926"/>
      <c r="CX102" s="888"/>
      <c r="CY102" s="888"/>
      <c r="CZ102" s="888"/>
      <c r="DA102" s="927"/>
      <c r="DB102" s="926"/>
      <c r="DC102" s="888"/>
      <c r="DD102" s="888"/>
      <c r="DE102" s="888"/>
      <c r="DF102" s="927"/>
      <c r="DG102" s="926"/>
      <c r="DH102" s="888"/>
      <c r="DI102" s="888"/>
      <c r="DJ102" s="888"/>
      <c r="DK102" s="927"/>
      <c r="DL102" s="926"/>
      <c r="DM102" s="888"/>
      <c r="DN102" s="888"/>
      <c r="DO102" s="888"/>
      <c r="DP102" s="927"/>
      <c r="DQ102" s="926"/>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419</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420</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421</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422</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423</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424</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425</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426</v>
      </c>
      <c r="AB109" s="929"/>
      <c r="AC109" s="929"/>
      <c r="AD109" s="929"/>
      <c r="AE109" s="930"/>
      <c r="AF109" s="928" t="s">
        <v>427</v>
      </c>
      <c r="AG109" s="929"/>
      <c r="AH109" s="929"/>
      <c r="AI109" s="929"/>
      <c r="AJ109" s="930"/>
      <c r="AK109" s="928" t="s">
        <v>309</v>
      </c>
      <c r="AL109" s="929"/>
      <c r="AM109" s="929"/>
      <c r="AN109" s="929"/>
      <c r="AO109" s="930"/>
      <c r="AP109" s="928" t="s">
        <v>428</v>
      </c>
      <c r="AQ109" s="929"/>
      <c r="AR109" s="929"/>
      <c r="AS109" s="929"/>
      <c r="AT109" s="931"/>
      <c r="AU109" s="948" t="s">
        <v>425</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426</v>
      </c>
      <c r="BR109" s="929"/>
      <c r="BS109" s="929"/>
      <c r="BT109" s="929"/>
      <c r="BU109" s="930"/>
      <c r="BV109" s="928" t="s">
        <v>427</v>
      </c>
      <c r="BW109" s="929"/>
      <c r="BX109" s="929"/>
      <c r="BY109" s="929"/>
      <c r="BZ109" s="930"/>
      <c r="CA109" s="928" t="s">
        <v>309</v>
      </c>
      <c r="CB109" s="929"/>
      <c r="CC109" s="929"/>
      <c r="CD109" s="929"/>
      <c r="CE109" s="930"/>
      <c r="CF109" s="949" t="s">
        <v>428</v>
      </c>
      <c r="CG109" s="949"/>
      <c r="CH109" s="949"/>
      <c r="CI109" s="949"/>
      <c r="CJ109" s="949"/>
      <c r="CK109" s="928" t="s">
        <v>429</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426</v>
      </c>
      <c r="DH109" s="929"/>
      <c r="DI109" s="929"/>
      <c r="DJ109" s="929"/>
      <c r="DK109" s="930"/>
      <c r="DL109" s="928" t="s">
        <v>427</v>
      </c>
      <c r="DM109" s="929"/>
      <c r="DN109" s="929"/>
      <c r="DO109" s="929"/>
      <c r="DP109" s="930"/>
      <c r="DQ109" s="928" t="s">
        <v>309</v>
      </c>
      <c r="DR109" s="929"/>
      <c r="DS109" s="929"/>
      <c r="DT109" s="929"/>
      <c r="DU109" s="930"/>
      <c r="DV109" s="928" t="s">
        <v>428</v>
      </c>
      <c r="DW109" s="929"/>
      <c r="DX109" s="929"/>
      <c r="DY109" s="929"/>
      <c r="DZ109" s="931"/>
    </row>
    <row r="110" spans="1:131" s="230" customFormat="1" ht="26.25" customHeight="1" x14ac:dyDescent="0.15">
      <c r="A110" s="932" t="s">
        <v>430</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268682</v>
      </c>
      <c r="AB110" s="936"/>
      <c r="AC110" s="936"/>
      <c r="AD110" s="936"/>
      <c r="AE110" s="937"/>
      <c r="AF110" s="938">
        <v>337348</v>
      </c>
      <c r="AG110" s="936"/>
      <c r="AH110" s="936"/>
      <c r="AI110" s="936"/>
      <c r="AJ110" s="937"/>
      <c r="AK110" s="938">
        <v>350474</v>
      </c>
      <c r="AL110" s="936"/>
      <c r="AM110" s="936"/>
      <c r="AN110" s="936"/>
      <c r="AO110" s="937"/>
      <c r="AP110" s="939">
        <v>16.600000000000001</v>
      </c>
      <c r="AQ110" s="940"/>
      <c r="AR110" s="940"/>
      <c r="AS110" s="940"/>
      <c r="AT110" s="941"/>
      <c r="AU110" s="942" t="s">
        <v>75</v>
      </c>
      <c r="AV110" s="943"/>
      <c r="AW110" s="943"/>
      <c r="AX110" s="943"/>
      <c r="AY110" s="943"/>
      <c r="AZ110" s="965" t="s">
        <v>431</v>
      </c>
      <c r="BA110" s="933"/>
      <c r="BB110" s="933"/>
      <c r="BC110" s="933"/>
      <c r="BD110" s="933"/>
      <c r="BE110" s="933"/>
      <c r="BF110" s="933"/>
      <c r="BG110" s="933"/>
      <c r="BH110" s="933"/>
      <c r="BI110" s="933"/>
      <c r="BJ110" s="933"/>
      <c r="BK110" s="933"/>
      <c r="BL110" s="933"/>
      <c r="BM110" s="933"/>
      <c r="BN110" s="933"/>
      <c r="BO110" s="933"/>
      <c r="BP110" s="934"/>
      <c r="BQ110" s="966">
        <v>3219788</v>
      </c>
      <c r="BR110" s="967"/>
      <c r="BS110" s="967"/>
      <c r="BT110" s="967"/>
      <c r="BU110" s="967"/>
      <c r="BV110" s="967">
        <v>3398584</v>
      </c>
      <c r="BW110" s="967"/>
      <c r="BX110" s="967"/>
      <c r="BY110" s="967"/>
      <c r="BZ110" s="967"/>
      <c r="CA110" s="967">
        <v>3617300</v>
      </c>
      <c r="CB110" s="967"/>
      <c r="CC110" s="967"/>
      <c r="CD110" s="967"/>
      <c r="CE110" s="967"/>
      <c r="CF110" s="980">
        <v>171.1</v>
      </c>
      <c r="CG110" s="981"/>
      <c r="CH110" s="981"/>
      <c r="CI110" s="981"/>
      <c r="CJ110" s="981"/>
      <c r="CK110" s="982" t="s">
        <v>432</v>
      </c>
      <c r="CL110" s="983"/>
      <c r="CM110" s="965" t="s">
        <v>433</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411</v>
      </c>
      <c r="DH110" s="967"/>
      <c r="DI110" s="967"/>
      <c r="DJ110" s="967"/>
      <c r="DK110" s="967"/>
      <c r="DL110" s="967" t="s">
        <v>411</v>
      </c>
      <c r="DM110" s="967"/>
      <c r="DN110" s="967"/>
      <c r="DO110" s="967"/>
      <c r="DP110" s="967"/>
      <c r="DQ110" s="967" t="s">
        <v>411</v>
      </c>
      <c r="DR110" s="967"/>
      <c r="DS110" s="967"/>
      <c r="DT110" s="967"/>
      <c r="DU110" s="967"/>
      <c r="DV110" s="968" t="s">
        <v>411</v>
      </c>
      <c r="DW110" s="968"/>
      <c r="DX110" s="968"/>
      <c r="DY110" s="968"/>
      <c r="DZ110" s="969"/>
    </row>
    <row r="111" spans="1:131" s="230" customFormat="1" ht="26.25" customHeight="1" x14ac:dyDescent="0.15">
      <c r="A111" s="970" t="s">
        <v>434</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411</v>
      </c>
      <c r="AB111" s="974"/>
      <c r="AC111" s="974"/>
      <c r="AD111" s="974"/>
      <c r="AE111" s="975"/>
      <c r="AF111" s="976" t="s">
        <v>411</v>
      </c>
      <c r="AG111" s="974"/>
      <c r="AH111" s="974"/>
      <c r="AI111" s="974"/>
      <c r="AJ111" s="975"/>
      <c r="AK111" s="976" t="s">
        <v>411</v>
      </c>
      <c r="AL111" s="974"/>
      <c r="AM111" s="974"/>
      <c r="AN111" s="974"/>
      <c r="AO111" s="975"/>
      <c r="AP111" s="977" t="s">
        <v>411</v>
      </c>
      <c r="AQ111" s="978"/>
      <c r="AR111" s="978"/>
      <c r="AS111" s="978"/>
      <c r="AT111" s="979"/>
      <c r="AU111" s="944"/>
      <c r="AV111" s="945"/>
      <c r="AW111" s="945"/>
      <c r="AX111" s="945"/>
      <c r="AY111" s="945"/>
      <c r="AZ111" s="958" t="s">
        <v>435</v>
      </c>
      <c r="BA111" s="959"/>
      <c r="BB111" s="959"/>
      <c r="BC111" s="959"/>
      <c r="BD111" s="959"/>
      <c r="BE111" s="959"/>
      <c r="BF111" s="959"/>
      <c r="BG111" s="959"/>
      <c r="BH111" s="959"/>
      <c r="BI111" s="959"/>
      <c r="BJ111" s="959"/>
      <c r="BK111" s="959"/>
      <c r="BL111" s="959"/>
      <c r="BM111" s="959"/>
      <c r="BN111" s="959"/>
      <c r="BO111" s="959"/>
      <c r="BP111" s="960"/>
      <c r="BQ111" s="961">
        <v>3018</v>
      </c>
      <c r="BR111" s="962"/>
      <c r="BS111" s="962"/>
      <c r="BT111" s="962"/>
      <c r="BU111" s="962"/>
      <c r="BV111" s="962">
        <v>2939</v>
      </c>
      <c r="BW111" s="962"/>
      <c r="BX111" s="962"/>
      <c r="BY111" s="962"/>
      <c r="BZ111" s="962"/>
      <c r="CA111" s="962">
        <v>2705</v>
      </c>
      <c r="CB111" s="962"/>
      <c r="CC111" s="962"/>
      <c r="CD111" s="962"/>
      <c r="CE111" s="962"/>
      <c r="CF111" s="956">
        <v>0.1</v>
      </c>
      <c r="CG111" s="957"/>
      <c r="CH111" s="957"/>
      <c r="CI111" s="957"/>
      <c r="CJ111" s="957"/>
      <c r="CK111" s="984"/>
      <c r="CL111" s="985"/>
      <c r="CM111" s="958" t="s">
        <v>436</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411</v>
      </c>
      <c r="DH111" s="962"/>
      <c r="DI111" s="962"/>
      <c r="DJ111" s="962"/>
      <c r="DK111" s="962"/>
      <c r="DL111" s="962" t="s">
        <v>411</v>
      </c>
      <c r="DM111" s="962"/>
      <c r="DN111" s="962"/>
      <c r="DO111" s="962"/>
      <c r="DP111" s="962"/>
      <c r="DQ111" s="962" t="s">
        <v>411</v>
      </c>
      <c r="DR111" s="962"/>
      <c r="DS111" s="962"/>
      <c r="DT111" s="962"/>
      <c r="DU111" s="962"/>
      <c r="DV111" s="963" t="s">
        <v>411</v>
      </c>
      <c r="DW111" s="963"/>
      <c r="DX111" s="963"/>
      <c r="DY111" s="963"/>
      <c r="DZ111" s="964"/>
    </row>
    <row r="112" spans="1:131" s="230" customFormat="1" ht="26.25" customHeight="1" x14ac:dyDescent="0.15">
      <c r="A112" s="988" t="s">
        <v>437</v>
      </c>
      <c r="B112" s="989"/>
      <c r="C112" s="959" t="s">
        <v>438</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131</v>
      </c>
      <c r="AB112" s="995"/>
      <c r="AC112" s="995"/>
      <c r="AD112" s="995"/>
      <c r="AE112" s="996"/>
      <c r="AF112" s="997" t="s">
        <v>411</v>
      </c>
      <c r="AG112" s="995"/>
      <c r="AH112" s="995"/>
      <c r="AI112" s="995"/>
      <c r="AJ112" s="996"/>
      <c r="AK112" s="997" t="s">
        <v>242</v>
      </c>
      <c r="AL112" s="995"/>
      <c r="AM112" s="995"/>
      <c r="AN112" s="995"/>
      <c r="AO112" s="996"/>
      <c r="AP112" s="998" t="s">
        <v>131</v>
      </c>
      <c r="AQ112" s="999"/>
      <c r="AR112" s="999"/>
      <c r="AS112" s="999"/>
      <c r="AT112" s="1000"/>
      <c r="AU112" s="944"/>
      <c r="AV112" s="945"/>
      <c r="AW112" s="945"/>
      <c r="AX112" s="945"/>
      <c r="AY112" s="945"/>
      <c r="AZ112" s="958" t="s">
        <v>439</v>
      </c>
      <c r="BA112" s="959"/>
      <c r="BB112" s="959"/>
      <c r="BC112" s="959"/>
      <c r="BD112" s="959"/>
      <c r="BE112" s="959"/>
      <c r="BF112" s="959"/>
      <c r="BG112" s="959"/>
      <c r="BH112" s="959"/>
      <c r="BI112" s="959"/>
      <c r="BJ112" s="959"/>
      <c r="BK112" s="959"/>
      <c r="BL112" s="959"/>
      <c r="BM112" s="959"/>
      <c r="BN112" s="959"/>
      <c r="BO112" s="959"/>
      <c r="BP112" s="960"/>
      <c r="BQ112" s="961">
        <v>1162903</v>
      </c>
      <c r="BR112" s="962"/>
      <c r="BS112" s="962"/>
      <c r="BT112" s="962"/>
      <c r="BU112" s="962"/>
      <c r="BV112" s="962">
        <v>1066929</v>
      </c>
      <c r="BW112" s="962"/>
      <c r="BX112" s="962"/>
      <c r="BY112" s="962"/>
      <c r="BZ112" s="962"/>
      <c r="CA112" s="962">
        <v>1001830</v>
      </c>
      <c r="CB112" s="962"/>
      <c r="CC112" s="962"/>
      <c r="CD112" s="962"/>
      <c r="CE112" s="962"/>
      <c r="CF112" s="956">
        <v>47.4</v>
      </c>
      <c r="CG112" s="957"/>
      <c r="CH112" s="957"/>
      <c r="CI112" s="957"/>
      <c r="CJ112" s="957"/>
      <c r="CK112" s="984"/>
      <c r="CL112" s="985"/>
      <c r="CM112" s="958" t="s">
        <v>440</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411</v>
      </c>
      <c r="DH112" s="962"/>
      <c r="DI112" s="962"/>
      <c r="DJ112" s="962"/>
      <c r="DK112" s="962"/>
      <c r="DL112" s="962" t="s">
        <v>242</v>
      </c>
      <c r="DM112" s="962"/>
      <c r="DN112" s="962"/>
      <c r="DO112" s="962"/>
      <c r="DP112" s="962"/>
      <c r="DQ112" s="962" t="s">
        <v>131</v>
      </c>
      <c r="DR112" s="962"/>
      <c r="DS112" s="962"/>
      <c r="DT112" s="962"/>
      <c r="DU112" s="962"/>
      <c r="DV112" s="963" t="s">
        <v>411</v>
      </c>
      <c r="DW112" s="963"/>
      <c r="DX112" s="963"/>
      <c r="DY112" s="963"/>
      <c r="DZ112" s="964"/>
    </row>
    <row r="113" spans="1:130" s="230" customFormat="1" ht="26.25" customHeight="1" x14ac:dyDescent="0.15">
      <c r="A113" s="990"/>
      <c r="B113" s="991"/>
      <c r="C113" s="959" t="s">
        <v>441</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127199</v>
      </c>
      <c r="AB113" s="974"/>
      <c r="AC113" s="974"/>
      <c r="AD113" s="974"/>
      <c r="AE113" s="975"/>
      <c r="AF113" s="976">
        <v>131874</v>
      </c>
      <c r="AG113" s="974"/>
      <c r="AH113" s="974"/>
      <c r="AI113" s="974"/>
      <c r="AJ113" s="975"/>
      <c r="AK113" s="976">
        <v>134163</v>
      </c>
      <c r="AL113" s="974"/>
      <c r="AM113" s="974"/>
      <c r="AN113" s="974"/>
      <c r="AO113" s="975"/>
      <c r="AP113" s="977">
        <v>6.3</v>
      </c>
      <c r="AQ113" s="978"/>
      <c r="AR113" s="978"/>
      <c r="AS113" s="978"/>
      <c r="AT113" s="979"/>
      <c r="AU113" s="944"/>
      <c r="AV113" s="945"/>
      <c r="AW113" s="945"/>
      <c r="AX113" s="945"/>
      <c r="AY113" s="945"/>
      <c r="AZ113" s="958" t="s">
        <v>442</v>
      </c>
      <c r="BA113" s="959"/>
      <c r="BB113" s="959"/>
      <c r="BC113" s="959"/>
      <c r="BD113" s="959"/>
      <c r="BE113" s="959"/>
      <c r="BF113" s="959"/>
      <c r="BG113" s="959"/>
      <c r="BH113" s="959"/>
      <c r="BI113" s="959"/>
      <c r="BJ113" s="959"/>
      <c r="BK113" s="959"/>
      <c r="BL113" s="959"/>
      <c r="BM113" s="959"/>
      <c r="BN113" s="959"/>
      <c r="BO113" s="959"/>
      <c r="BP113" s="960"/>
      <c r="BQ113" s="961">
        <v>80121</v>
      </c>
      <c r="BR113" s="962"/>
      <c r="BS113" s="962"/>
      <c r="BT113" s="962"/>
      <c r="BU113" s="962"/>
      <c r="BV113" s="962">
        <v>55133</v>
      </c>
      <c r="BW113" s="962"/>
      <c r="BX113" s="962"/>
      <c r="BY113" s="962"/>
      <c r="BZ113" s="962"/>
      <c r="CA113" s="962">
        <v>65486</v>
      </c>
      <c r="CB113" s="962"/>
      <c r="CC113" s="962"/>
      <c r="CD113" s="962"/>
      <c r="CE113" s="962"/>
      <c r="CF113" s="956">
        <v>3.1</v>
      </c>
      <c r="CG113" s="957"/>
      <c r="CH113" s="957"/>
      <c r="CI113" s="957"/>
      <c r="CJ113" s="957"/>
      <c r="CK113" s="984"/>
      <c r="CL113" s="985"/>
      <c r="CM113" s="958" t="s">
        <v>443</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411</v>
      </c>
      <c r="DH113" s="995"/>
      <c r="DI113" s="995"/>
      <c r="DJ113" s="995"/>
      <c r="DK113" s="996"/>
      <c r="DL113" s="997" t="s">
        <v>242</v>
      </c>
      <c r="DM113" s="995"/>
      <c r="DN113" s="995"/>
      <c r="DO113" s="995"/>
      <c r="DP113" s="996"/>
      <c r="DQ113" s="997" t="s">
        <v>131</v>
      </c>
      <c r="DR113" s="995"/>
      <c r="DS113" s="995"/>
      <c r="DT113" s="995"/>
      <c r="DU113" s="996"/>
      <c r="DV113" s="998" t="s">
        <v>411</v>
      </c>
      <c r="DW113" s="999"/>
      <c r="DX113" s="999"/>
      <c r="DY113" s="999"/>
      <c r="DZ113" s="1000"/>
    </row>
    <row r="114" spans="1:130" s="230" customFormat="1" ht="26.25" customHeight="1" x14ac:dyDescent="0.15">
      <c r="A114" s="990"/>
      <c r="B114" s="991"/>
      <c r="C114" s="959" t="s">
        <v>444</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27485</v>
      </c>
      <c r="AB114" s="995"/>
      <c r="AC114" s="995"/>
      <c r="AD114" s="995"/>
      <c r="AE114" s="996"/>
      <c r="AF114" s="997">
        <v>31313</v>
      </c>
      <c r="AG114" s="995"/>
      <c r="AH114" s="995"/>
      <c r="AI114" s="995"/>
      <c r="AJ114" s="996"/>
      <c r="AK114" s="997">
        <v>12828</v>
      </c>
      <c r="AL114" s="995"/>
      <c r="AM114" s="995"/>
      <c r="AN114" s="995"/>
      <c r="AO114" s="996"/>
      <c r="AP114" s="998">
        <v>0.6</v>
      </c>
      <c r="AQ114" s="999"/>
      <c r="AR114" s="999"/>
      <c r="AS114" s="999"/>
      <c r="AT114" s="1000"/>
      <c r="AU114" s="944"/>
      <c r="AV114" s="945"/>
      <c r="AW114" s="945"/>
      <c r="AX114" s="945"/>
      <c r="AY114" s="945"/>
      <c r="AZ114" s="958" t="s">
        <v>445</v>
      </c>
      <c r="BA114" s="959"/>
      <c r="BB114" s="959"/>
      <c r="BC114" s="959"/>
      <c r="BD114" s="959"/>
      <c r="BE114" s="959"/>
      <c r="BF114" s="959"/>
      <c r="BG114" s="959"/>
      <c r="BH114" s="959"/>
      <c r="BI114" s="959"/>
      <c r="BJ114" s="959"/>
      <c r="BK114" s="959"/>
      <c r="BL114" s="959"/>
      <c r="BM114" s="959"/>
      <c r="BN114" s="959"/>
      <c r="BO114" s="959"/>
      <c r="BP114" s="960"/>
      <c r="BQ114" s="961">
        <v>517661</v>
      </c>
      <c r="BR114" s="962"/>
      <c r="BS114" s="962"/>
      <c r="BT114" s="962"/>
      <c r="BU114" s="962"/>
      <c r="BV114" s="962">
        <v>480698</v>
      </c>
      <c r="BW114" s="962"/>
      <c r="BX114" s="962"/>
      <c r="BY114" s="962"/>
      <c r="BZ114" s="962"/>
      <c r="CA114" s="962">
        <v>501556</v>
      </c>
      <c r="CB114" s="962"/>
      <c r="CC114" s="962"/>
      <c r="CD114" s="962"/>
      <c r="CE114" s="962"/>
      <c r="CF114" s="956">
        <v>23.7</v>
      </c>
      <c r="CG114" s="957"/>
      <c r="CH114" s="957"/>
      <c r="CI114" s="957"/>
      <c r="CJ114" s="957"/>
      <c r="CK114" s="984"/>
      <c r="CL114" s="985"/>
      <c r="CM114" s="958" t="s">
        <v>446</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411</v>
      </c>
      <c r="DH114" s="995"/>
      <c r="DI114" s="995"/>
      <c r="DJ114" s="995"/>
      <c r="DK114" s="996"/>
      <c r="DL114" s="997" t="s">
        <v>131</v>
      </c>
      <c r="DM114" s="995"/>
      <c r="DN114" s="995"/>
      <c r="DO114" s="995"/>
      <c r="DP114" s="996"/>
      <c r="DQ114" s="997" t="s">
        <v>411</v>
      </c>
      <c r="DR114" s="995"/>
      <c r="DS114" s="995"/>
      <c r="DT114" s="995"/>
      <c r="DU114" s="996"/>
      <c r="DV114" s="998" t="s">
        <v>411</v>
      </c>
      <c r="DW114" s="999"/>
      <c r="DX114" s="999"/>
      <c r="DY114" s="999"/>
      <c r="DZ114" s="1000"/>
    </row>
    <row r="115" spans="1:130" s="230" customFormat="1" ht="26.25" customHeight="1" x14ac:dyDescent="0.15">
      <c r="A115" s="990"/>
      <c r="B115" s="991"/>
      <c r="C115" s="959" t="s">
        <v>447</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v>17</v>
      </c>
      <c r="AB115" s="974"/>
      <c r="AC115" s="974"/>
      <c r="AD115" s="974"/>
      <c r="AE115" s="975"/>
      <c r="AF115" s="976">
        <v>83</v>
      </c>
      <c r="AG115" s="974"/>
      <c r="AH115" s="974"/>
      <c r="AI115" s="974"/>
      <c r="AJ115" s="975"/>
      <c r="AK115" s="976">
        <v>238</v>
      </c>
      <c r="AL115" s="974"/>
      <c r="AM115" s="974"/>
      <c r="AN115" s="974"/>
      <c r="AO115" s="975"/>
      <c r="AP115" s="977">
        <v>0</v>
      </c>
      <c r="AQ115" s="978"/>
      <c r="AR115" s="978"/>
      <c r="AS115" s="978"/>
      <c r="AT115" s="979"/>
      <c r="AU115" s="944"/>
      <c r="AV115" s="945"/>
      <c r="AW115" s="945"/>
      <c r="AX115" s="945"/>
      <c r="AY115" s="945"/>
      <c r="AZ115" s="958" t="s">
        <v>448</v>
      </c>
      <c r="BA115" s="959"/>
      <c r="BB115" s="959"/>
      <c r="BC115" s="959"/>
      <c r="BD115" s="959"/>
      <c r="BE115" s="959"/>
      <c r="BF115" s="959"/>
      <c r="BG115" s="959"/>
      <c r="BH115" s="959"/>
      <c r="BI115" s="959"/>
      <c r="BJ115" s="959"/>
      <c r="BK115" s="959"/>
      <c r="BL115" s="959"/>
      <c r="BM115" s="959"/>
      <c r="BN115" s="959"/>
      <c r="BO115" s="959"/>
      <c r="BP115" s="960"/>
      <c r="BQ115" s="961" t="s">
        <v>131</v>
      </c>
      <c r="BR115" s="962"/>
      <c r="BS115" s="962"/>
      <c r="BT115" s="962"/>
      <c r="BU115" s="962"/>
      <c r="BV115" s="962" t="s">
        <v>411</v>
      </c>
      <c r="BW115" s="962"/>
      <c r="BX115" s="962"/>
      <c r="BY115" s="962"/>
      <c r="BZ115" s="962"/>
      <c r="CA115" s="962" t="s">
        <v>131</v>
      </c>
      <c r="CB115" s="962"/>
      <c r="CC115" s="962"/>
      <c r="CD115" s="962"/>
      <c r="CE115" s="962"/>
      <c r="CF115" s="956" t="s">
        <v>131</v>
      </c>
      <c r="CG115" s="957"/>
      <c r="CH115" s="957"/>
      <c r="CI115" s="957"/>
      <c r="CJ115" s="957"/>
      <c r="CK115" s="984"/>
      <c r="CL115" s="985"/>
      <c r="CM115" s="958" t="s">
        <v>449</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411</v>
      </c>
      <c r="DH115" s="995"/>
      <c r="DI115" s="995"/>
      <c r="DJ115" s="995"/>
      <c r="DK115" s="996"/>
      <c r="DL115" s="997" t="s">
        <v>131</v>
      </c>
      <c r="DM115" s="995"/>
      <c r="DN115" s="995"/>
      <c r="DO115" s="995"/>
      <c r="DP115" s="996"/>
      <c r="DQ115" s="997" t="s">
        <v>242</v>
      </c>
      <c r="DR115" s="995"/>
      <c r="DS115" s="995"/>
      <c r="DT115" s="995"/>
      <c r="DU115" s="996"/>
      <c r="DV115" s="998" t="s">
        <v>411</v>
      </c>
      <c r="DW115" s="999"/>
      <c r="DX115" s="999"/>
      <c r="DY115" s="999"/>
      <c r="DZ115" s="1000"/>
    </row>
    <row r="116" spans="1:130" s="230" customFormat="1" ht="26.25" customHeight="1" x14ac:dyDescent="0.15">
      <c r="A116" s="992"/>
      <c r="B116" s="993"/>
      <c r="C116" s="1001" t="s">
        <v>450</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v>67</v>
      </c>
      <c r="AB116" s="995"/>
      <c r="AC116" s="995"/>
      <c r="AD116" s="995"/>
      <c r="AE116" s="996"/>
      <c r="AF116" s="997">
        <v>253</v>
      </c>
      <c r="AG116" s="995"/>
      <c r="AH116" s="995"/>
      <c r="AI116" s="995"/>
      <c r="AJ116" s="996"/>
      <c r="AK116" s="997">
        <v>134</v>
      </c>
      <c r="AL116" s="995"/>
      <c r="AM116" s="995"/>
      <c r="AN116" s="995"/>
      <c r="AO116" s="996"/>
      <c r="AP116" s="998">
        <v>0</v>
      </c>
      <c r="AQ116" s="999"/>
      <c r="AR116" s="999"/>
      <c r="AS116" s="999"/>
      <c r="AT116" s="1000"/>
      <c r="AU116" s="944"/>
      <c r="AV116" s="945"/>
      <c r="AW116" s="945"/>
      <c r="AX116" s="945"/>
      <c r="AY116" s="945"/>
      <c r="AZ116" s="1003" t="s">
        <v>451</v>
      </c>
      <c r="BA116" s="1004"/>
      <c r="BB116" s="1004"/>
      <c r="BC116" s="1004"/>
      <c r="BD116" s="1004"/>
      <c r="BE116" s="1004"/>
      <c r="BF116" s="1004"/>
      <c r="BG116" s="1004"/>
      <c r="BH116" s="1004"/>
      <c r="BI116" s="1004"/>
      <c r="BJ116" s="1004"/>
      <c r="BK116" s="1004"/>
      <c r="BL116" s="1004"/>
      <c r="BM116" s="1004"/>
      <c r="BN116" s="1004"/>
      <c r="BO116" s="1004"/>
      <c r="BP116" s="1005"/>
      <c r="BQ116" s="961" t="s">
        <v>411</v>
      </c>
      <c r="BR116" s="962"/>
      <c r="BS116" s="962"/>
      <c r="BT116" s="962"/>
      <c r="BU116" s="962"/>
      <c r="BV116" s="962" t="s">
        <v>131</v>
      </c>
      <c r="BW116" s="962"/>
      <c r="BX116" s="962"/>
      <c r="BY116" s="962"/>
      <c r="BZ116" s="962"/>
      <c r="CA116" s="962" t="s">
        <v>411</v>
      </c>
      <c r="CB116" s="962"/>
      <c r="CC116" s="962"/>
      <c r="CD116" s="962"/>
      <c r="CE116" s="962"/>
      <c r="CF116" s="956" t="s">
        <v>411</v>
      </c>
      <c r="CG116" s="957"/>
      <c r="CH116" s="957"/>
      <c r="CI116" s="957"/>
      <c r="CJ116" s="957"/>
      <c r="CK116" s="984"/>
      <c r="CL116" s="985"/>
      <c r="CM116" s="958" t="s">
        <v>452</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242</v>
      </c>
      <c r="DH116" s="995"/>
      <c r="DI116" s="995"/>
      <c r="DJ116" s="995"/>
      <c r="DK116" s="996"/>
      <c r="DL116" s="997" t="s">
        <v>131</v>
      </c>
      <c r="DM116" s="995"/>
      <c r="DN116" s="995"/>
      <c r="DO116" s="995"/>
      <c r="DP116" s="996"/>
      <c r="DQ116" s="997" t="s">
        <v>411</v>
      </c>
      <c r="DR116" s="995"/>
      <c r="DS116" s="995"/>
      <c r="DT116" s="995"/>
      <c r="DU116" s="996"/>
      <c r="DV116" s="998" t="s">
        <v>131</v>
      </c>
      <c r="DW116" s="999"/>
      <c r="DX116" s="999"/>
      <c r="DY116" s="999"/>
      <c r="DZ116" s="1000"/>
    </row>
    <row r="117" spans="1:130" s="230" customFormat="1" ht="26.25" customHeight="1" x14ac:dyDescent="0.15">
      <c r="A117" s="948" t="s">
        <v>187</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453</v>
      </c>
      <c r="Z117" s="930"/>
      <c r="AA117" s="1014">
        <v>423450</v>
      </c>
      <c r="AB117" s="1015"/>
      <c r="AC117" s="1015"/>
      <c r="AD117" s="1015"/>
      <c r="AE117" s="1016"/>
      <c r="AF117" s="1017">
        <v>500871</v>
      </c>
      <c r="AG117" s="1015"/>
      <c r="AH117" s="1015"/>
      <c r="AI117" s="1015"/>
      <c r="AJ117" s="1016"/>
      <c r="AK117" s="1017">
        <v>497837</v>
      </c>
      <c r="AL117" s="1015"/>
      <c r="AM117" s="1015"/>
      <c r="AN117" s="1015"/>
      <c r="AO117" s="1016"/>
      <c r="AP117" s="1018"/>
      <c r="AQ117" s="1019"/>
      <c r="AR117" s="1019"/>
      <c r="AS117" s="1019"/>
      <c r="AT117" s="1020"/>
      <c r="AU117" s="944"/>
      <c r="AV117" s="945"/>
      <c r="AW117" s="945"/>
      <c r="AX117" s="945"/>
      <c r="AY117" s="945"/>
      <c r="AZ117" s="1010" t="s">
        <v>454</v>
      </c>
      <c r="BA117" s="1011"/>
      <c r="BB117" s="1011"/>
      <c r="BC117" s="1011"/>
      <c r="BD117" s="1011"/>
      <c r="BE117" s="1011"/>
      <c r="BF117" s="1011"/>
      <c r="BG117" s="1011"/>
      <c r="BH117" s="1011"/>
      <c r="BI117" s="1011"/>
      <c r="BJ117" s="1011"/>
      <c r="BK117" s="1011"/>
      <c r="BL117" s="1011"/>
      <c r="BM117" s="1011"/>
      <c r="BN117" s="1011"/>
      <c r="BO117" s="1011"/>
      <c r="BP117" s="1012"/>
      <c r="BQ117" s="961" t="s">
        <v>411</v>
      </c>
      <c r="BR117" s="962"/>
      <c r="BS117" s="962"/>
      <c r="BT117" s="962"/>
      <c r="BU117" s="962"/>
      <c r="BV117" s="962" t="s">
        <v>411</v>
      </c>
      <c r="BW117" s="962"/>
      <c r="BX117" s="962"/>
      <c r="BY117" s="962"/>
      <c r="BZ117" s="962"/>
      <c r="CA117" s="962" t="s">
        <v>411</v>
      </c>
      <c r="CB117" s="962"/>
      <c r="CC117" s="962"/>
      <c r="CD117" s="962"/>
      <c r="CE117" s="962"/>
      <c r="CF117" s="956" t="s">
        <v>131</v>
      </c>
      <c r="CG117" s="957"/>
      <c r="CH117" s="957"/>
      <c r="CI117" s="957"/>
      <c r="CJ117" s="957"/>
      <c r="CK117" s="984"/>
      <c r="CL117" s="985"/>
      <c r="CM117" s="958" t="s">
        <v>455</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411</v>
      </c>
      <c r="DH117" s="995"/>
      <c r="DI117" s="995"/>
      <c r="DJ117" s="995"/>
      <c r="DK117" s="996"/>
      <c r="DL117" s="997" t="s">
        <v>411</v>
      </c>
      <c r="DM117" s="995"/>
      <c r="DN117" s="995"/>
      <c r="DO117" s="995"/>
      <c r="DP117" s="996"/>
      <c r="DQ117" s="997" t="s">
        <v>411</v>
      </c>
      <c r="DR117" s="995"/>
      <c r="DS117" s="995"/>
      <c r="DT117" s="995"/>
      <c r="DU117" s="996"/>
      <c r="DV117" s="998" t="s">
        <v>411</v>
      </c>
      <c r="DW117" s="999"/>
      <c r="DX117" s="999"/>
      <c r="DY117" s="999"/>
      <c r="DZ117" s="1000"/>
    </row>
    <row r="118" spans="1:130" s="230" customFormat="1" ht="26.25" customHeight="1" x14ac:dyDescent="0.15">
      <c r="A118" s="948" t="s">
        <v>429</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426</v>
      </c>
      <c r="AB118" s="929"/>
      <c r="AC118" s="929"/>
      <c r="AD118" s="929"/>
      <c r="AE118" s="930"/>
      <c r="AF118" s="928" t="s">
        <v>427</v>
      </c>
      <c r="AG118" s="929"/>
      <c r="AH118" s="929"/>
      <c r="AI118" s="929"/>
      <c r="AJ118" s="930"/>
      <c r="AK118" s="928" t="s">
        <v>309</v>
      </c>
      <c r="AL118" s="929"/>
      <c r="AM118" s="929"/>
      <c r="AN118" s="929"/>
      <c r="AO118" s="930"/>
      <c r="AP118" s="1006" t="s">
        <v>428</v>
      </c>
      <c r="AQ118" s="1007"/>
      <c r="AR118" s="1007"/>
      <c r="AS118" s="1007"/>
      <c r="AT118" s="1008"/>
      <c r="AU118" s="944"/>
      <c r="AV118" s="945"/>
      <c r="AW118" s="945"/>
      <c r="AX118" s="945"/>
      <c r="AY118" s="945"/>
      <c r="AZ118" s="1009" t="s">
        <v>456</v>
      </c>
      <c r="BA118" s="1001"/>
      <c r="BB118" s="1001"/>
      <c r="BC118" s="1001"/>
      <c r="BD118" s="1001"/>
      <c r="BE118" s="1001"/>
      <c r="BF118" s="1001"/>
      <c r="BG118" s="1001"/>
      <c r="BH118" s="1001"/>
      <c r="BI118" s="1001"/>
      <c r="BJ118" s="1001"/>
      <c r="BK118" s="1001"/>
      <c r="BL118" s="1001"/>
      <c r="BM118" s="1001"/>
      <c r="BN118" s="1001"/>
      <c r="BO118" s="1001"/>
      <c r="BP118" s="1002"/>
      <c r="BQ118" s="1035" t="s">
        <v>411</v>
      </c>
      <c r="BR118" s="1036"/>
      <c r="BS118" s="1036"/>
      <c r="BT118" s="1036"/>
      <c r="BU118" s="1036"/>
      <c r="BV118" s="1036" t="s">
        <v>411</v>
      </c>
      <c r="BW118" s="1036"/>
      <c r="BX118" s="1036"/>
      <c r="BY118" s="1036"/>
      <c r="BZ118" s="1036"/>
      <c r="CA118" s="1036" t="s">
        <v>411</v>
      </c>
      <c r="CB118" s="1036"/>
      <c r="CC118" s="1036"/>
      <c r="CD118" s="1036"/>
      <c r="CE118" s="1036"/>
      <c r="CF118" s="956" t="s">
        <v>411</v>
      </c>
      <c r="CG118" s="957"/>
      <c r="CH118" s="957"/>
      <c r="CI118" s="957"/>
      <c r="CJ118" s="957"/>
      <c r="CK118" s="984"/>
      <c r="CL118" s="985"/>
      <c r="CM118" s="958" t="s">
        <v>457</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411</v>
      </c>
      <c r="DH118" s="995"/>
      <c r="DI118" s="995"/>
      <c r="DJ118" s="995"/>
      <c r="DK118" s="996"/>
      <c r="DL118" s="997" t="s">
        <v>411</v>
      </c>
      <c r="DM118" s="995"/>
      <c r="DN118" s="995"/>
      <c r="DO118" s="995"/>
      <c r="DP118" s="996"/>
      <c r="DQ118" s="997" t="s">
        <v>411</v>
      </c>
      <c r="DR118" s="995"/>
      <c r="DS118" s="995"/>
      <c r="DT118" s="995"/>
      <c r="DU118" s="996"/>
      <c r="DV118" s="998" t="s">
        <v>411</v>
      </c>
      <c r="DW118" s="999"/>
      <c r="DX118" s="999"/>
      <c r="DY118" s="999"/>
      <c r="DZ118" s="1000"/>
    </row>
    <row r="119" spans="1:130" s="230" customFormat="1" ht="26.25" customHeight="1" x14ac:dyDescent="0.15">
      <c r="A119" s="1092" t="s">
        <v>432</v>
      </c>
      <c r="B119" s="983"/>
      <c r="C119" s="965" t="s">
        <v>433</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411</v>
      </c>
      <c r="AB119" s="936"/>
      <c r="AC119" s="936"/>
      <c r="AD119" s="936"/>
      <c r="AE119" s="937"/>
      <c r="AF119" s="938" t="s">
        <v>411</v>
      </c>
      <c r="AG119" s="936"/>
      <c r="AH119" s="936"/>
      <c r="AI119" s="936"/>
      <c r="AJ119" s="937"/>
      <c r="AK119" s="938" t="s">
        <v>411</v>
      </c>
      <c r="AL119" s="936"/>
      <c r="AM119" s="936"/>
      <c r="AN119" s="936"/>
      <c r="AO119" s="937"/>
      <c r="AP119" s="939" t="s">
        <v>411</v>
      </c>
      <c r="AQ119" s="940"/>
      <c r="AR119" s="940"/>
      <c r="AS119" s="940"/>
      <c r="AT119" s="941"/>
      <c r="AU119" s="946"/>
      <c r="AV119" s="947"/>
      <c r="AW119" s="947"/>
      <c r="AX119" s="947"/>
      <c r="AY119" s="947"/>
      <c r="AZ119" s="251" t="s">
        <v>187</v>
      </c>
      <c r="BA119" s="251"/>
      <c r="BB119" s="251"/>
      <c r="BC119" s="251"/>
      <c r="BD119" s="251"/>
      <c r="BE119" s="251"/>
      <c r="BF119" s="251"/>
      <c r="BG119" s="251"/>
      <c r="BH119" s="251"/>
      <c r="BI119" s="251"/>
      <c r="BJ119" s="251"/>
      <c r="BK119" s="251"/>
      <c r="BL119" s="251"/>
      <c r="BM119" s="251"/>
      <c r="BN119" s="251"/>
      <c r="BO119" s="1013" t="s">
        <v>458</v>
      </c>
      <c r="BP119" s="1041"/>
      <c r="BQ119" s="1035">
        <v>4983491</v>
      </c>
      <c r="BR119" s="1036"/>
      <c r="BS119" s="1036"/>
      <c r="BT119" s="1036"/>
      <c r="BU119" s="1036"/>
      <c r="BV119" s="1036">
        <v>5004283</v>
      </c>
      <c r="BW119" s="1036"/>
      <c r="BX119" s="1036"/>
      <c r="BY119" s="1036"/>
      <c r="BZ119" s="1036"/>
      <c r="CA119" s="1036">
        <v>5188877</v>
      </c>
      <c r="CB119" s="1036"/>
      <c r="CC119" s="1036"/>
      <c r="CD119" s="1036"/>
      <c r="CE119" s="1036"/>
      <c r="CF119" s="1037"/>
      <c r="CG119" s="1038"/>
      <c r="CH119" s="1038"/>
      <c r="CI119" s="1038"/>
      <c r="CJ119" s="1039"/>
      <c r="CK119" s="986"/>
      <c r="CL119" s="987"/>
      <c r="CM119" s="1009" t="s">
        <v>459</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v>3018</v>
      </c>
      <c r="DH119" s="1022"/>
      <c r="DI119" s="1022"/>
      <c r="DJ119" s="1022"/>
      <c r="DK119" s="1023"/>
      <c r="DL119" s="1021">
        <v>2939</v>
      </c>
      <c r="DM119" s="1022"/>
      <c r="DN119" s="1022"/>
      <c r="DO119" s="1022"/>
      <c r="DP119" s="1023"/>
      <c r="DQ119" s="1021">
        <v>2705</v>
      </c>
      <c r="DR119" s="1022"/>
      <c r="DS119" s="1022"/>
      <c r="DT119" s="1022"/>
      <c r="DU119" s="1023"/>
      <c r="DV119" s="1024">
        <v>0.1</v>
      </c>
      <c r="DW119" s="1025"/>
      <c r="DX119" s="1025"/>
      <c r="DY119" s="1025"/>
      <c r="DZ119" s="1026"/>
    </row>
    <row r="120" spans="1:130" s="230" customFormat="1" ht="26.25" customHeight="1" x14ac:dyDescent="0.15">
      <c r="A120" s="1093"/>
      <c r="B120" s="985"/>
      <c r="C120" s="958" t="s">
        <v>436</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411</v>
      </c>
      <c r="AB120" s="995"/>
      <c r="AC120" s="995"/>
      <c r="AD120" s="995"/>
      <c r="AE120" s="996"/>
      <c r="AF120" s="997" t="s">
        <v>411</v>
      </c>
      <c r="AG120" s="995"/>
      <c r="AH120" s="995"/>
      <c r="AI120" s="995"/>
      <c r="AJ120" s="996"/>
      <c r="AK120" s="997" t="s">
        <v>411</v>
      </c>
      <c r="AL120" s="995"/>
      <c r="AM120" s="995"/>
      <c r="AN120" s="995"/>
      <c r="AO120" s="996"/>
      <c r="AP120" s="998" t="s">
        <v>411</v>
      </c>
      <c r="AQ120" s="999"/>
      <c r="AR120" s="999"/>
      <c r="AS120" s="999"/>
      <c r="AT120" s="1000"/>
      <c r="AU120" s="1027" t="s">
        <v>460</v>
      </c>
      <c r="AV120" s="1028"/>
      <c r="AW120" s="1028"/>
      <c r="AX120" s="1028"/>
      <c r="AY120" s="1029"/>
      <c r="AZ120" s="965" t="s">
        <v>461</v>
      </c>
      <c r="BA120" s="933"/>
      <c r="BB120" s="933"/>
      <c r="BC120" s="933"/>
      <c r="BD120" s="933"/>
      <c r="BE120" s="933"/>
      <c r="BF120" s="933"/>
      <c r="BG120" s="933"/>
      <c r="BH120" s="933"/>
      <c r="BI120" s="933"/>
      <c r="BJ120" s="933"/>
      <c r="BK120" s="933"/>
      <c r="BL120" s="933"/>
      <c r="BM120" s="933"/>
      <c r="BN120" s="933"/>
      <c r="BO120" s="933"/>
      <c r="BP120" s="934"/>
      <c r="BQ120" s="966">
        <v>1919030</v>
      </c>
      <c r="BR120" s="967"/>
      <c r="BS120" s="967"/>
      <c r="BT120" s="967"/>
      <c r="BU120" s="967"/>
      <c r="BV120" s="967">
        <v>2342265</v>
      </c>
      <c r="BW120" s="967"/>
      <c r="BX120" s="967"/>
      <c r="BY120" s="967"/>
      <c r="BZ120" s="967"/>
      <c r="CA120" s="967">
        <v>2385375</v>
      </c>
      <c r="CB120" s="967"/>
      <c r="CC120" s="967"/>
      <c r="CD120" s="967"/>
      <c r="CE120" s="967"/>
      <c r="CF120" s="980">
        <v>112.8</v>
      </c>
      <c r="CG120" s="981"/>
      <c r="CH120" s="981"/>
      <c r="CI120" s="981"/>
      <c r="CJ120" s="981"/>
      <c r="CK120" s="1042" t="s">
        <v>462</v>
      </c>
      <c r="CL120" s="1043"/>
      <c r="CM120" s="1043"/>
      <c r="CN120" s="1043"/>
      <c r="CO120" s="1044"/>
      <c r="CP120" s="1050" t="s">
        <v>408</v>
      </c>
      <c r="CQ120" s="1051"/>
      <c r="CR120" s="1051"/>
      <c r="CS120" s="1051"/>
      <c r="CT120" s="1051"/>
      <c r="CU120" s="1051"/>
      <c r="CV120" s="1051"/>
      <c r="CW120" s="1051"/>
      <c r="CX120" s="1051"/>
      <c r="CY120" s="1051"/>
      <c r="CZ120" s="1051"/>
      <c r="DA120" s="1051"/>
      <c r="DB120" s="1051"/>
      <c r="DC120" s="1051"/>
      <c r="DD120" s="1051"/>
      <c r="DE120" s="1051"/>
      <c r="DF120" s="1052"/>
      <c r="DG120" s="966">
        <v>862906</v>
      </c>
      <c r="DH120" s="967"/>
      <c r="DI120" s="967"/>
      <c r="DJ120" s="967"/>
      <c r="DK120" s="967"/>
      <c r="DL120" s="967">
        <v>791004</v>
      </c>
      <c r="DM120" s="967"/>
      <c r="DN120" s="967"/>
      <c r="DO120" s="967"/>
      <c r="DP120" s="967"/>
      <c r="DQ120" s="967">
        <v>736970</v>
      </c>
      <c r="DR120" s="967"/>
      <c r="DS120" s="967"/>
      <c r="DT120" s="967"/>
      <c r="DU120" s="967"/>
      <c r="DV120" s="968">
        <v>34.9</v>
      </c>
      <c r="DW120" s="968"/>
      <c r="DX120" s="968"/>
      <c r="DY120" s="968"/>
      <c r="DZ120" s="969"/>
    </row>
    <row r="121" spans="1:130" s="230" customFormat="1" ht="26.25" customHeight="1" x14ac:dyDescent="0.15">
      <c r="A121" s="1093"/>
      <c r="B121" s="985"/>
      <c r="C121" s="1010" t="s">
        <v>463</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131</v>
      </c>
      <c r="AB121" s="995"/>
      <c r="AC121" s="995"/>
      <c r="AD121" s="995"/>
      <c r="AE121" s="996"/>
      <c r="AF121" s="997" t="s">
        <v>411</v>
      </c>
      <c r="AG121" s="995"/>
      <c r="AH121" s="995"/>
      <c r="AI121" s="995"/>
      <c r="AJ121" s="996"/>
      <c r="AK121" s="997" t="s">
        <v>411</v>
      </c>
      <c r="AL121" s="995"/>
      <c r="AM121" s="995"/>
      <c r="AN121" s="995"/>
      <c r="AO121" s="996"/>
      <c r="AP121" s="998" t="s">
        <v>411</v>
      </c>
      <c r="AQ121" s="999"/>
      <c r="AR121" s="999"/>
      <c r="AS121" s="999"/>
      <c r="AT121" s="1000"/>
      <c r="AU121" s="1030"/>
      <c r="AV121" s="1031"/>
      <c r="AW121" s="1031"/>
      <c r="AX121" s="1031"/>
      <c r="AY121" s="1032"/>
      <c r="AZ121" s="958" t="s">
        <v>464</v>
      </c>
      <c r="BA121" s="959"/>
      <c r="BB121" s="959"/>
      <c r="BC121" s="959"/>
      <c r="BD121" s="959"/>
      <c r="BE121" s="959"/>
      <c r="BF121" s="959"/>
      <c r="BG121" s="959"/>
      <c r="BH121" s="959"/>
      <c r="BI121" s="959"/>
      <c r="BJ121" s="959"/>
      <c r="BK121" s="959"/>
      <c r="BL121" s="959"/>
      <c r="BM121" s="959"/>
      <c r="BN121" s="959"/>
      <c r="BO121" s="959"/>
      <c r="BP121" s="960"/>
      <c r="BQ121" s="961">
        <v>119794</v>
      </c>
      <c r="BR121" s="962"/>
      <c r="BS121" s="962"/>
      <c r="BT121" s="962"/>
      <c r="BU121" s="962"/>
      <c r="BV121" s="962">
        <v>103238</v>
      </c>
      <c r="BW121" s="962"/>
      <c r="BX121" s="962"/>
      <c r="BY121" s="962"/>
      <c r="BZ121" s="962"/>
      <c r="CA121" s="962">
        <v>97259</v>
      </c>
      <c r="CB121" s="962"/>
      <c r="CC121" s="962"/>
      <c r="CD121" s="962"/>
      <c r="CE121" s="962"/>
      <c r="CF121" s="956">
        <v>4.5999999999999996</v>
      </c>
      <c r="CG121" s="957"/>
      <c r="CH121" s="957"/>
      <c r="CI121" s="957"/>
      <c r="CJ121" s="957"/>
      <c r="CK121" s="1045"/>
      <c r="CL121" s="1046"/>
      <c r="CM121" s="1046"/>
      <c r="CN121" s="1046"/>
      <c r="CO121" s="1047"/>
      <c r="CP121" s="1055" t="s">
        <v>406</v>
      </c>
      <c r="CQ121" s="1056"/>
      <c r="CR121" s="1056"/>
      <c r="CS121" s="1056"/>
      <c r="CT121" s="1056"/>
      <c r="CU121" s="1056"/>
      <c r="CV121" s="1056"/>
      <c r="CW121" s="1056"/>
      <c r="CX121" s="1056"/>
      <c r="CY121" s="1056"/>
      <c r="CZ121" s="1056"/>
      <c r="DA121" s="1056"/>
      <c r="DB121" s="1056"/>
      <c r="DC121" s="1056"/>
      <c r="DD121" s="1056"/>
      <c r="DE121" s="1056"/>
      <c r="DF121" s="1057"/>
      <c r="DG121" s="961">
        <v>299997</v>
      </c>
      <c r="DH121" s="962"/>
      <c r="DI121" s="962"/>
      <c r="DJ121" s="962"/>
      <c r="DK121" s="962"/>
      <c r="DL121" s="962">
        <v>275925</v>
      </c>
      <c r="DM121" s="962"/>
      <c r="DN121" s="962"/>
      <c r="DO121" s="962"/>
      <c r="DP121" s="962"/>
      <c r="DQ121" s="962">
        <v>264860</v>
      </c>
      <c r="DR121" s="962"/>
      <c r="DS121" s="962"/>
      <c r="DT121" s="962"/>
      <c r="DU121" s="962"/>
      <c r="DV121" s="963">
        <v>12.5</v>
      </c>
      <c r="DW121" s="963"/>
      <c r="DX121" s="963"/>
      <c r="DY121" s="963"/>
      <c r="DZ121" s="964"/>
    </row>
    <row r="122" spans="1:130" s="230" customFormat="1" ht="26.25" customHeight="1" x14ac:dyDescent="0.15">
      <c r="A122" s="1093"/>
      <c r="B122" s="985"/>
      <c r="C122" s="958" t="s">
        <v>446</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411</v>
      </c>
      <c r="AB122" s="995"/>
      <c r="AC122" s="995"/>
      <c r="AD122" s="995"/>
      <c r="AE122" s="996"/>
      <c r="AF122" s="997" t="s">
        <v>411</v>
      </c>
      <c r="AG122" s="995"/>
      <c r="AH122" s="995"/>
      <c r="AI122" s="995"/>
      <c r="AJ122" s="996"/>
      <c r="AK122" s="997" t="s">
        <v>411</v>
      </c>
      <c r="AL122" s="995"/>
      <c r="AM122" s="995"/>
      <c r="AN122" s="995"/>
      <c r="AO122" s="996"/>
      <c r="AP122" s="998" t="s">
        <v>411</v>
      </c>
      <c r="AQ122" s="999"/>
      <c r="AR122" s="999"/>
      <c r="AS122" s="999"/>
      <c r="AT122" s="1000"/>
      <c r="AU122" s="1030"/>
      <c r="AV122" s="1031"/>
      <c r="AW122" s="1031"/>
      <c r="AX122" s="1031"/>
      <c r="AY122" s="1032"/>
      <c r="AZ122" s="1009" t="s">
        <v>465</v>
      </c>
      <c r="BA122" s="1001"/>
      <c r="BB122" s="1001"/>
      <c r="BC122" s="1001"/>
      <c r="BD122" s="1001"/>
      <c r="BE122" s="1001"/>
      <c r="BF122" s="1001"/>
      <c r="BG122" s="1001"/>
      <c r="BH122" s="1001"/>
      <c r="BI122" s="1001"/>
      <c r="BJ122" s="1001"/>
      <c r="BK122" s="1001"/>
      <c r="BL122" s="1001"/>
      <c r="BM122" s="1001"/>
      <c r="BN122" s="1001"/>
      <c r="BO122" s="1001"/>
      <c r="BP122" s="1002"/>
      <c r="BQ122" s="1035">
        <v>2891609</v>
      </c>
      <c r="BR122" s="1036"/>
      <c r="BS122" s="1036"/>
      <c r="BT122" s="1036"/>
      <c r="BU122" s="1036"/>
      <c r="BV122" s="1036">
        <v>2996266</v>
      </c>
      <c r="BW122" s="1036"/>
      <c r="BX122" s="1036"/>
      <c r="BY122" s="1036"/>
      <c r="BZ122" s="1036"/>
      <c r="CA122" s="1036">
        <v>3129906</v>
      </c>
      <c r="CB122" s="1036"/>
      <c r="CC122" s="1036"/>
      <c r="CD122" s="1036"/>
      <c r="CE122" s="1036"/>
      <c r="CF122" s="1053">
        <v>148</v>
      </c>
      <c r="CG122" s="1054"/>
      <c r="CH122" s="1054"/>
      <c r="CI122" s="1054"/>
      <c r="CJ122" s="1054"/>
      <c r="CK122" s="1045"/>
      <c r="CL122" s="1046"/>
      <c r="CM122" s="1046"/>
      <c r="CN122" s="1046"/>
      <c r="CO122" s="1047"/>
      <c r="CP122" s="1055" t="s">
        <v>404</v>
      </c>
      <c r="CQ122" s="1056"/>
      <c r="CR122" s="1056"/>
      <c r="CS122" s="1056"/>
      <c r="CT122" s="1056"/>
      <c r="CU122" s="1056"/>
      <c r="CV122" s="1056"/>
      <c r="CW122" s="1056"/>
      <c r="CX122" s="1056"/>
      <c r="CY122" s="1056"/>
      <c r="CZ122" s="1056"/>
      <c r="DA122" s="1056"/>
      <c r="DB122" s="1056"/>
      <c r="DC122" s="1056"/>
      <c r="DD122" s="1056"/>
      <c r="DE122" s="1056"/>
      <c r="DF122" s="1057"/>
      <c r="DG122" s="961" t="s">
        <v>411</v>
      </c>
      <c r="DH122" s="962"/>
      <c r="DI122" s="962"/>
      <c r="DJ122" s="962"/>
      <c r="DK122" s="962"/>
      <c r="DL122" s="962" t="s">
        <v>131</v>
      </c>
      <c r="DM122" s="962"/>
      <c r="DN122" s="962"/>
      <c r="DO122" s="962"/>
      <c r="DP122" s="962"/>
      <c r="DQ122" s="962" t="s">
        <v>411</v>
      </c>
      <c r="DR122" s="962"/>
      <c r="DS122" s="962"/>
      <c r="DT122" s="962"/>
      <c r="DU122" s="962"/>
      <c r="DV122" s="963" t="s">
        <v>411</v>
      </c>
      <c r="DW122" s="963"/>
      <c r="DX122" s="963"/>
      <c r="DY122" s="963"/>
      <c r="DZ122" s="964"/>
    </row>
    <row r="123" spans="1:130" s="230" customFormat="1" ht="26.25" customHeight="1" x14ac:dyDescent="0.15">
      <c r="A123" s="1093"/>
      <c r="B123" s="985"/>
      <c r="C123" s="958" t="s">
        <v>452</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411</v>
      </c>
      <c r="AB123" s="995"/>
      <c r="AC123" s="995"/>
      <c r="AD123" s="995"/>
      <c r="AE123" s="996"/>
      <c r="AF123" s="997" t="s">
        <v>131</v>
      </c>
      <c r="AG123" s="995"/>
      <c r="AH123" s="995"/>
      <c r="AI123" s="995"/>
      <c r="AJ123" s="996"/>
      <c r="AK123" s="997" t="s">
        <v>411</v>
      </c>
      <c r="AL123" s="995"/>
      <c r="AM123" s="995"/>
      <c r="AN123" s="995"/>
      <c r="AO123" s="996"/>
      <c r="AP123" s="998" t="s">
        <v>411</v>
      </c>
      <c r="AQ123" s="999"/>
      <c r="AR123" s="999"/>
      <c r="AS123" s="999"/>
      <c r="AT123" s="1000"/>
      <c r="AU123" s="1033"/>
      <c r="AV123" s="1034"/>
      <c r="AW123" s="1034"/>
      <c r="AX123" s="1034"/>
      <c r="AY123" s="1034"/>
      <c r="AZ123" s="251" t="s">
        <v>187</v>
      </c>
      <c r="BA123" s="251"/>
      <c r="BB123" s="251"/>
      <c r="BC123" s="251"/>
      <c r="BD123" s="251"/>
      <c r="BE123" s="251"/>
      <c r="BF123" s="251"/>
      <c r="BG123" s="251"/>
      <c r="BH123" s="251"/>
      <c r="BI123" s="251"/>
      <c r="BJ123" s="251"/>
      <c r="BK123" s="251"/>
      <c r="BL123" s="251"/>
      <c r="BM123" s="251"/>
      <c r="BN123" s="251"/>
      <c r="BO123" s="1013" t="s">
        <v>466</v>
      </c>
      <c r="BP123" s="1041"/>
      <c r="BQ123" s="1099">
        <v>4930433</v>
      </c>
      <c r="BR123" s="1100"/>
      <c r="BS123" s="1100"/>
      <c r="BT123" s="1100"/>
      <c r="BU123" s="1100"/>
      <c r="BV123" s="1100">
        <v>5441769</v>
      </c>
      <c r="BW123" s="1100"/>
      <c r="BX123" s="1100"/>
      <c r="BY123" s="1100"/>
      <c r="BZ123" s="1100"/>
      <c r="CA123" s="1100">
        <v>5612540</v>
      </c>
      <c r="CB123" s="1100"/>
      <c r="CC123" s="1100"/>
      <c r="CD123" s="1100"/>
      <c r="CE123" s="1100"/>
      <c r="CF123" s="1037"/>
      <c r="CG123" s="1038"/>
      <c r="CH123" s="1038"/>
      <c r="CI123" s="1038"/>
      <c r="CJ123" s="1039"/>
      <c r="CK123" s="1045"/>
      <c r="CL123" s="1046"/>
      <c r="CM123" s="1046"/>
      <c r="CN123" s="1046"/>
      <c r="CO123" s="1047"/>
      <c r="CP123" s="1055" t="s">
        <v>405</v>
      </c>
      <c r="CQ123" s="1056"/>
      <c r="CR123" s="1056"/>
      <c r="CS123" s="1056"/>
      <c r="CT123" s="1056"/>
      <c r="CU123" s="1056"/>
      <c r="CV123" s="1056"/>
      <c r="CW123" s="1056"/>
      <c r="CX123" s="1056"/>
      <c r="CY123" s="1056"/>
      <c r="CZ123" s="1056"/>
      <c r="DA123" s="1056"/>
      <c r="DB123" s="1056"/>
      <c r="DC123" s="1056"/>
      <c r="DD123" s="1056"/>
      <c r="DE123" s="1056"/>
      <c r="DF123" s="1057"/>
      <c r="DG123" s="994" t="s">
        <v>411</v>
      </c>
      <c r="DH123" s="995"/>
      <c r="DI123" s="995"/>
      <c r="DJ123" s="995"/>
      <c r="DK123" s="996"/>
      <c r="DL123" s="997" t="s">
        <v>411</v>
      </c>
      <c r="DM123" s="995"/>
      <c r="DN123" s="995"/>
      <c r="DO123" s="995"/>
      <c r="DP123" s="996"/>
      <c r="DQ123" s="997" t="s">
        <v>411</v>
      </c>
      <c r="DR123" s="995"/>
      <c r="DS123" s="995"/>
      <c r="DT123" s="995"/>
      <c r="DU123" s="996"/>
      <c r="DV123" s="998" t="s">
        <v>411</v>
      </c>
      <c r="DW123" s="999"/>
      <c r="DX123" s="999"/>
      <c r="DY123" s="999"/>
      <c r="DZ123" s="1000"/>
    </row>
    <row r="124" spans="1:130" s="230" customFormat="1" ht="26.25" customHeight="1" thickBot="1" x14ac:dyDescent="0.2">
      <c r="A124" s="1093"/>
      <c r="B124" s="985"/>
      <c r="C124" s="958" t="s">
        <v>455</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411</v>
      </c>
      <c r="AB124" s="995"/>
      <c r="AC124" s="995"/>
      <c r="AD124" s="995"/>
      <c r="AE124" s="996"/>
      <c r="AF124" s="997" t="s">
        <v>411</v>
      </c>
      <c r="AG124" s="995"/>
      <c r="AH124" s="995"/>
      <c r="AI124" s="995"/>
      <c r="AJ124" s="996"/>
      <c r="AK124" s="997" t="s">
        <v>411</v>
      </c>
      <c r="AL124" s="995"/>
      <c r="AM124" s="995"/>
      <c r="AN124" s="995"/>
      <c r="AO124" s="996"/>
      <c r="AP124" s="998" t="s">
        <v>411</v>
      </c>
      <c r="AQ124" s="999"/>
      <c r="AR124" s="999"/>
      <c r="AS124" s="999"/>
      <c r="AT124" s="1000"/>
      <c r="AU124" s="1095" t="s">
        <v>467</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v>2.7</v>
      </c>
      <c r="BR124" s="1063"/>
      <c r="BS124" s="1063"/>
      <c r="BT124" s="1063"/>
      <c r="BU124" s="1063"/>
      <c r="BV124" s="1063" t="s">
        <v>411</v>
      </c>
      <c r="BW124" s="1063"/>
      <c r="BX124" s="1063"/>
      <c r="BY124" s="1063"/>
      <c r="BZ124" s="1063"/>
      <c r="CA124" s="1063" t="s">
        <v>411</v>
      </c>
      <c r="CB124" s="1063"/>
      <c r="CC124" s="1063"/>
      <c r="CD124" s="1063"/>
      <c r="CE124" s="1063"/>
      <c r="CF124" s="1064"/>
      <c r="CG124" s="1065"/>
      <c r="CH124" s="1065"/>
      <c r="CI124" s="1065"/>
      <c r="CJ124" s="1066"/>
      <c r="CK124" s="1048"/>
      <c r="CL124" s="1048"/>
      <c r="CM124" s="1048"/>
      <c r="CN124" s="1048"/>
      <c r="CO124" s="1049"/>
      <c r="CP124" s="1055" t="s">
        <v>468</v>
      </c>
      <c r="CQ124" s="1056"/>
      <c r="CR124" s="1056"/>
      <c r="CS124" s="1056"/>
      <c r="CT124" s="1056"/>
      <c r="CU124" s="1056"/>
      <c r="CV124" s="1056"/>
      <c r="CW124" s="1056"/>
      <c r="CX124" s="1056"/>
      <c r="CY124" s="1056"/>
      <c r="CZ124" s="1056"/>
      <c r="DA124" s="1056"/>
      <c r="DB124" s="1056"/>
      <c r="DC124" s="1056"/>
      <c r="DD124" s="1056"/>
      <c r="DE124" s="1056"/>
      <c r="DF124" s="1057"/>
      <c r="DG124" s="1040" t="s">
        <v>131</v>
      </c>
      <c r="DH124" s="1022"/>
      <c r="DI124" s="1022"/>
      <c r="DJ124" s="1022"/>
      <c r="DK124" s="1023"/>
      <c r="DL124" s="1021" t="s">
        <v>131</v>
      </c>
      <c r="DM124" s="1022"/>
      <c r="DN124" s="1022"/>
      <c r="DO124" s="1022"/>
      <c r="DP124" s="1023"/>
      <c r="DQ124" s="1021" t="s">
        <v>131</v>
      </c>
      <c r="DR124" s="1022"/>
      <c r="DS124" s="1022"/>
      <c r="DT124" s="1022"/>
      <c r="DU124" s="1023"/>
      <c r="DV124" s="1024" t="s">
        <v>131</v>
      </c>
      <c r="DW124" s="1025"/>
      <c r="DX124" s="1025"/>
      <c r="DY124" s="1025"/>
      <c r="DZ124" s="1026"/>
    </row>
    <row r="125" spans="1:130" s="230" customFormat="1" ht="26.25" customHeight="1" x14ac:dyDescent="0.15">
      <c r="A125" s="1093"/>
      <c r="B125" s="985"/>
      <c r="C125" s="958" t="s">
        <v>457</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131</v>
      </c>
      <c r="AB125" s="995"/>
      <c r="AC125" s="995"/>
      <c r="AD125" s="995"/>
      <c r="AE125" s="996"/>
      <c r="AF125" s="997" t="s">
        <v>131</v>
      </c>
      <c r="AG125" s="995"/>
      <c r="AH125" s="995"/>
      <c r="AI125" s="995"/>
      <c r="AJ125" s="996"/>
      <c r="AK125" s="997" t="s">
        <v>131</v>
      </c>
      <c r="AL125" s="995"/>
      <c r="AM125" s="995"/>
      <c r="AN125" s="995"/>
      <c r="AO125" s="996"/>
      <c r="AP125" s="998" t="s">
        <v>131</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469</v>
      </c>
      <c r="CL125" s="1043"/>
      <c r="CM125" s="1043"/>
      <c r="CN125" s="1043"/>
      <c r="CO125" s="1044"/>
      <c r="CP125" s="965" t="s">
        <v>470</v>
      </c>
      <c r="CQ125" s="933"/>
      <c r="CR125" s="933"/>
      <c r="CS125" s="933"/>
      <c r="CT125" s="933"/>
      <c r="CU125" s="933"/>
      <c r="CV125" s="933"/>
      <c r="CW125" s="933"/>
      <c r="CX125" s="933"/>
      <c r="CY125" s="933"/>
      <c r="CZ125" s="933"/>
      <c r="DA125" s="933"/>
      <c r="DB125" s="933"/>
      <c r="DC125" s="933"/>
      <c r="DD125" s="933"/>
      <c r="DE125" s="933"/>
      <c r="DF125" s="934"/>
      <c r="DG125" s="966" t="s">
        <v>131</v>
      </c>
      <c r="DH125" s="967"/>
      <c r="DI125" s="967"/>
      <c r="DJ125" s="967"/>
      <c r="DK125" s="967"/>
      <c r="DL125" s="967" t="s">
        <v>411</v>
      </c>
      <c r="DM125" s="967"/>
      <c r="DN125" s="967"/>
      <c r="DO125" s="967"/>
      <c r="DP125" s="967"/>
      <c r="DQ125" s="967" t="s">
        <v>131</v>
      </c>
      <c r="DR125" s="967"/>
      <c r="DS125" s="967"/>
      <c r="DT125" s="967"/>
      <c r="DU125" s="967"/>
      <c r="DV125" s="968" t="s">
        <v>131</v>
      </c>
      <c r="DW125" s="968"/>
      <c r="DX125" s="968"/>
      <c r="DY125" s="968"/>
      <c r="DZ125" s="969"/>
    </row>
    <row r="126" spans="1:130" s="230" customFormat="1" ht="26.25" customHeight="1" thickBot="1" x14ac:dyDescent="0.2">
      <c r="A126" s="1093"/>
      <c r="B126" s="985"/>
      <c r="C126" s="958" t="s">
        <v>459</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v>17</v>
      </c>
      <c r="AB126" s="995"/>
      <c r="AC126" s="995"/>
      <c r="AD126" s="995"/>
      <c r="AE126" s="996"/>
      <c r="AF126" s="997">
        <v>83</v>
      </c>
      <c r="AG126" s="995"/>
      <c r="AH126" s="995"/>
      <c r="AI126" s="995"/>
      <c r="AJ126" s="996"/>
      <c r="AK126" s="997">
        <v>238</v>
      </c>
      <c r="AL126" s="995"/>
      <c r="AM126" s="995"/>
      <c r="AN126" s="995"/>
      <c r="AO126" s="996"/>
      <c r="AP126" s="998">
        <v>0</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471</v>
      </c>
      <c r="CQ126" s="959"/>
      <c r="CR126" s="959"/>
      <c r="CS126" s="959"/>
      <c r="CT126" s="959"/>
      <c r="CU126" s="959"/>
      <c r="CV126" s="959"/>
      <c r="CW126" s="959"/>
      <c r="CX126" s="959"/>
      <c r="CY126" s="959"/>
      <c r="CZ126" s="959"/>
      <c r="DA126" s="959"/>
      <c r="DB126" s="959"/>
      <c r="DC126" s="959"/>
      <c r="DD126" s="959"/>
      <c r="DE126" s="959"/>
      <c r="DF126" s="960"/>
      <c r="DG126" s="961" t="s">
        <v>131</v>
      </c>
      <c r="DH126" s="962"/>
      <c r="DI126" s="962"/>
      <c r="DJ126" s="962"/>
      <c r="DK126" s="962"/>
      <c r="DL126" s="962" t="s">
        <v>131</v>
      </c>
      <c r="DM126" s="962"/>
      <c r="DN126" s="962"/>
      <c r="DO126" s="962"/>
      <c r="DP126" s="962"/>
      <c r="DQ126" s="962" t="s">
        <v>131</v>
      </c>
      <c r="DR126" s="962"/>
      <c r="DS126" s="962"/>
      <c r="DT126" s="962"/>
      <c r="DU126" s="962"/>
      <c r="DV126" s="963" t="s">
        <v>131</v>
      </c>
      <c r="DW126" s="963"/>
      <c r="DX126" s="963"/>
      <c r="DY126" s="963"/>
      <c r="DZ126" s="964"/>
    </row>
    <row r="127" spans="1:130" s="230" customFormat="1" ht="26.25" customHeight="1" x14ac:dyDescent="0.15">
      <c r="A127" s="1094"/>
      <c r="B127" s="987"/>
      <c r="C127" s="1009" t="s">
        <v>472</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411</v>
      </c>
      <c r="AB127" s="995"/>
      <c r="AC127" s="995"/>
      <c r="AD127" s="995"/>
      <c r="AE127" s="996"/>
      <c r="AF127" s="997" t="s">
        <v>131</v>
      </c>
      <c r="AG127" s="995"/>
      <c r="AH127" s="995"/>
      <c r="AI127" s="995"/>
      <c r="AJ127" s="996"/>
      <c r="AK127" s="997" t="s">
        <v>131</v>
      </c>
      <c r="AL127" s="995"/>
      <c r="AM127" s="995"/>
      <c r="AN127" s="995"/>
      <c r="AO127" s="996"/>
      <c r="AP127" s="998" t="s">
        <v>131</v>
      </c>
      <c r="AQ127" s="999"/>
      <c r="AR127" s="999"/>
      <c r="AS127" s="999"/>
      <c r="AT127" s="1000"/>
      <c r="AU127" s="232"/>
      <c r="AV127" s="232"/>
      <c r="AW127" s="232"/>
      <c r="AX127" s="1067" t="s">
        <v>473</v>
      </c>
      <c r="AY127" s="1068"/>
      <c r="AZ127" s="1068"/>
      <c r="BA127" s="1068"/>
      <c r="BB127" s="1068"/>
      <c r="BC127" s="1068"/>
      <c r="BD127" s="1068"/>
      <c r="BE127" s="1069"/>
      <c r="BF127" s="1070" t="s">
        <v>474</v>
      </c>
      <c r="BG127" s="1068"/>
      <c r="BH127" s="1068"/>
      <c r="BI127" s="1068"/>
      <c r="BJ127" s="1068"/>
      <c r="BK127" s="1068"/>
      <c r="BL127" s="1069"/>
      <c r="BM127" s="1070" t="s">
        <v>475</v>
      </c>
      <c r="BN127" s="1068"/>
      <c r="BO127" s="1068"/>
      <c r="BP127" s="1068"/>
      <c r="BQ127" s="1068"/>
      <c r="BR127" s="1068"/>
      <c r="BS127" s="1069"/>
      <c r="BT127" s="1070" t="s">
        <v>476</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477</v>
      </c>
      <c r="CQ127" s="959"/>
      <c r="CR127" s="959"/>
      <c r="CS127" s="959"/>
      <c r="CT127" s="959"/>
      <c r="CU127" s="959"/>
      <c r="CV127" s="959"/>
      <c r="CW127" s="959"/>
      <c r="CX127" s="959"/>
      <c r="CY127" s="959"/>
      <c r="CZ127" s="959"/>
      <c r="DA127" s="959"/>
      <c r="DB127" s="959"/>
      <c r="DC127" s="959"/>
      <c r="DD127" s="959"/>
      <c r="DE127" s="959"/>
      <c r="DF127" s="960"/>
      <c r="DG127" s="961" t="s">
        <v>131</v>
      </c>
      <c r="DH127" s="962"/>
      <c r="DI127" s="962"/>
      <c r="DJ127" s="962"/>
      <c r="DK127" s="962"/>
      <c r="DL127" s="962" t="s">
        <v>131</v>
      </c>
      <c r="DM127" s="962"/>
      <c r="DN127" s="962"/>
      <c r="DO127" s="962"/>
      <c r="DP127" s="962"/>
      <c r="DQ127" s="962" t="s">
        <v>131</v>
      </c>
      <c r="DR127" s="962"/>
      <c r="DS127" s="962"/>
      <c r="DT127" s="962"/>
      <c r="DU127" s="962"/>
      <c r="DV127" s="963" t="s">
        <v>131</v>
      </c>
      <c r="DW127" s="963"/>
      <c r="DX127" s="963"/>
      <c r="DY127" s="963"/>
      <c r="DZ127" s="964"/>
    </row>
    <row r="128" spans="1:130" s="230" customFormat="1" ht="26.25" customHeight="1" thickBot="1" x14ac:dyDescent="0.2">
      <c r="A128" s="1077" t="s">
        <v>478</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479</v>
      </c>
      <c r="X128" s="1079"/>
      <c r="Y128" s="1079"/>
      <c r="Z128" s="1080"/>
      <c r="AA128" s="1081">
        <v>18980</v>
      </c>
      <c r="AB128" s="1082"/>
      <c r="AC128" s="1082"/>
      <c r="AD128" s="1082"/>
      <c r="AE128" s="1083"/>
      <c r="AF128" s="1084">
        <v>17200</v>
      </c>
      <c r="AG128" s="1082"/>
      <c r="AH128" s="1082"/>
      <c r="AI128" s="1082"/>
      <c r="AJ128" s="1083"/>
      <c r="AK128" s="1084">
        <v>17917</v>
      </c>
      <c r="AL128" s="1082"/>
      <c r="AM128" s="1082"/>
      <c r="AN128" s="1082"/>
      <c r="AO128" s="1083"/>
      <c r="AP128" s="1085"/>
      <c r="AQ128" s="1086"/>
      <c r="AR128" s="1086"/>
      <c r="AS128" s="1086"/>
      <c r="AT128" s="1087"/>
      <c r="AU128" s="232"/>
      <c r="AV128" s="232"/>
      <c r="AW128" s="232"/>
      <c r="AX128" s="932" t="s">
        <v>480</v>
      </c>
      <c r="AY128" s="933"/>
      <c r="AZ128" s="933"/>
      <c r="BA128" s="933"/>
      <c r="BB128" s="933"/>
      <c r="BC128" s="933"/>
      <c r="BD128" s="933"/>
      <c r="BE128" s="934"/>
      <c r="BF128" s="1088" t="s">
        <v>131</v>
      </c>
      <c r="BG128" s="1089"/>
      <c r="BH128" s="1089"/>
      <c r="BI128" s="1089"/>
      <c r="BJ128" s="1089"/>
      <c r="BK128" s="1089"/>
      <c r="BL128" s="1090"/>
      <c r="BM128" s="1088">
        <v>15</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481</v>
      </c>
      <c r="CQ128" s="762"/>
      <c r="CR128" s="762"/>
      <c r="CS128" s="762"/>
      <c r="CT128" s="762"/>
      <c r="CU128" s="762"/>
      <c r="CV128" s="762"/>
      <c r="CW128" s="762"/>
      <c r="CX128" s="762"/>
      <c r="CY128" s="762"/>
      <c r="CZ128" s="762"/>
      <c r="DA128" s="762"/>
      <c r="DB128" s="762"/>
      <c r="DC128" s="762"/>
      <c r="DD128" s="762"/>
      <c r="DE128" s="762"/>
      <c r="DF128" s="1072"/>
      <c r="DG128" s="1073" t="s">
        <v>242</v>
      </c>
      <c r="DH128" s="1074"/>
      <c r="DI128" s="1074"/>
      <c r="DJ128" s="1074"/>
      <c r="DK128" s="1074"/>
      <c r="DL128" s="1074" t="s">
        <v>242</v>
      </c>
      <c r="DM128" s="1074"/>
      <c r="DN128" s="1074"/>
      <c r="DO128" s="1074"/>
      <c r="DP128" s="1074"/>
      <c r="DQ128" s="1074" t="s">
        <v>131</v>
      </c>
      <c r="DR128" s="1074"/>
      <c r="DS128" s="1074"/>
      <c r="DT128" s="1074"/>
      <c r="DU128" s="1074"/>
      <c r="DV128" s="1075" t="s">
        <v>242</v>
      </c>
      <c r="DW128" s="1075"/>
      <c r="DX128" s="1075"/>
      <c r="DY128" s="1075"/>
      <c r="DZ128" s="1076"/>
    </row>
    <row r="129" spans="1:131" s="230" customFormat="1" ht="26.25" customHeight="1" x14ac:dyDescent="0.15">
      <c r="A129" s="970" t="s">
        <v>109</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482</v>
      </c>
      <c r="X129" s="1107"/>
      <c r="Y129" s="1107"/>
      <c r="Z129" s="1108"/>
      <c r="AA129" s="994">
        <v>2192550</v>
      </c>
      <c r="AB129" s="995"/>
      <c r="AC129" s="995"/>
      <c r="AD129" s="995"/>
      <c r="AE129" s="996"/>
      <c r="AF129" s="997">
        <v>2453131</v>
      </c>
      <c r="AG129" s="995"/>
      <c r="AH129" s="995"/>
      <c r="AI129" s="995"/>
      <c r="AJ129" s="996"/>
      <c r="AK129" s="997">
        <v>2410940</v>
      </c>
      <c r="AL129" s="995"/>
      <c r="AM129" s="995"/>
      <c r="AN129" s="995"/>
      <c r="AO129" s="996"/>
      <c r="AP129" s="1109"/>
      <c r="AQ129" s="1110"/>
      <c r="AR129" s="1110"/>
      <c r="AS129" s="1110"/>
      <c r="AT129" s="1111"/>
      <c r="AU129" s="233"/>
      <c r="AV129" s="233"/>
      <c r="AW129" s="233"/>
      <c r="AX129" s="1101" t="s">
        <v>483</v>
      </c>
      <c r="AY129" s="959"/>
      <c r="AZ129" s="959"/>
      <c r="BA129" s="959"/>
      <c r="BB129" s="959"/>
      <c r="BC129" s="959"/>
      <c r="BD129" s="959"/>
      <c r="BE129" s="960"/>
      <c r="BF129" s="1102" t="s">
        <v>131</v>
      </c>
      <c r="BG129" s="1103"/>
      <c r="BH129" s="1103"/>
      <c r="BI129" s="1103"/>
      <c r="BJ129" s="1103"/>
      <c r="BK129" s="1103"/>
      <c r="BL129" s="1104"/>
      <c r="BM129" s="1102">
        <v>20</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484</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485</v>
      </c>
      <c r="X130" s="1107"/>
      <c r="Y130" s="1107"/>
      <c r="Z130" s="1108"/>
      <c r="AA130" s="994">
        <v>250118</v>
      </c>
      <c r="AB130" s="995"/>
      <c r="AC130" s="995"/>
      <c r="AD130" s="995"/>
      <c r="AE130" s="996"/>
      <c r="AF130" s="997">
        <v>293569</v>
      </c>
      <c r="AG130" s="995"/>
      <c r="AH130" s="995"/>
      <c r="AI130" s="995"/>
      <c r="AJ130" s="996"/>
      <c r="AK130" s="997">
        <v>296652</v>
      </c>
      <c r="AL130" s="995"/>
      <c r="AM130" s="995"/>
      <c r="AN130" s="995"/>
      <c r="AO130" s="996"/>
      <c r="AP130" s="1109"/>
      <c r="AQ130" s="1110"/>
      <c r="AR130" s="1110"/>
      <c r="AS130" s="1110"/>
      <c r="AT130" s="1111"/>
      <c r="AU130" s="233"/>
      <c r="AV130" s="233"/>
      <c r="AW130" s="233"/>
      <c r="AX130" s="1101" t="s">
        <v>486</v>
      </c>
      <c r="AY130" s="959"/>
      <c r="AZ130" s="959"/>
      <c r="BA130" s="959"/>
      <c r="BB130" s="959"/>
      <c r="BC130" s="959"/>
      <c r="BD130" s="959"/>
      <c r="BE130" s="960"/>
      <c r="BF130" s="1137">
        <v>8.4</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487</v>
      </c>
      <c r="X131" s="1144"/>
      <c r="Y131" s="1144"/>
      <c r="Z131" s="1145"/>
      <c r="AA131" s="1040">
        <v>1942432</v>
      </c>
      <c r="AB131" s="1022"/>
      <c r="AC131" s="1022"/>
      <c r="AD131" s="1022"/>
      <c r="AE131" s="1023"/>
      <c r="AF131" s="1021">
        <v>2159562</v>
      </c>
      <c r="AG131" s="1022"/>
      <c r="AH131" s="1022"/>
      <c r="AI131" s="1022"/>
      <c r="AJ131" s="1023"/>
      <c r="AK131" s="1021">
        <v>2114288</v>
      </c>
      <c r="AL131" s="1022"/>
      <c r="AM131" s="1022"/>
      <c r="AN131" s="1022"/>
      <c r="AO131" s="1023"/>
      <c r="AP131" s="1146"/>
      <c r="AQ131" s="1147"/>
      <c r="AR131" s="1147"/>
      <c r="AS131" s="1147"/>
      <c r="AT131" s="1148"/>
      <c r="AU131" s="233"/>
      <c r="AV131" s="233"/>
      <c r="AW131" s="233"/>
      <c r="AX131" s="1119" t="s">
        <v>488</v>
      </c>
      <c r="AY131" s="762"/>
      <c r="AZ131" s="762"/>
      <c r="BA131" s="762"/>
      <c r="BB131" s="762"/>
      <c r="BC131" s="762"/>
      <c r="BD131" s="762"/>
      <c r="BE131" s="1072"/>
      <c r="BF131" s="1120" t="s">
        <v>131</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489</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490</v>
      </c>
      <c r="W132" s="1130"/>
      <c r="X132" s="1130"/>
      <c r="Y132" s="1130"/>
      <c r="Z132" s="1131"/>
      <c r="AA132" s="1132">
        <v>7.9463270789999996</v>
      </c>
      <c r="AB132" s="1133"/>
      <c r="AC132" s="1133"/>
      <c r="AD132" s="1133"/>
      <c r="AE132" s="1134"/>
      <c r="AF132" s="1135">
        <v>8.8028035310000003</v>
      </c>
      <c r="AG132" s="1133"/>
      <c r="AH132" s="1133"/>
      <c r="AI132" s="1133"/>
      <c r="AJ132" s="1134"/>
      <c r="AK132" s="1135">
        <v>8.6680717099999995</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491</v>
      </c>
      <c r="W133" s="1113"/>
      <c r="X133" s="1113"/>
      <c r="Y133" s="1113"/>
      <c r="Z133" s="1114"/>
      <c r="AA133" s="1115">
        <v>7.9</v>
      </c>
      <c r="AB133" s="1116"/>
      <c r="AC133" s="1116"/>
      <c r="AD133" s="1116"/>
      <c r="AE133" s="1117"/>
      <c r="AF133" s="1115">
        <v>8.1999999999999993</v>
      </c>
      <c r="AG133" s="1116"/>
      <c r="AH133" s="1116"/>
      <c r="AI133" s="1116"/>
      <c r="AJ133" s="1117"/>
      <c r="AK133" s="1115">
        <v>8.4</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GDmdjBHo+DLj9jq7ipMgHIeTQY/Ou9ed8u/I4LTsaE7KrQyAZ8HsxRClYmxjPZhbh/n+KUPH8ZrEbB2GWGk2lw==" saltValue="TC5ioTeD7Dg8wVLXXBsgO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N64" zoomScale="85" zoomScaleNormal="85" zoomScaleSheetLayoutView="85" workbookViewId="0">
      <selection activeCell="AQ96" sqref="AQ96"/>
    </sheetView>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492</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LCylFeJZSZ+Cpr2jv0t70+voHq7IGu/6Lx2llkQpHs+buIQig722OENaD2U2RFd2OFEdDSf9Whowp3kK2jPi3g==" saltValue="v4kxyskXGHI0oGNDt3cWwA==" spinCount="100000" sheet="1" objects="1" scenarios="1"/>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E46" zoomScale="85" zoomScaleNormal="85"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PeCdD2Jja1Riz9wE9M1D6IHbz5vMN1xqDd/TWUSqlLcavIu14BeXINi8sLJUfRigtPV8/XwJhi6CoIc6mmal5A==" saltValue="iFeYTh6S8hSJ6eD6xqklV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25"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493</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494</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495</v>
      </c>
      <c r="AP7" s="272"/>
      <c r="AQ7" s="273" t="s">
        <v>496</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497</v>
      </c>
      <c r="AQ8" s="279" t="s">
        <v>498</v>
      </c>
      <c r="AR8" s="280" t="s">
        <v>499</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500</v>
      </c>
      <c r="AL9" s="1153"/>
      <c r="AM9" s="1153"/>
      <c r="AN9" s="1154"/>
      <c r="AO9" s="281">
        <v>513687</v>
      </c>
      <c r="AP9" s="281">
        <v>125442</v>
      </c>
      <c r="AQ9" s="282">
        <v>239803</v>
      </c>
      <c r="AR9" s="283">
        <v>-47.7</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501</v>
      </c>
      <c r="AL10" s="1153"/>
      <c r="AM10" s="1153"/>
      <c r="AN10" s="1154"/>
      <c r="AO10" s="284">
        <v>113749</v>
      </c>
      <c r="AP10" s="284">
        <v>27778</v>
      </c>
      <c r="AQ10" s="285">
        <v>35073</v>
      </c>
      <c r="AR10" s="286">
        <v>-20.8</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502</v>
      </c>
      <c r="AL11" s="1153"/>
      <c r="AM11" s="1153"/>
      <c r="AN11" s="1154"/>
      <c r="AO11" s="284" t="s">
        <v>503</v>
      </c>
      <c r="AP11" s="284" t="s">
        <v>503</v>
      </c>
      <c r="AQ11" s="285">
        <v>3640</v>
      </c>
      <c r="AR11" s="286" t="s">
        <v>503</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504</v>
      </c>
      <c r="AL12" s="1153"/>
      <c r="AM12" s="1153"/>
      <c r="AN12" s="1154"/>
      <c r="AO12" s="284" t="s">
        <v>503</v>
      </c>
      <c r="AP12" s="284" t="s">
        <v>503</v>
      </c>
      <c r="AQ12" s="285" t="s">
        <v>503</v>
      </c>
      <c r="AR12" s="286" t="s">
        <v>503</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505</v>
      </c>
      <c r="AL13" s="1153"/>
      <c r="AM13" s="1153"/>
      <c r="AN13" s="1154"/>
      <c r="AO13" s="284">
        <v>23483</v>
      </c>
      <c r="AP13" s="284">
        <v>5735</v>
      </c>
      <c r="AQ13" s="285">
        <v>11407</v>
      </c>
      <c r="AR13" s="286">
        <v>-49.7</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506</v>
      </c>
      <c r="AL14" s="1153"/>
      <c r="AM14" s="1153"/>
      <c r="AN14" s="1154"/>
      <c r="AO14" s="284">
        <v>23645</v>
      </c>
      <c r="AP14" s="284">
        <v>5774</v>
      </c>
      <c r="AQ14" s="285">
        <v>4585</v>
      </c>
      <c r="AR14" s="286">
        <v>25.9</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507</v>
      </c>
      <c r="AL15" s="1156"/>
      <c r="AM15" s="1156"/>
      <c r="AN15" s="1157"/>
      <c r="AO15" s="284">
        <v>-42734</v>
      </c>
      <c r="AP15" s="284">
        <v>-10436</v>
      </c>
      <c r="AQ15" s="285">
        <v>-18839</v>
      </c>
      <c r="AR15" s="286">
        <v>-44.6</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187</v>
      </c>
      <c r="AL16" s="1156"/>
      <c r="AM16" s="1156"/>
      <c r="AN16" s="1157"/>
      <c r="AO16" s="284">
        <v>631830</v>
      </c>
      <c r="AP16" s="284">
        <v>154293</v>
      </c>
      <c r="AQ16" s="285">
        <v>275669</v>
      </c>
      <c r="AR16" s="286">
        <v>-44</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508</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509</v>
      </c>
      <c r="AP20" s="293" t="s">
        <v>510</v>
      </c>
      <c r="AQ20" s="294" t="s">
        <v>511</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512</v>
      </c>
      <c r="AL21" s="1159"/>
      <c r="AM21" s="1159"/>
      <c r="AN21" s="1160"/>
      <c r="AO21" s="297">
        <v>15.14</v>
      </c>
      <c r="AP21" s="298">
        <v>23.86</v>
      </c>
      <c r="AQ21" s="299">
        <v>-8.7200000000000006</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513</v>
      </c>
      <c r="AL22" s="1159"/>
      <c r="AM22" s="1159"/>
      <c r="AN22" s="1160"/>
      <c r="AO22" s="302">
        <v>92.8</v>
      </c>
      <c r="AP22" s="303">
        <v>95.5</v>
      </c>
      <c r="AQ22" s="304">
        <v>-2.7</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514</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515</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516</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495</v>
      </c>
      <c r="AP30" s="272"/>
      <c r="AQ30" s="273" t="s">
        <v>496</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497</v>
      </c>
      <c r="AQ31" s="279" t="s">
        <v>498</v>
      </c>
      <c r="AR31" s="280" t="s">
        <v>499</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517</v>
      </c>
      <c r="AL32" s="1167"/>
      <c r="AM32" s="1167"/>
      <c r="AN32" s="1168"/>
      <c r="AO32" s="312">
        <v>350474</v>
      </c>
      <c r="AP32" s="312">
        <v>85586</v>
      </c>
      <c r="AQ32" s="313">
        <v>162926</v>
      </c>
      <c r="AR32" s="314">
        <v>-47.5</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518</v>
      </c>
      <c r="AL33" s="1167"/>
      <c r="AM33" s="1167"/>
      <c r="AN33" s="1168"/>
      <c r="AO33" s="312" t="s">
        <v>503</v>
      </c>
      <c r="AP33" s="312" t="s">
        <v>503</v>
      </c>
      <c r="AQ33" s="313" t="s">
        <v>503</v>
      </c>
      <c r="AR33" s="314" t="s">
        <v>503</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519</v>
      </c>
      <c r="AL34" s="1167"/>
      <c r="AM34" s="1167"/>
      <c r="AN34" s="1168"/>
      <c r="AO34" s="312" t="s">
        <v>503</v>
      </c>
      <c r="AP34" s="312" t="s">
        <v>503</v>
      </c>
      <c r="AQ34" s="313">
        <v>4</v>
      </c>
      <c r="AR34" s="314" t="s">
        <v>503</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520</v>
      </c>
      <c r="AL35" s="1167"/>
      <c r="AM35" s="1167"/>
      <c r="AN35" s="1168"/>
      <c r="AO35" s="312">
        <v>134163</v>
      </c>
      <c r="AP35" s="312">
        <v>32763</v>
      </c>
      <c r="AQ35" s="313">
        <v>33512</v>
      </c>
      <c r="AR35" s="314">
        <v>-2.2000000000000002</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521</v>
      </c>
      <c r="AL36" s="1167"/>
      <c r="AM36" s="1167"/>
      <c r="AN36" s="1168"/>
      <c r="AO36" s="312">
        <v>12828</v>
      </c>
      <c r="AP36" s="312">
        <v>3133</v>
      </c>
      <c r="AQ36" s="313">
        <v>2866</v>
      </c>
      <c r="AR36" s="314">
        <v>9.3000000000000007</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522</v>
      </c>
      <c r="AL37" s="1167"/>
      <c r="AM37" s="1167"/>
      <c r="AN37" s="1168"/>
      <c r="AO37" s="312">
        <v>238</v>
      </c>
      <c r="AP37" s="312">
        <v>58</v>
      </c>
      <c r="AQ37" s="313">
        <v>1429</v>
      </c>
      <c r="AR37" s="314">
        <v>-95.9</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523</v>
      </c>
      <c r="AL38" s="1170"/>
      <c r="AM38" s="1170"/>
      <c r="AN38" s="1171"/>
      <c r="AO38" s="315">
        <v>134</v>
      </c>
      <c r="AP38" s="315">
        <v>33</v>
      </c>
      <c r="AQ38" s="316">
        <v>30</v>
      </c>
      <c r="AR38" s="304">
        <v>10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524</v>
      </c>
      <c r="AL39" s="1170"/>
      <c r="AM39" s="1170"/>
      <c r="AN39" s="1171"/>
      <c r="AO39" s="312">
        <v>-17917</v>
      </c>
      <c r="AP39" s="312">
        <v>-4375</v>
      </c>
      <c r="AQ39" s="313">
        <v>-7390</v>
      </c>
      <c r="AR39" s="314">
        <v>-40.799999999999997</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525</v>
      </c>
      <c r="AL40" s="1167"/>
      <c r="AM40" s="1167"/>
      <c r="AN40" s="1168"/>
      <c r="AO40" s="312">
        <v>-296652</v>
      </c>
      <c r="AP40" s="312">
        <v>-72442</v>
      </c>
      <c r="AQ40" s="313">
        <v>-136323</v>
      </c>
      <c r="AR40" s="314">
        <v>-46.9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301</v>
      </c>
      <c r="AL41" s="1173"/>
      <c r="AM41" s="1173"/>
      <c r="AN41" s="1174"/>
      <c r="AO41" s="312">
        <v>183268</v>
      </c>
      <c r="AP41" s="312">
        <v>44754</v>
      </c>
      <c r="AQ41" s="313">
        <v>57054</v>
      </c>
      <c r="AR41" s="314">
        <v>-21.6</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526</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527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528</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495</v>
      </c>
      <c r="AN49" s="1163" t="s">
        <v>529</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530</v>
      </c>
      <c r="AO50" s="329" t="s">
        <v>531</v>
      </c>
      <c r="AP50" s="330" t="s">
        <v>532</v>
      </c>
      <c r="AQ50" s="331" t="s">
        <v>533</v>
      </c>
      <c r="AR50" s="332" t="s">
        <v>534</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535</v>
      </c>
      <c r="AL51" s="325"/>
      <c r="AM51" s="333">
        <v>413641</v>
      </c>
      <c r="AN51" s="334">
        <v>92228</v>
      </c>
      <c r="AO51" s="335">
        <v>-31.6</v>
      </c>
      <c r="AP51" s="336">
        <v>271581</v>
      </c>
      <c r="AQ51" s="337">
        <v>-6.7</v>
      </c>
      <c r="AR51" s="338">
        <v>-24.9</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536</v>
      </c>
      <c r="AM52" s="341">
        <v>173637</v>
      </c>
      <c r="AN52" s="342">
        <v>38715</v>
      </c>
      <c r="AO52" s="343">
        <v>-13.9</v>
      </c>
      <c r="AP52" s="344">
        <v>117844</v>
      </c>
      <c r="AQ52" s="345">
        <v>-1</v>
      </c>
      <c r="AR52" s="346">
        <v>-12.9</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537</v>
      </c>
      <c r="AL53" s="325"/>
      <c r="AM53" s="333">
        <v>301029</v>
      </c>
      <c r="AN53" s="334">
        <v>68447</v>
      </c>
      <c r="AO53" s="335">
        <v>-25.8</v>
      </c>
      <c r="AP53" s="336">
        <v>268375</v>
      </c>
      <c r="AQ53" s="337">
        <v>-1.2</v>
      </c>
      <c r="AR53" s="338">
        <v>-24.6</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536</v>
      </c>
      <c r="AM54" s="341">
        <v>181562</v>
      </c>
      <c r="AN54" s="342">
        <v>41283</v>
      </c>
      <c r="AO54" s="343">
        <v>6.6</v>
      </c>
      <c r="AP54" s="344">
        <v>119602</v>
      </c>
      <c r="AQ54" s="345">
        <v>1.5</v>
      </c>
      <c r="AR54" s="346">
        <v>5.0999999999999996</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538</v>
      </c>
      <c r="AL55" s="325"/>
      <c r="AM55" s="333">
        <v>302738</v>
      </c>
      <c r="AN55" s="334">
        <v>71065</v>
      </c>
      <c r="AO55" s="335">
        <v>3.8</v>
      </c>
      <c r="AP55" s="336">
        <v>301035</v>
      </c>
      <c r="AQ55" s="337">
        <v>12.2</v>
      </c>
      <c r="AR55" s="338">
        <v>-8.4</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536</v>
      </c>
      <c r="AM56" s="341">
        <v>119905</v>
      </c>
      <c r="AN56" s="342">
        <v>28147</v>
      </c>
      <c r="AO56" s="343">
        <v>-31.8</v>
      </c>
      <c r="AP56" s="344">
        <v>154376</v>
      </c>
      <c r="AQ56" s="345">
        <v>29.1</v>
      </c>
      <c r="AR56" s="346">
        <v>-60.9</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539</v>
      </c>
      <c r="AL57" s="325"/>
      <c r="AM57" s="333">
        <v>510941</v>
      </c>
      <c r="AN57" s="334">
        <v>122264</v>
      </c>
      <c r="AO57" s="335">
        <v>72</v>
      </c>
      <c r="AP57" s="336">
        <v>277467</v>
      </c>
      <c r="AQ57" s="337">
        <v>-7.8</v>
      </c>
      <c r="AR57" s="338">
        <v>79.8</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536</v>
      </c>
      <c r="AM58" s="341">
        <v>297751</v>
      </c>
      <c r="AN58" s="342">
        <v>71249</v>
      </c>
      <c r="AO58" s="343">
        <v>153.1</v>
      </c>
      <c r="AP58" s="344">
        <v>128378</v>
      </c>
      <c r="AQ58" s="345">
        <v>-16.8</v>
      </c>
      <c r="AR58" s="346">
        <v>169.9</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540</v>
      </c>
      <c r="AL59" s="325"/>
      <c r="AM59" s="333">
        <v>911329</v>
      </c>
      <c r="AN59" s="334">
        <v>222547</v>
      </c>
      <c r="AO59" s="335">
        <v>82</v>
      </c>
      <c r="AP59" s="336">
        <v>282256</v>
      </c>
      <c r="AQ59" s="337">
        <v>1.7</v>
      </c>
      <c r="AR59" s="338">
        <v>80.3</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536</v>
      </c>
      <c r="AM60" s="341">
        <v>305032</v>
      </c>
      <c r="AN60" s="342">
        <v>74489</v>
      </c>
      <c r="AO60" s="343">
        <v>4.5</v>
      </c>
      <c r="AP60" s="344">
        <v>145453</v>
      </c>
      <c r="AQ60" s="345">
        <v>13.3</v>
      </c>
      <c r="AR60" s="346">
        <v>-8.8000000000000007</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541</v>
      </c>
      <c r="AL61" s="347"/>
      <c r="AM61" s="348">
        <v>487936</v>
      </c>
      <c r="AN61" s="349">
        <v>115310</v>
      </c>
      <c r="AO61" s="350">
        <v>20.100000000000001</v>
      </c>
      <c r="AP61" s="351">
        <v>280143</v>
      </c>
      <c r="AQ61" s="352">
        <v>-0.4</v>
      </c>
      <c r="AR61" s="338">
        <v>20.5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536</v>
      </c>
      <c r="AM62" s="341">
        <v>215577</v>
      </c>
      <c r="AN62" s="342">
        <v>50777</v>
      </c>
      <c r="AO62" s="343">
        <v>23.7</v>
      </c>
      <c r="AP62" s="344">
        <v>133131</v>
      </c>
      <c r="AQ62" s="345">
        <v>5.2</v>
      </c>
      <c r="AR62" s="346">
        <v>18.5</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L/wP57N2UnzmIFcJgsyqLps5ZwNkFq+irD8uuTzAlcA9YZG/cU+bacOHR9k4X8UjObfJdN9SnlBtOocj9s4fNQ==" saltValue="3zsmJlT8WvoOr0w7/IZD5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2"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0" zoomScaleNormal="100" zoomScaleSheetLayoutView="55" workbookViewId="0">
      <selection activeCell="BB116" sqref="BB116"/>
    </sheetView>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543</v>
      </c>
    </row>
    <row r="121" spans="125:125" ht="13.5" hidden="1" customHeight="1" x14ac:dyDescent="0.15">
      <c r="DU121" s="259"/>
    </row>
  </sheetData>
  <sheetProtection algorithmName="SHA-512" hashValue="djP4PwNEVzDYDtAOZaIW+nmxy8qCaMrJlOcgPdY+ITc3PdBJhHCPK4Ag7crmcMD/piNfhpAiLElyJqOF6d3oNA==" saltValue="ZzSpjME8+KDBqoep94COV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2" zoomScaleNormal="100" zoomScaleSheetLayoutView="55" workbookViewId="0">
      <selection activeCell="AE102" sqref="AE102"/>
    </sheetView>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544</v>
      </c>
    </row>
  </sheetData>
  <sheetProtection algorithmName="SHA-512" hashValue="G+2h2vbwocBVc+BQDIQw7mUk3hx83Qlx+2daJUcbxb87VQw5zjR5nire5gTALAQLwOyb+mnSm5f5ZmSXgtB5xQ==" saltValue="tinft6aH9Kgeb67CULO0f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B28"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545</v>
      </c>
      <c r="G46" s="8" t="s">
        <v>546</v>
      </c>
      <c r="H46" s="8" t="s">
        <v>547</v>
      </c>
      <c r="I46" s="8" t="s">
        <v>548</v>
      </c>
      <c r="J46" s="9" t="s">
        <v>549</v>
      </c>
    </row>
    <row r="47" spans="2:10" ht="57.75" customHeight="1" x14ac:dyDescent="0.15">
      <c r="B47" s="10"/>
      <c r="C47" s="1175" t="s">
        <v>3</v>
      </c>
      <c r="D47" s="1175"/>
      <c r="E47" s="1176"/>
      <c r="F47" s="11">
        <v>58.85</v>
      </c>
      <c r="G47" s="12">
        <v>56.51</v>
      </c>
      <c r="H47" s="12">
        <v>59.74</v>
      </c>
      <c r="I47" s="12">
        <v>65.88</v>
      </c>
      <c r="J47" s="13">
        <v>66.260000000000005</v>
      </c>
    </row>
    <row r="48" spans="2:10" ht="57.75" customHeight="1" x14ac:dyDescent="0.15">
      <c r="B48" s="14"/>
      <c r="C48" s="1177" t="s">
        <v>4</v>
      </c>
      <c r="D48" s="1177"/>
      <c r="E48" s="1178"/>
      <c r="F48" s="15">
        <v>4.04</v>
      </c>
      <c r="G48" s="16">
        <v>5.12</v>
      </c>
      <c r="H48" s="16">
        <v>6.25</v>
      </c>
      <c r="I48" s="16">
        <v>0.11</v>
      </c>
      <c r="J48" s="17">
        <v>11.67</v>
      </c>
    </row>
    <row r="49" spans="2:10" ht="57.75" customHeight="1" thickBot="1" x14ac:dyDescent="0.2">
      <c r="B49" s="18"/>
      <c r="C49" s="1179" t="s">
        <v>5</v>
      </c>
      <c r="D49" s="1179"/>
      <c r="E49" s="1180"/>
      <c r="F49" s="19" t="s">
        <v>550</v>
      </c>
      <c r="G49" s="20" t="s">
        <v>551</v>
      </c>
      <c r="H49" s="20">
        <v>7.42</v>
      </c>
      <c r="I49" s="20">
        <v>7.01</v>
      </c>
      <c r="J49" s="21">
        <v>10.79</v>
      </c>
    </row>
    <row r="50" spans="2:10" x14ac:dyDescent="0.15"/>
  </sheetData>
  <sheetProtection algorithmName="SHA-512" hashValue="Acc87VOOyyIoRS+iM4MVBg+HpY422r8DS8rhAIKewvs+XrLn+rBEFR0e0MOHq8nFIaundx3UIls/Us6gT16BYQ==" saltValue="CwXwGhn8rdsrmefVJ3zxr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平山新悟</cp:lastModifiedBy>
  <cp:lastPrinted>2024-03-20T05:15:26Z</cp:lastPrinted>
  <dcterms:created xsi:type="dcterms:W3CDTF">2024-03-14T04:44:22Z</dcterms:created>
  <dcterms:modified xsi:type="dcterms:W3CDTF">2024-10-09T07:11:25Z</dcterms:modified>
  <cp:category/>
</cp:coreProperties>
</file>