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data\総務課\02 財政係\01 財政関係\08 財政状況資料集\【財政状況資料集】_435104_相良村_2020\"/>
    </mc:Choice>
  </mc:AlternateContent>
  <bookViews>
    <workbookView xWindow="0" yWindow="0" windowWidth="28800" windowHeight="11910"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E34" i="10"/>
  <c r="AM34" i="10"/>
  <c r="U34" i="10"/>
  <c r="C34" i="10"/>
  <c r="BW35" i="10" l="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<sst xmlns="http://schemas.openxmlformats.org/spreadsheetml/2006/main" count="1141" uniqueCount="614">
  <si>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</si>
  <si>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</si>
  <si>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</si>
  <si>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</si>
  <si>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</si>
  <si>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</si>
  <si>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</si>
  <si>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</si>
  <si>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</si>
  <si>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</si>
  <si>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</si>
  <si>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</si>
  <si>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</si>
  <si>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</si>
  <si>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</si>
  <si>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</si>
  <si>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</si>
  <si>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</si>
  <si>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</si>
  <si>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</si>
  <si>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</si>
  <si>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</si>
  <si>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</si>
  <si>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</si>
  <si>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</si>
  <si>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</si>
  <si>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</si>
  <si>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</si>
  <si>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</si>
  <si>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</si>
  <si>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</si>
  <si>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</si>
  <si>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</si>
  <si>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</si>
  <si>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</si>
  <si>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</si>
  <si>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</si>
  <si>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</si>
  <si>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</si>
  <si>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</si>
  <si>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</si>
  <si>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</si>
  <si>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</si>
  <si>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</si>
  <si>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</si>
  <si>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</si>
  <si>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</si>
  <si>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</si>
  <si>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</si>
  <si>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</si>
  <si>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</si>
  <si>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</si>
  <si>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</si>
  <si>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</si>
  <si>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</si>
  <si>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</si>
  <si>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</si>
  <si>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</si>
  <si>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</si>
  <si>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</si>
  <si>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</si>
  <si>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</si>
  <si>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</si>
  <si>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</si>
  <si>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</si>
  <si>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</si>
  <si>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</si>
  <si>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</si>
  <si>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</si>
  <si>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</si>
  <si>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</si>
  <si>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</si>
  <si>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</si>
  <si>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</si>
  <si>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</si>
  <si>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</si>
  <si>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</si>
  <si>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</si>
  <si>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</si>
  <si>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</si>
  <si>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</si>
  <si>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</si>
  <si>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</si>
  <si>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</si>
  <si>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</si>
  <si>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</si>
  <si>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</si>
  <si>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</si>
  <si>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</si>
  <si>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</si>
  <si>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</si>
  <si>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</si>
  <si>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</si>
  <si>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</si>
  <si>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</si>
  <si>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</si>
  <si>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</si>
  <si>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相良村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</si>
  <si>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</si>
  <si>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</si>
  <si>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</si>
  <si>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</si>
  <si>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</si>
  <si>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</si>
  <si>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</si>
  <si>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</si>
  <si>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</si>
  <si>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</si>
  <si>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</si>
  <si>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</si>
  <si>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</si>
  <si>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</si>
  <si>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</si>
  <si>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</si>
  <si>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</si>
  <si>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</si>
  <si>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</si>
  <si>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</si>
  <si>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</si>
  <si>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</si>
  <si>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</si>
  <si>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</si>
  <si>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</si>
  <si>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</si>
  <si>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</si>
  <si>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</si>
  <si>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</si>
  <si>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</si>
  <si>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</si>
  <si>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</si>
  <si>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</si>
  <si>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</si>
  <si>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</si>
  <si>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</si>
  <si>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</si>
  <si>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</si>
  <si>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</si>
  <si>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</si>
  <si>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</si>
  <si>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</si>
  <si>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</si>
  <si>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</si>
  <si>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</si>
  <si>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</si>
  <si>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</si>
  <si>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</si>
  <si>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</si>
  <si>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</si>
  <si>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</si>
  <si>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</si>
  <si>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</si>
  <si>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</si>
  <si>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</si>
  <si>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</si>
  <si>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</si>
  <si>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</si>
  <si>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</si>
  <si>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</si>
  <si>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</si>
  <si>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</si>
  <si>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</si>
  <si>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</si>
  <si>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</si>
  <si>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</si>
  <si>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</si>
  <si>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</si>
  <si>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</si>
  <si>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</si>
  <si>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</si>
  <si>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</si>
  <si>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</si>
  <si>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</si>
  <si>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</si>
  <si>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</si>
  <si>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</si>
  <si>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</si>
  <si>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</si>
  <si>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</si>
  <si>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</si>
  <si>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</si>
  <si>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</si>
  <si>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</si>
  <si>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</si>
  <si>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</si>
  <si>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</si>
  <si>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</si>
  <si>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</si>
  <si>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</si>
  <si>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</si>
  <si>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</si>
  <si>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</si>
  <si>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</si>
  <si>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</si>
  <si>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</si>
  <si>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</si>
  <si>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</si>
  <si>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</si>
  <si>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</si>
  <si>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</si>
  <si>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</si>
  <si>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</si>
  <si>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</si>
  <si>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</si>
  <si>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</si>
  <si>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</si>
  <si>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</si>
  <si>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</si>
  <si>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</si>
  <si>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</si>
  <si>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</si>
  <si>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</si>
  <si>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熊本県相良村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</si>
  <si>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</si>
  <si>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</si>
  <si>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</si>
  <si>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</si>
  <si>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</si>
  <si>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</si>
  <si>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</si>
  <si>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</si>
  <si>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</si>
  <si>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</si>
  <si>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</si>
  <si>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</si>
  <si>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</si>
  <si>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</si>
  <si>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</si>
  <si>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</si>
  <si>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</si>
  <si>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</si>
  <si>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</si>
  <si>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</si>
  <si>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</si>
  <si>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</si>
  <si>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</si>
  <si>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</si>
  <si>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</si>
  <si>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</si>
  <si>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</si>
  <si>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</si>
  <si>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</si>
  <si>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</si>
  <si>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</si>
  <si>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</si>
  <si>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</si>
  <si>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</si>
  <si>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</si>
  <si>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</si>
  <si>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</si>
  <si>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</si>
  <si>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</si>
  <si>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</si>
  <si>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</si>
  <si>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</si>
  <si>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</si>
  <si>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</si>
  <si>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</si>
  <si>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</si>
  <si>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</si>
  <si>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</si>
  <si>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</si>
  <si>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</si>
  <si>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</si>
  <si>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</si>
  <si>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</si>
  <si>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</si>
  <si>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</si>
  <si>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</si>
  <si>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</si>
  <si>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</si>
  <si>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</si>
  <si>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</si>
  <si>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</si>
  <si>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</si>
  <si>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</si>
  <si>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</si>
  <si>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</si>
  <si>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</si>
  <si>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</si>
  <si>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</si>
  <si>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</si>
  <si>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</si>
  <si>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</si>
  <si>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</si>
  <si>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</si>
  <si>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</si>
  <si>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</si>
  <si>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</si>
  <si>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</si>
  <si>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</si>
  <si>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</si>
  <si>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</si>
  <si>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</si>
  <si>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</si>
  <si>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</si>
  <si>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</si>
  <si>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</si>
  <si>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</si>
  <si>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</si>
  <si>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</si>
  <si>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</si>
  <si>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</si>
  <si>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</si>
  <si>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</si>
  <si>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</si>
  <si>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</si>
  <si>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</si>
  <si>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</si>
  <si>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</si>
  <si>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</si>
  <si>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</si>
  <si>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</si>
  <si>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</si>
  <si>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</si>
  <si>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</si>
  <si>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</si>
  <si>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</si>
  <si>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</si>
  <si>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</si>
  <si>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</si>
  <si>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</si>
  <si>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</si>
  <si>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</si>
  <si>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</si>
  <si>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</si>
  <si>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</si>
  <si>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</si>
  <si>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</si>
  <si>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</si>
  <si>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</si>
  <si>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</si>
  <si>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</si>
  <si>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</si>
  <si>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</si>
  <si>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</si>
  <si>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</si>
  <si>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</si>
  <si>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</si>
  <si>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</si>
  <si>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</si>
  <si>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</si>
  <si>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</si>
  <si>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</si>
  <si>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</si>
  <si>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</si>
  <si>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</si>
  <si>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</si>
  <si>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</si>
  <si>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</si>
  <si>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</si>
  <si>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</si>
  <si>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</si>
  <si>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</si>
  <si>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</si>
  <si>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</si>
  <si>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</si>
  <si>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</si>
  <si>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</si>
  <si>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</si>
  <si>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</si>
  <si>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</si>
  <si>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</si>
  <si>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</si>
  <si>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</si>
  <si>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</si>
  <si>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</si>
  <si>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熊本県相良村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</si>
  <si>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</si>
  <si>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</si>
  <si>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</si>
  <si>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</si>
  <si>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</si>
  <si>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</si>
  <si>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</si>
  <si>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</si>
  <si>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</si>
  <si>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</si>
  <si>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</si>
  <si>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</si>
  <si>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</si>
  <si>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</si>
  <si>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</si>
  <si>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</si>
  <si>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</si>
  <si>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</si>
  <si>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</si>
  <si>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</si>
  <si>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</si>
  <si>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</si>
  <si>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</si>
  <si>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</si>
  <si>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</si>
  <si>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</si>
  <si>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</si>
  <si>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</si>
  <si>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</si>
  <si>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</si>
  <si>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</si>
  <si>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</si>
  <si>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</si>
  <si>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相良村国民健康保険特別会計</t>
    <phoneticPr fontId="5"/>
  </si>
  <si>
    <t>相良村介護保険特別会計</t>
    <phoneticPr fontId="5"/>
  </si>
  <si>
    <t>相良村後期高齢者医療特別会計</t>
    <phoneticPr fontId="5"/>
  </si>
  <si>
    <t>相良村簡易水道特別会計</t>
    <phoneticPr fontId="5"/>
  </si>
  <si>
    <t>法非適用企業</t>
    <phoneticPr fontId="5"/>
  </si>
  <si>
    <t>相良村農業集落排水特別会計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</si>
  <si>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</si>
  <si>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</si>
  <si>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</si>
  <si>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</si>
  <si>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</si>
  <si>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</si>
  <si>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</si>
  <si>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</si>
  <si>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</si>
  <si>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</si>
  <si>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</si>
  <si>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</si>
  <si>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</si>
  <si>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</si>
  <si>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</si>
  <si>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</si>
  <si>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</si>
  <si>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</si>
  <si>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</si>
  <si>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</si>
  <si>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</si>
  <si>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</si>
  <si>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</si>
  <si>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</si>
  <si>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</si>
  <si>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</si>
  <si>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</si>
  <si>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</si>
  <si>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</si>
  <si>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</si>
  <si>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</si>
  <si>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</si>
  <si>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</si>
  <si>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</si>
  <si>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</si>
  <si>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</si>
  <si>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</si>
  <si>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</si>
  <si>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</si>
  <si>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</si>
  <si>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</si>
  <si>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</si>
  <si>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</si>
  <si>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</si>
  <si>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</si>
  <si>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</si>
  <si>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</si>
  <si>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</si>
  <si>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</si>
  <si>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</si>
  <si>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</si>
  <si>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</si>
  <si>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</si>
  <si>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</si>
  <si>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</si>
  <si>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</si>
  <si>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</si>
  <si>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</si>
  <si>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</si>
  <si>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</si>
  <si>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</si>
  <si>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</si>
  <si>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</si>
  <si>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</si>
  <si>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</si>
  <si>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</si>
  <si>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</si>
  <si>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</si>
  <si>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</si>
  <si>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相良村農業集落排水特別会計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</si>
  <si>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</si>
  <si>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</si>
  <si>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相良村簡易水道特別会計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</si>
  <si>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</si>
  <si>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相良村介護保険特別会計</t>
    <phoneticPr fontId="5"/>
  </si>
  <si>
    <t>(Ｆ)</t>
    <phoneticPr fontId="5"/>
  </si>
  <si>
    <t>相良村後期高齢者医療特別会計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</si>
  <si>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</si>
  <si>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</si>
  <si>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</si>
  <si>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</si>
  <si>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</si>
  <si>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</si>
  <si>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</si>
  <si>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</si>
  <si>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</si>
  <si>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</si>
  <si>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</si>
  <si>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</si>
  <si>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</si>
  <si>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</si>
  <si>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</si>
  <si>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</si>
  <si>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</si>
  <si>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</si>
  <si>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</si>
  <si>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</si>
  <si>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</si>
  <si>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</si>
  <si>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</si>
  <si>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</si>
  <si>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</si>
  <si>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</si>
  <si>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</si>
  <si>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</si>
  <si>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</si>
  <si>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</si>
  <si>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</si>
  <si>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</si>
  <si>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</si>
  <si>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</si>
  <si>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</si>
  <si>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</si>
  <si>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</si>
  <si>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</si>
  <si>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</si>
  <si>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</si>
  <si>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</si>
  <si>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</si>
  <si>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</si>
  <si>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</si>
  <si>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</si>
  <si>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</si>
  <si>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</si>
  <si>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</si>
  <si>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</si>
  <si>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</si>
  <si>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</si>
  <si>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</si>
  <si>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</si>
  <si>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</si>
  <si>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</si>
  <si>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</si>
  <si>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</si>
  <si>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</si>
  <si>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</si>
  <si>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</si>
  <si>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</si>
  <si>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</si>
  <si>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</si>
  <si>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</si>
  <si>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</si>
  <si>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</si>
  <si>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</si>
  <si>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</si>
  <si>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</si>
  <si>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</si>
  <si>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</si>
  <si>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</si>
  <si>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</si>
  <si>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</si>
  <si>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</si>
  <si>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</si>
  <si>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</si>
  <si>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</si>
  <si>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</si>
  <si>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</si>
  <si>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</si>
  <si>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</si>
  <si>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</si>
  <si>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</si>
  <si>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</si>
  <si>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2.71</t>
  </si>
  <si>
    <t>▲ 2.49</t>
  </si>
  <si>
    <t>▲ 8.55</t>
  </si>
  <si>
    <t>▲ 1.55</t>
  </si>
  <si>
    <t>一般会計</t>
  </si>
  <si>
    <t>相良村介護保険特別会計</t>
  </si>
  <si>
    <t>相良村国民健康保険特別会計</t>
  </si>
  <si>
    <t>相良村簡易水道特別会計</t>
  </si>
  <si>
    <t>相良村後期高齢者医療特別会計</t>
  </si>
  <si>
    <t>相良村農業集落排水特別会計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</si>
  <si>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</si>
  <si>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</si>
  <si>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</si>
  <si>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</si>
  <si>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</si>
  <si>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</si>
  <si>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</si>
  <si>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</si>
  <si>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株式会社　さがら</t>
    <rPh sb="0" eb="2">
      <t>カブシキ</t>
    </rPh>
    <rPh sb="2" eb="4">
      <t>カイシャ</t>
    </rPh>
    <phoneticPr fontId="2"/>
  </si>
  <si>
    <t>くま川鉄道　株式会社</t>
    <rPh sb="2" eb="3">
      <t>カワ</t>
    </rPh>
    <rPh sb="3" eb="5">
      <t>テツドウ</t>
    </rPh>
    <rPh sb="6" eb="8">
      <t>カブシキ</t>
    </rPh>
    <rPh sb="8" eb="10">
      <t>カイシャ</t>
    </rPh>
    <phoneticPr fontId="2"/>
  </si>
  <si>
    <t>‐</t>
    <phoneticPr fontId="2"/>
  </si>
  <si>
    <t>福祉基金</t>
    <rPh sb="0" eb="2">
      <t>フクシ</t>
    </rPh>
    <rPh sb="2" eb="4">
      <t>キキン</t>
    </rPh>
    <phoneticPr fontId="5"/>
  </si>
  <si>
    <t>地域振興基金</t>
    <rPh sb="0" eb="2">
      <t>チイキ</t>
    </rPh>
    <rPh sb="2" eb="4">
      <t>シンコウ</t>
    </rPh>
    <rPh sb="4" eb="6">
      <t>キキン</t>
    </rPh>
    <phoneticPr fontId="5"/>
  </si>
  <si>
    <t>奨学基金</t>
    <rPh sb="0" eb="2">
      <t>ショウガク</t>
    </rPh>
    <rPh sb="2" eb="4">
      <t>キキン</t>
    </rPh>
    <phoneticPr fontId="5"/>
  </si>
  <si>
    <t>土地改良事業基金</t>
    <rPh sb="0" eb="2">
      <t>トチ</t>
    </rPh>
    <rPh sb="2" eb="4">
      <t>カイリョウ</t>
    </rPh>
    <rPh sb="4" eb="6">
      <t>ジギョウ</t>
    </rPh>
    <rPh sb="6" eb="8">
      <t>キキン</t>
    </rPh>
    <phoneticPr fontId="5"/>
  </si>
  <si>
    <t>森林環境譲与税基金</t>
    <rPh sb="0" eb="2">
      <t>シンリン</t>
    </rPh>
    <rPh sb="2" eb="4">
      <t>カンキョウ</t>
    </rPh>
    <rPh sb="4" eb="6">
      <t>ジョウヨ</t>
    </rPh>
    <rPh sb="6" eb="7">
      <t>ゼイ</t>
    </rPh>
    <rPh sb="7" eb="9">
      <t>キキン</t>
    </rPh>
    <phoneticPr fontId="5"/>
  </si>
  <si>
    <t>熊本県市町村総合事務組合</t>
    <rPh sb="0" eb="3">
      <t>クマモトケン</t>
    </rPh>
    <rPh sb="3" eb="6">
      <t>シチョウソン</t>
    </rPh>
    <rPh sb="6" eb="8">
      <t>ソウゴウ</t>
    </rPh>
    <rPh sb="8" eb="10">
      <t>ジム</t>
    </rPh>
    <rPh sb="10" eb="12">
      <t>クミアイ</t>
    </rPh>
    <phoneticPr fontId="2"/>
  </si>
  <si>
    <t>人吉下球磨消防組合</t>
    <rPh sb="0" eb="2">
      <t>ヒトヨシ</t>
    </rPh>
    <rPh sb="2" eb="3">
      <t>シタ</t>
    </rPh>
    <rPh sb="3" eb="5">
      <t>クマ</t>
    </rPh>
    <rPh sb="5" eb="7">
      <t>ショウボウ</t>
    </rPh>
    <rPh sb="7" eb="9">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</si>
  <si>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</si>
  <si>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人吉球磨広域行政組合（人吉球磨ふるさと市町村圏特別会計）</t>
    <rPh sb="0" eb="2">
      <t>ヒトヨシ</t>
    </rPh>
    <rPh sb="2" eb="4">
      <t>クマ</t>
    </rPh>
    <rPh sb="4" eb="6">
      <t>コウイキ</t>
    </rPh>
    <rPh sb="6" eb="8">
      <t>ギョウセイ</t>
    </rPh>
    <rPh sb="8" eb="10">
      <t>クミアイ</t>
    </rPh>
    <rPh sb="11" eb="13">
      <t>ヒトヨシ</t>
    </rPh>
    <rPh sb="13" eb="15">
      <t>クマ</t>
    </rPh>
    <rPh sb="19" eb="22">
      <t>シチョウソン</t>
    </rPh>
    <rPh sb="22" eb="23">
      <t>ケン</t>
    </rPh>
    <rPh sb="23" eb="25">
      <t>トクベツ</t>
    </rPh>
    <rPh sb="25" eb="27">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</si>
  <si>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</si>
  <si>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</si>
  <si>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</si>
  <si>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</si>
  <si>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</si>
  <si>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</si>
  <si>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</si>
  <si>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公営企業債等繰入見込額の減、充当可能基金の増加、普通交付税交付額の増加等により、昨年度に比べ15.4％減少となった。また、同意額算入の起債で令和２年度での未借入が多いこと、歳入欠かん債・災害対策債、災害復旧事業債の借入による基準財政需要額算入見込額の増加が大きいことも要因となっている。
　しかし、令和3年度から令和7年度にかけ、簡易水道事業の工事費にかかる償還額が増加する見込となっているため、令和3年度以降は将来負担比率が増加する見込である。
　増加幅の抑制に向け、有形固定資産減価償却率の上昇抑制に努める。関係計画に則り、費用の平準化や老朽化施設の除却検討等、中長期的な視点からマネジメントを行っていく。</t>
    <rPh sb="226" eb="229">
      <t>ゾウカハバ</t>
    </rPh>
    <rPh sb="230" eb="232">
      <t>ヨクセイ</t>
    </rPh>
    <rPh sb="233" eb="234">
      <t>ム</t>
    </rPh>
    <rPh sb="236" eb="242">
      <t>ユウケイコテイシサン</t>
    </rPh>
    <rPh sb="242" eb="244">
      <t>ゲンカ</t>
    </rPh>
    <rPh sb="244" eb="246">
      <t>ショウキャク</t>
    </rPh>
    <rPh sb="246" eb="247">
      <t>リツ</t>
    </rPh>
    <rPh sb="248" eb="250">
      <t>ジョウショウ</t>
    </rPh>
    <rPh sb="250" eb="252">
      <t>ヨクセイ</t>
    </rPh>
    <rPh sb="253" eb="254">
      <t>ツト</t>
    </rPh>
    <rPh sb="257" eb="259">
      <t>カンケイ</t>
    </rPh>
    <rPh sb="259" eb="261">
      <t>ケイカク</t>
    </rPh>
    <rPh sb="262" eb="263">
      <t>ノット</t>
    </rPh>
    <rPh sb="265" eb="267">
      <t>ヒヨウ</t>
    </rPh>
    <rPh sb="268" eb="271">
      <t>ヘイジュンカ</t>
    </rPh>
    <rPh sb="272" eb="275">
      <t>ロウキュウカ</t>
    </rPh>
    <rPh sb="275" eb="277">
      <t>シセツ</t>
    </rPh>
    <rPh sb="278" eb="280">
      <t>ジョキャク</t>
    </rPh>
    <rPh sb="280" eb="282">
      <t>ケントウ</t>
    </rPh>
    <rPh sb="282" eb="283">
      <t>トウ</t>
    </rPh>
    <rPh sb="284" eb="288">
      <t>チュウチョウキテキ</t>
    </rPh>
    <rPh sb="289" eb="291">
      <t>シテン</t>
    </rPh>
    <rPh sb="300" eb="301">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</si>
  <si>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</si>
  <si>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</si>
  <si>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</si>
  <si>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</si>
  <si>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</si>
  <si>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</si>
  <si>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実質公債費比率については、標準税収入額等の増加等により比率は減少傾向にあるが、今後は令和２年７月豪雨に係る災害復旧事業の起債が増えるため、実質公債費比率は増加する見込みである。
　将来負担比率については、上述のとおり前年度比15.4％減少したが、今後の災害対策債や簡易水道事業に係る償還額の増加が見込まれるため、起債の新規発行抑制や行政コストの縮減に努める。</t>
    <rPh sb="14" eb="16">
      <t>ヒョウジュン</t>
    </rPh>
    <rPh sb="16" eb="17">
      <t>ゼイ</t>
    </rPh>
    <rPh sb="17" eb="19">
      <t>シュウニュウ</t>
    </rPh>
    <rPh sb="19" eb="20">
      <t>ガク</t>
    </rPh>
    <rPh sb="20" eb="21">
      <t>トウ</t>
    </rPh>
    <rPh sb="22" eb="24">
      <t>ゾウカ</t>
    </rPh>
    <rPh sb="24" eb="25">
      <t>トウ</t>
    </rPh>
    <rPh sb="40" eb="42">
      <t>コンゴ</t>
    </rPh>
    <rPh sb="43" eb="45">
      <t>レイワ</t>
    </rPh>
    <rPh sb="46" eb="47">
      <t>ネン</t>
    </rPh>
    <rPh sb="48" eb="49">
      <t>ガツ</t>
    </rPh>
    <rPh sb="49" eb="51">
      <t>ゴウウ</t>
    </rPh>
    <rPh sb="52" eb="53">
      <t>カカ</t>
    </rPh>
    <rPh sb="54" eb="60">
      <t>サイガイフッキュウジギョウ</t>
    </rPh>
    <rPh sb="61" eb="63">
      <t>キサイ</t>
    </rPh>
    <rPh sb="64" eb="65">
      <t>フ</t>
    </rPh>
    <rPh sb="70" eb="72">
      <t>ジッシツ</t>
    </rPh>
    <rPh sb="72" eb="75">
      <t>コウサイヒ</t>
    </rPh>
    <rPh sb="75" eb="77">
      <t>ヒリツ</t>
    </rPh>
    <rPh sb="78" eb="80">
      <t>ゾウカ</t>
    </rPh>
    <rPh sb="82" eb="84">
      <t>ミコ</t>
    </rPh>
    <rPh sb="103" eb="105">
      <t>ジョウジュツ</t>
    </rPh>
    <rPh sb="109" eb="112">
      <t>ゼンネンド</t>
    </rPh>
    <rPh sb="112" eb="113">
      <t>ヒ</t>
    </rPh>
    <rPh sb="118" eb="120">
      <t>ゲンショウ</t>
    </rPh>
    <rPh sb="124" eb="126">
      <t>コンゴ</t>
    </rPh>
    <rPh sb="127" eb="129">
      <t>サイガイ</t>
    </rPh>
    <rPh sb="129" eb="131">
      <t>タイサク</t>
    </rPh>
    <rPh sb="131" eb="132">
      <t>サイ</t>
    </rPh>
    <rPh sb="133" eb="135">
      <t>カンイ</t>
    </rPh>
    <rPh sb="135" eb="137">
      <t>スイドウ</t>
    </rPh>
    <rPh sb="137" eb="139">
      <t>ジギョウ</t>
    </rPh>
    <rPh sb="140" eb="141">
      <t>カカ</t>
    </rPh>
    <rPh sb="142" eb="144">
      <t>ショウカン</t>
    </rPh>
    <rPh sb="144" eb="145">
      <t>ガク</t>
    </rPh>
    <rPh sb="146" eb="148">
      <t>ゾウカ</t>
    </rPh>
    <rPh sb="149" eb="151">
      <t>ミコ</t>
    </rPh>
    <rPh sb="157" eb="159">
      <t>キサイ</t>
    </rPh>
    <rPh sb="160" eb="162">
      <t>シンキ</t>
    </rPh>
    <rPh sb="162" eb="164">
      <t>ハッコウ</t>
    </rPh>
    <rPh sb="164" eb="166">
      <t>ヨクセイ</t>
    </rPh>
    <rPh sb="167" eb="169">
      <t>ギョウセイ</t>
    </rPh>
    <rPh sb="173" eb="175">
      <t>シュクゲン</t>
    </rPh>
    <rPh sb="176" eb="177">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</si>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</sst>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9D59-4B49-9CB7-2D80B16EED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84362</c:v>
                </c:pt>
                <c:pt idx="1">
                  <c:v>134901</c:v>
                </c:pt>
                <c:pt idx="2">
                  <c:v>92228</c:v>
                </c:pt>
                <c:pt idx="3">
                  <c:v>68447</c:v>
                </c:pt>
                <c:pt idx="4">
                  <c:v>71065</c:v>
                </c:pt>
              </c:numCache>
            </c:numRef>
          </c:val>
          <c:smooth val="0"/>
          <c:extLst>
            <c:ext xmlns:c16="http://schemas.microsoft.com/office/drawing/2014/chart" uri="{C3380CC4-5D6E-409C-BE32-E72D297353CC}">
              <c16:uniqueId val="{00000001-9D59-4B49-9CB7-2D80B16EED4F}"/>
            </c:ext>
          </c:extLst>
        </c:ser>
        <c:dLbls>
          <c:showLegendKey val="0"/>
          <c:showVal val="0"/>
          <c:showCatName val="0"/>
          <c:showSerName val="0"/>
          <c:showPercent val="0"/>
          <c:showBubbleSize val="0"/>
        </c:dLbls>
        <c:marker val="1"/>
        <c:smooth val="0"/>
        <c:axId val="417577592"/>
        <c:axId val="417576024"/>
      </c:lineChart>
      <c:catAx>
        <c:axId val="417577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7576024"/>
        <c:crosses val="autoZero"/>
        <c:auto val="1"/>
        <c:lblAlgn val="ctr"/>
        <c:lblOffset val="100"/>
        <c:tickLblSkip val="1"/>
        <c:tickMarkSkip val="1"/>
        <c:noMultiLvlLbl val="0"/>
      </c:catAx>
      <c:valAx>
        <c:axId val="41757602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7577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3.79</c:v>
                </c:pt>
                <c:pt idx="1">
                  <c:v>4.32</c:v>
                </c:pt>
                <c:pt idx="2">
                  <c:v>4.04</c:v>
                </c:pt>
                <c:pt idx="3">
                  <c:v>5.12</c:v>
                </c:pt>
                <c:pt idx="4">
                  <c:v>6.25</c:v>
                </c:pt>
              </c:numCache>
            </c:numRef>
          </c:val>
          <c:extLst>
            <c:ext xmlns:c16="http://schemas.microsoft.com/office/drawing/2014/chart" uri="{C3380CC4-5D6E-409C-BE32-E72D297353CC}">
              <c16:uniqueId val="{00000000-7AEB-4A3E-B072-A249437383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66.180000000000007</c:v>
                </c:pt>
                <c:pt idx="1">
                  <c:v>66.28</c:v>
                </c:pt>
                <c:pt idx="2">
                  <c:v>58.85</c:v>
                </c:pt>
                <c:pt idx="3">
                  <c:v>56.51</c:v>
                </c:pt>
                <c:pt idx="4">
                  <c:v>59.74</c:v>
                </c:pt>
              </c:numCache>
            </c:numRef>
          </c:val>
          <c:extLst>
            <c:ext xmlns:c16="http://schemas.microsoft.com/office/drawing/2014/chart" uri="{C3380CC4-5D6E-409C-BE32-E72D297353CC}">
              <c16:uniqueId val="{00000001-7AEB-4A3E-B072-A249437383AB}"/>
            </c:ext>
          </c:extLst>
        </c:ser>
        <c:dLbls>
          <c:showLegendKey val="0"/>
          <c:showVal val="0"/>
          <c:showCatName val="0"/>
          <c:showSerName val="0"/>
          <c:showPercent val="0"/>
          <c:showBubbleSize val="0"/>
        </c:dLbls>
        <c:gapWidth val="250"/>
        <c:overlap val="100"/>
        <c:axId val="417577200"/>
        <c:axId val="417575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-2.71</c:v>
                </c:pt>
                <c:pt idx="1">
                  <c:v>-2.4900000000000002</c:v>
                </c:pt>
                <c:pt idx="2">
                  <c:v>-8.5500000000000007</c:v>
                </c:pt>
                <c:pt idx="3">
                  <c:v>-1.55</c:v>
                </c:pt>
                <c:pt idx="4">
                  <c:v>7.42</c:v>
                </c:pt>
              </c:numCache>
            </c:numRef>
          </c:val>
          <c:smooth val="0"/>
          <c:extLst>
            <c:ext xmlns:c16="http://schemas.microsoft.com/office/drawing/2014/chart" uri="{C3380CC4-5D6E-409C-BE32-E72D297353CC}">
              <c16:uniqueId val="{00000002-7AEB-4A3E-B072-A249437383AB}"/>
            </c:ext>
          </c:extLst>
        </c:ser>
        <c:dLbls>
          <c:showLegendKey val="0"/>
          <c:showVal val="0"/>
          <c:showCatName val="0"/>
          <c:showSerName val="0"/>
          <c:showPercent val="0"/>
          <c:showBubbleSize val="0"/>
        </c:dLbls>
        <c:marker val="1"/>
        <c:smooth val="0"/>
        <c:axId val="417577200"/>
        <c:axId val="417575632"/>
      </c:lineChart>
      <c:catAx>
        <c:axId val="41757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7575632"/>
        <c:crosses val="autoZero"/>
        <c:auto val="1"/>
        <c:lblAlgn val="ctr"/>
        <c:lblOffset val="100"/>
        <c:tickLblSkip val="1"/>
        <c:tickMarkSkip val="1"/>
        <c:noMultiLvlLbl val="0"/>
      </c:catAx>
      <c:valAx>
        <c:axId val="417575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57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EB3-414D-856B-0F1991C722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B3-414D-856B-0F1991C7227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EB3-414D-856B-0F1991C7227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EB3-414D-856B-0F1991C7227B}"/>
            </c:ext>
          </c:extLst>
        </c:ser>
        <c:ser>
          <c:idx val="4"/>
          <c:order val="4"/>
          <c:tx>
            <c:strRef>
              <c:f>データシート!$A$31</c:f>
              <c:strCache>
                <c:ptCount val="1"/>
                <c:pt idx="0">
                  <c:v>相良村農業集落排水特別会計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c:v>
                </c:pt>
                <c:pt idx="2">
                  <c:v>#N/A</c:v>
                </c:pt>
                <c:pt idx="3">
                  <c:v>0.22</c:v>
                </c:pt>
                <c:pt idx="4">
                  <c:v>#N/A</c:v>
                </c:pt>
                <c:pt idx="5">
                  <c:v>0.22</c:v>
                </c:pt>
                <c:pt idx="6">
                  <c:v>#N/A</c:v>
                </c:pt>
                <c:pt idx="7">
                  <c:v>0.21</c:v>
                </c:pt>
                <c:pt idx="8">
                  <c:v>#N/A</c:v>
                </c:pt>
                <c:pt idx="9">
                  <c:v>0.02</c:v>
                </c:pt>
              </c:numCache>
            </c:numRef>
          </c:val>
          <c:extLst>
            <c:ext xmlns:c16="http://schemas.microsoft.com/office/drawing/2014/chart" uri="{C3380CC4-5D6E-409C-BE32-E72D297353CC}">
              <c16:uniqueId val="{00000004-7EB3-414D-856B-0F1991C7227B}"/>
            </c:ext>
          </c:extLst>
        </c:ser>
        <c:ser>
          <c:idx val="5"/>
          <c:order val="5"/>
          <c:tx>
            <c:strRef>
              <c:f>データシート!$A$32</c:f>
              <c:strCache>
                <c:ptCount val="1"/>
                <c:pt idx="0">
                  <c:v>相良村後期高齢者医療特別会計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0.02</c:v>
                </c:pt>
                <c:pt idx="4">
                  <c:v>#N/A</c:v>
                </c:pt>
                <c:pt idx="5">
                  <c:v>0.03</c:v>
                </c:pt>
                <c:pt idx="6">
                  <c:v>#N/A</c:v>
                </c:pt>
                <c:pt idx="7">
                  <c:v>0.03</c:v>
                </c:pt>
                <c:pt idx="8">
                  <c:v>#N/A</c:v>
                </c:pt>
                <c:pt idx="9">
                  <c:v>0.03</c:v>
                </c:pt>
              </c:numCache>
            </c:numRef>
          </c:val>
          <c:extLst>
            <c:ext xmlns:c16="http://schemas.microsoft.com/office/drawing/2014/chart" uri="{C3380CC4-5D6E-409C-BE32-E72D297353CC}">
              <c16:uniqueId val="{00000005-7EB3-414D-856B-0F1991C7227B}"/>
            </c:ext>
          </c:extLst>
        </c:ser>
        <c:ser>
          <c:idx val="6"/>
          <c:order val="6"/>
          <c:tx>
            <c:strRef>
              <c:f>データシート!$A$33</c:f>
              <c:strCache>
                <c:ptCount val="1"/>
                <c:pt idx="0">
                  <c:v>相良村簡易水道特別会計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0.11</c:v>
                </c:pt>
                <c:pt idx="2">
                  <c:v>#N/A</c:v>
                </c:pt>
                <c:pt idx="3">
                  <c:v>0.12</c:v>
                </c:pt>
                <c:pt idx="4">
                  <c:v>#N/A</c:v>
                </c:pt>
                <c:pt idx="5">
                  <c:v>0.25</c:v>
                </c:pt>
                <c:pt idx="6">
                  <c:v>#N/A</c:v>
                </c:pt>
                <c:pt idx="7">
                  <c:v>0.16</c:v>
                </c:pt>
                <c:pt idx="8">
                  <c:v>#N/A</c:v>
                </c:pt>
                <c:pt idx="9">
                  <c:v>0.17</c:v>
                </c:pt>
              </c:numCache>
            </c:numRef>
          </c:val>
          <c:extLst>
            <c:ext xmlns:c16="http://schemas.microsoft.com/office/drawing/2014/chart" uri="{C3380CC4-5D6E-409C-BE32-E72D297353CC}">
              <c16:uniqueId val="{00000006-7EB3-414D-856B-0F1991C7227B}"/>
            </c:ext>
          </c:extLst>
        </c:ser>
        <c:ser>
          <c:idx val="7"/>
          <c:order val="7"/>
          <c:tx>
            <c:strRef>
              <c:f>データシート!$A$34</c:f>
              <c:strCache>
                <c:ptCount val="1"/>
                <c:pt idx="0">
                  <c:v>相良村国民健康保険特別会計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2.99</c:v>
                </c:pt>
                <c:pt idx="2">
                  <c:v>#N/A</c:v>
                </c:pt>
                <c:pt idx="3">
                  <c:v>3</c:v>
                </c:pt>
                <c:pt idx="4">
                  <c:v>#N/A</c:v>
                </c:pt>
                <c:pt idx="5">
                  <c:v>1.24</c:v>
                </c:pt>
                <c:pt idx="6">
                  <c:v>#N/A</c:v>
                </c:pt>
                <c:pt idx="7">
                  <c:v>2.08</c:v>
                </c:pt>
                <c:pt idx="8">
                  <c:v>#N/A</c:v>
                </c:pt>
                <c:pt idx="9">
                  <c:v>1.58</c:v>
                </c:pt>
              </c:numCache>
            </c:numRef>
          </c:val>
          <c:extLst>
            <c:ext xmlns:c16="http://schemas.microsoft.com/office/drawing/2014/chart" uri="{C3380CC4-5D6E-409C-BE32-E72D297353CC}">
              <c16:uniqueId val="{00000007-7EB3-414D-856B-0F1991C7227B}"/>
            </c:ext>
          </c:extLst>
        </c:ser>
        <c:ser>
          <c:idx val="8"/>
          <c:order val="8"/>
          <c:tx>
            <c:strRef>
              <c:f>データシート!$A$35</c:f>
              <c:strCache>
                <c:ptCount val="1"/>
                <c:pt idx="0">
                  <c:v>相良村介護保険特別会計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2.86</c:v>
                </c:pt>
                <c:pt idx="2">
                  <c:v>#N/A</c:v>
                </c:pt>
                <c:pt idx="3">
                  <c:v>3.37</c:v>
                </c:pt>
                <c:pt idx="4">
                  <c:v>#N/A</c:v>
                </c:pt>
                <c:pt idx="5">
                  <c:v>3.18</c:v>
                </c:pt>
                <c:pt idx="6">
                  <c:v>#N/A</c:v>
                </c:pt>
                <c:pt idx="7">
                  <c:v>2.2999999999999998</c:v>
                </c:pt>
                <c:pt idx="8">
                  <c:v>#N/A</c:v>
                </c:pt>
                <c:pt idx="9">
                  <c:v>2.0299999999999998</c:v>
                </c:pt>
              </c:numCache>
            </c:numRef>
          </c:val>
          <c:extLst>
            <c:ext xmlns:c16="http://schemas.microsoft.com/office/drawing/2014/chart" uri="{C3380CC4-5D6E-409C-BE32-E72D297353CC}">
              <c16:uniqueId val="{00000008-7EB3-414D-856B-0F1991C7227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3.78</c:v>
                </c:pt>
                <c:pt idx="2">
                  <c:v>#N/A</c:v>
                </c:pt>
                <c:pt idx="3">
                  <c:v>4.3099999999999996</c:v>
                </c:pt>
                <c:pt idx="4">
                  <c:v>#N/A</c:v>
                </c:pt>
                <c:pt idx="5">
                  <c:v>4.04</c:v>
                </c:pt>
                <c:pt idx="6">
                  <c:v>#N/A</c:v>
                </c:pt>
                <c:pt idx="7">
                  <c:v>5.12</c:v>
                </c:pt>
                <c:pt idx="8">
                  <c:v>#N/A</c:v>
                </c:pt>
                <c:pt idx="9">
                  <c:v>6.25</c:v>
                </c:pt>
              </c:numCache>
            </c:numRef>
          </c:val>
          <c:extLst>
            <c:ext xmlns:c16="http://schemas.microsoft.com/office/drawing/2014/chart" uri="{C3380CC4-5D6E-409C-BE32-E72D297353CC}">
              <c16:uniqueId val="{00000009-7EB3-414D-856B-0F1991C7227B}"/>
            </c:ext>
          </c:extLst>
        </c:ser>
        <c:dLbls>
          <c:showLegendKey val="0"/>
          <c:showVal val="0"/>
          <c:showCatName val="0"/>
          <c:showSerName val="0"/>
          <c:showPercent val="0"/>
          <c:showBubbleSize val="0"/>
        </c:dLbls>
        <c:gapWidth val="150"/>
        <c:overlap val="100"/>
        <c:axId val="417572888"/>
        <c:axId val="417573280"/>
      </c:barChart>
      <c:catAx>
        <c:axId val="417572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7573280"/>
        <c:crosses val="autoZero"/>
        <c:auto val="1"/>
        <c:lblAlgn val="ctr"/>
        <c:lblOffset val="100"/>
        <c:tickLblSkip val="1"/>
        <c:tickMarkSkip val="1"/>
        <c:noMultiLvlLbl val="0"/>
      </c:catAx>
      <c:valAx>
        <c:axId val="417573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572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376</c:v>
                </c:pt>
                <c:pt idx="5">
                  <c:v>344</c:v>
                </c:pt>
                <c:pt idx="8">
                  <c:v>318</c:v>
                </c:pt>
                <c:pt idx="11">
                  <c:v>274</c:v>
                </c:pt>
                <c:pt idx="14">
                  <c:v>269</c:v>
                </c:pt>
              </c:numCache>
            </c:numRef>
          </c:val>
          <c:extLst>
            <c:ext xmlns:c16="http://schemas.microsoft.com/office/drawing/2014/chart" uri="{C3380CC4-5D6E-409C-BE32-E72D297353CC}">
              <c16:uniqueId val="{00000000-0138-4042-AE0E-B64132FD86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138-4042-AE0E-B64132FD86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138-4042-AE0E-B64132FD86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29</c:v>
                </c:pt>
                <c:pt idx="3">
                  <c:v>18</c:v>
                </c:pt>
                <c:pt idx="6">
                  <c:v>22</c:v>
                </c:pt>
                <c:pt idx="9">
                  <c:v>29</c:v>
                </c:pt>
                <c:pt idx="12">
                  <c:v>27</c:v>
                </c:pt>
              </c:numCache>
            </c:numRef>
          </c:val>
          <c:extLst>
            <c:ext xmlns:c16="http://schemas.microsoft.com/office/drawing/2014/chart" uri="{C3380CC4-5D6E-409C-BE32-E72D297353CC}">
              <c16:uniqueId val="{00000003-0138-4042-AE0E-B64132FD86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223</c:v>
                </c:pt>
                <c:pt idx="3">
                  <c:v>198</c:v>
                </c:pt>
                <c:pt idx="6">
                  <c:v>172</c:v>
                </c:pt>
                <c:pt idx="9">
                  <c:v>123</c:v>
                </c:pt>
                <c:pt idx="12">
                  <c:v>127</c:v>
                </c:pt>
              </c:numCache>
            </c:numRef>
          </c:val>
          <c:extLst>
            <c:ext xmlns:c16="http://schemas.microsoft.com/office/drawing/2014/chart" uri="{C3380CC4-5D6E-409C-BE32-E72D297353CC}">
              <c16:uniqueId val="{00000004-0138-4042-AE0E-B64132FD86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38-4042-AE0E-B64132FD86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38-4042-AE0E-B64132FD86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302</c:v>
                </c:pt>
                <c:pt idx="3">
                  <c:v>274</c:v>
                </c:pt>
                <c:pt idx="6">
                  <c:v>269</c:v>
                </c:pt>
                <c:pt idx="9">
                  <c:v>267</c:v>
                </c:pt>
                <c:pt idx="12">
                  <c:v>269</c:v>
                </c:pt>
              </c:numCache>
            </c:numRef>
          </c:val>
          <c:extLst>
            <c:ext xmlns:c16="http://schemas.microsoft.com/office/drawing/2014/chart" uri="{C3380CC4-5D6E-409C-BE32-E72D297353CC}">
              <c16:uniqueId val="{00000007-0138-4042-AE0E-B64132FD8637}"/>
            </c:ext>
          </c:extLst>
        </c:ser>
        <c:dLbls>
          <c:showLegendKey val="0"/>
          <c:showVal val="0"/>
          <c:showCatName val="0"/>
          <c:showSerName val="0"/>
          <c:showPercent val="0"/>
          <c:showBubbleSize val="0"/>
        </c:dLbls>
        <c:gapWidth val="100"/>
        <c:overlap val="100"/>
        <c:axId val="417574456"/>
        <c:axId val="440299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178</c:v>
                </c:pt>
                <c:pt idx="2">
                  <c:v>#N/A</c:v>
                </c:pt>
                <c:pt idx="3">
                  <c:v>#N/A</c:v>
                </c:pt>
                <c:pt idx="4">
                  <c:v>146</c:v>
                </c:pt>
                <c:pt idx="5">
                  <c:v>#N/A</c:v>
                </c:pt>
                <c:pt idx="6">
                  <c:v>#N/A</c:v>
                </c:pt>
                <c:pt idx="7">
                  <c:v>145</c:v>
                </c:pt>
                <c:pt idx="8">
                  <c:v>#N/A</c:v>
                </c:pt>
                <c:pt idx="9">
                  <c:v>#N/A</c:v>
                </c:pt>
                <c:pt idx="10">
                  <c:v>145</c:v>
                </c:pt>
                <c:pt idx="11">
                  <c:v>#N/A</c:v>
                </c:pt>
                <c:pt idx="12">
                  <c:v>#N/A</c:v>
                </c:pt>
                <c:pt idx="13">
                  <c:v>154</c:v>
                </c:pt>
                <c:pt idx="14">
                  <c:v>#N/A</c:v>
                </c:pt>
              </c:numCache>
            </c:numRef>
          </c:val>
          <c:smooth val="0"/>
          <c:extLst>
            <c:ext xmlns:c16="http://schemas.microsoft.com/office/drawing/2014/chart" uri="{C3380CC4-5D6E-409C-BE32-E72D297353CC}">
              <c16:uniqueId val="{00000008-0138-4042-AE0E-B64132FD8637}"/>
            </c:ext>
          </c:extLst>
        </c:ser>
        <c:dLbls>
          <c:showLegendKey val="0"/>
          <c:showVal val="0"/>
          <c:showCatName val="0"/>
          <c:showSerName val="0"/>
          <c:showPercent val="0"/>
          <c:showBubbleSize val="0"/>
        </c:dLbls>
        <c:marker val="1"/>
        <c:smooth val="0"/>
        <c:axId val="417574456"/>
        <c:axId val="440299288"/>
      </c:lineChart>
      <c:catAx>
        <c:axId val="417574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0299288"/>
        <c:crosses val="autoZero"/>
        <c:auto val="1"/>
        <c:lblAlgn val="ctr"/>
        <c:lblOffset val="100"/>
        <c:tickLblSkip val="1"/>
        <c:tickMarkSkip val="1"/>
        <c:noMultiLvlLbl val="0"/>
      </c:catAx>
      <c:valAx>
        <c:axId val="440299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574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2685</c:v>
                </c:pt>
                <c:pt idx="5">
                  <c:v>2929</c:v>
                </c:pt>
                <c:pt idx="8">
                  <c:v>2943</c:v>
                </c:pt>
                <c:pt idx="11">
                  <c:v>2753</c:v>
                </c:pt>
                <c:pt idx="14">
                  <c:v>2892</c:v>
                </c:pt>
              </c:numCache>
            </c:numRef>
          </c:val>
          <c:extLst>
            <c:ext xmlns:c16="http://schemas.microsoft.com/office/drawing/2014/chart" uri="{C3380CC4-5D6E-409C-BE32-E72D297353CC}">
              <c16:uniqueId val="{00000000-05EA-462C-9DF6-FF8256D32B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163</c:v>
                </c:pt>
                <c:pt idx="5">
                  <c:v>154</c:v>
                </c:pt>
                <c:pt idx="8">
                  <c:v>151</c:v>
                </c:pt>
                <c:pt idx="11">
                  <c:v>131</c:v>
                </c:pt>
                <c:pt idx="14">
                  <c:v>120</c:v>
                </c:pt>
              </c:numCache>
            </c:numRef>
          </c:val>
          <c:extLst>
            <c:ext xmlns:c16="http://schemas.microsoft.com/office/drawing/2014/chart" uri="{C3380CC4-5D6E-409C-BE32-E72D297353CC}">
              <c16:uniqueId val="{00000001-05EA-462C-9DF6-FF8256D32B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2010</c:v>
                </c:pt>
                <c:pt idx="5">
                  <c:v>1859</c:v>
                </c:pt>
                <c:pt idx="8">
                  <c:v>1737</c:v>
                </c:pt>
                <c:pt idx="11">
                  <c:v>1746</c:v>
                </c:pt>
                <c:pt idx="14">
                  <c:v>1919</c:v>
                </c:pt>
              </c:numCache>
            </c:numRef>
          </c:val>
          <c:extLst>
            <c:ext xmlns:c16="http://schemas.microsoft.com/office/drawing/2014/chart" uri="{C3380CC4-5D6E-409C-BE32-E72D297353CC}">
              <c16:uniqueId val="{00000002-05EA-462C-9DF6-FF8256D32B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EA-462C-9DF6-FF8256D32B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EA-462C-9DF6-FF8256D32B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EA-462C-9DF6-FF8256D32B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590</c:v>
                </c:pt>
                <c:pt idx="3">
                  <c:v>580</c:v>
                </c:pt>
                <c:pt idx="6">
                  <c:v>558</c:v>
                </c:pt>
                <c:pt idx="9">
                  <c:v>540</c:v>
                </c:pt>
                <c:pt idx="12">
                  <c:v>518</c:v>
                </c:pt>
              </c:numCache>
            </c:numRef>
          </c:val>
          <c:extLst>
            <c:ext xmlns:c16="http://schemas.microsoft.com/office/drawing/2014/chart" uri="{C3380CC4-5D6E-409C-BE32-E72D297353CC}">
              <c16:uniqueId val="{00000006-05EA-462C-9DF6-FF8256D32B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110</c:v>
                </c:pt>
                <c:pt idx="3">
                  <c:v>119</c:v>
                </c:pt>
                <c:pt idx="6">
                  <c:v>106</c:v>
                </c:pt>
                <c:pt idx="9">
                  <c:v>81</c:v>
                </c:pt>
                <c:pt idx="12">
                  <c:v>80</c:v>
                </c:pt>
              </c:numCache>
            </c:numRef>
          </c:val>
          <c:extLst>
            <c:ext xmlns:c16="http://schemas.microsoft.com/office/drawing/2014/chart" uri="{C3380CC4-5D6E-409C-BE32-E72D297353CC}">
              <c16:uniqueId val="{00000007-05EA-462C-9DF6-FF8256D32B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1607</c:v>
                </c:pt>
                <c:pt idx="3">
                  <c:v>1514</c:v>
                </c:pt>
                <c:pt idx="6">
                  <c:v>1355</c:v>
                </c:pt>
                <c:pt idx="9">
                  <c:v>1216</c:v>
                </c:pt>
                <c:pt idx="12">
                  <c:v>1163</c:v>
                </c:pt>
              </c:numCache>
            </c:numRef>
          </c:val>
          <c:extLst>
            <c:ext xmlns:c16="http://schemas.microsoft.com/office/drawing/2014/chart" uri="{C3380CC4-5D6E-409C-BE32-E72D297353CC}">
              <c16:uniqueId val="{00000008-05EA-462C-9DF6-FF8256D32B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3</c:v>
                </c:pt>
              </c:numCache>
            </c:numRef>
          </c:val>
          <c:extLst>
            <c:ext xmlns:c16="http://schemas.microsoft.com/office/drawing/2014/chart" uri="{C3380CC4-5D6E-409C-BE32-E72D297353CC}">
              <c16:uniqueId val="{00000009-05EA-462C-9DF6-FF8256D32B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2859</c:v>
                </c:pt>
                <c:pt idx="3">
                  <c:v>3073</c:v>
                </c:pt>
                <c:pt idx="6">
                  <c:v>3147</c:v>
                </c:pt>
                <c:pt idx="9">
                  <c:v>3123</c:v>
                </c:pt>
                <c:pt idx="12">
                  <c:v>3220</c:v>
                </c:pt>
              </c:numCache>
            </c:numRef>
          </c:val>
          <c:extLst>
            <c:ext xmlns:c16="http://schemas.microsoft.com/office/drawing/2014/chart" uri="{C3380CC4-5D6E-409C-BE32-E72D297353CC}">
              <c16:uniqueId val="{0000000A-05EA-462C-9DF6-FF8256D32B0D}"/>
            </c:ext>
          </c:extLst>
        </c:ser>
        <c:dLbls>
          <c:showLegendKey val="0"/>
          <c:showVal val="0"/>
          <c:showCatName val="0"/>
          <c:showSerName val="0"/>
          <c:showPercent val="0"/>
          <c:showBubbleSize val="0"/>
        </c:dLbls>
        <c:gapWidth val="100"/>
        <c:overlap val="100"/>
        <c:axId val="440302816"/>
        <c:axId val="440298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308</c:v>
                </c:pt>
                <c:pt idx="2">
                  <c:v>#N/A</c:v>
                </c:pt>
                <c:pt idx="3">
                  <c:v>#N/A</c:v>
                </c:pt>
                <c:pt idx="4">
                  <c:v>345</c:v>
                </c:pt>
                <c:pt idx="5">
                  <c:v>#N/A</c:v>
                </c:pt>
                <c:pt idx="6">
                  <c:v>#N/A</c:v>
                </c:pt>
                <c:pt idx="7">
                  <c:v>335</c:v>
                </c:pt>
                <c:pt idx="8">
                  <c:v>#N/A</c:v>
                </c:pt>
                <c:pt idx="9">
                  <c:v>#N/A</c:v>
                </c:pt>
                <c:pt idx="10">
                  <c:v>331</c:v>
                </c:pt>
                <c:pt idx="11">
                  <c:v>#N/A</c:v>
                </c:pt>
                <c:pt idx="12">
                  <c:v>#N/A</c:v>
                </c:pt>
                <c:pt idx="13">
                  <c:v>53</c:v>
                </c:pt>
                <c:pt idx="14">
                  <c:v>#N/A</c:v>
                </c:pt>
              </c:numCache>
            </c:numRef>
          </c:val>
          <c:smooth val="0"/>
          <c:extLst>
            <c:ext xmlns:c16="http://schemas.microsoft.com/office/drawing/2014/chart" uri="{C3380CC4-5D6E-409C-BE32-E72D297353CC}">
              <c16:uniqueId val="{0000000B-05EA-462C-9DF6-FF8256D32B0D}"/>
            </c:ext>
          </c:extLst>
        </c:ser>
        <c:dLbls>
          <c:showLegendKey val="0"/>
          <c:showVal val="0"/>
          <c:showCatName val="0"/>
          <c:showSerName val="0"/>
          <c:showPercent val="0"/>
          <c:showBubbleSize val="0"/>
        </c:dLbls>
        <c:marker val="1"/>
        <c:smooth val="0"/>
        <c:axId val="440302816"/>
        <c:axId val="440298504"/>
      </c:lineChart>
      <c:catAx>
        <c:axId val="44030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0298504"/>
        <c:crosses val="autoZero"/>
        <c:auto val="1"/>
        <c:lblAlgn val="ctr"/>
        <c:lblOffset val="100"/>
        <c:tickLblSkip val="1"/>
        <c:tickMarkSkip val="1"/>
        <c:noMultiLvlLbl val="0"/>
      </c:catAx>
      <c:valAx>
        <c:axId val="440298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302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1232</c:v>
                </c:pt>
                <c:pt idx="1">
                  <c:v>1177</c:v>
                </c:pt>
                <c:pt idx="2">
                  <c:v>1310</c:v>
                </c:pt>
              </c:numCache>
            </c:numRef>
          </c:val>
          <c:extLst>
            <c:ext xmlns:c16="http://schemas.microsoft.com/office/drawing/2014/chart" uri="{C3380CC4-5D6E-409C-BE32-E72D297353CC}">
              <c16:uniqueId val="{00000000-DD3C-47E1-979D-4A36575494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52</c:v>
                </c:pt>
                <c:pt idx="1">
                  <c:v>52</c:v>
                </c:pt>
                <c:pt idx="2">
                  <c:v>52</c:v>
                </c:pt>
              </c:numCache>
            </c:numRef>
          </c:val>
          <c:extLst>
            <c:ext xmlns:c16="http://schemas.microsoft.com/office/drawing/2014/chart" uri="{C3380CC4-5D6E-409C-BE32-E72D297353CC}">
              <c16:uniqueId val="{00000001-DD3C-47E1-979D-4A36575494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306</c:v>
                </c:pt>
                <c:pt idx="1">
                  <c:v>340</c:v>
                </c:pt>
                <c:pt idx="2">
                  <c:v>400</c:v>
                </c:pt>
              </c:numCache>
            </c:numRef>
          </c:val>
          <c:extLst>
            <c:ext xmlns:c16="http://schemas.microsoft.com/office/drawing/2014/chart" uri="{C3380CC4-5D6E-409C-BE32-E72D297353CC}">
              <c16:uniqueId val="{00000002-DD3C-47E1-979D-4A365754942B}"/>
            </c:ext>
          </c:extLst>
        </c:ser>
        <c:dLbls>
          <c:showLegendKey val="0"/>
          <c:showVal val="0"/>
          <c:showCatName val="0"/>
          <c:showSerName val="0"/>
          <c:showPercent val="0"/>
          <c:showBubbleSize val="0"/>
        </c:dLbls>
        <c:gapWidth val="120"/>
        <c:overlap val="100"/>
        <c:axId val="440301248"/>
        <c:axId val="440301640"/>
      </c:barChart>
      <c:catAx>
        <c:axId val="44030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0301640"/>
        <c:crosses val="autoZero"/>
        <c:auto val="1"/>
        <c:lblAlgn val="ctr"/>
        <c:lblOffset val="100"/>
        <c:tickLblSkip val="1"/>
        <c:tickMarkSkip val="1"/>
        <c:noMultiLvlLbl val="0"/>
      </c:catAx>
      <c:valAx>
        <c:axId val="4403016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030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{1093C177-9592-464B-A703-0CB9F705ECF9}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344-4680-B438-938A787BB3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{28D57CAC-FD6A-4DE8-BF59-FAB749C1CFEF}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44-4680-B438-938A787BB3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{3C2736CB-AE84-4CC9-951B-5084AE0A259C}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44-4680-B438-938A787BB3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{1FCE345A-FFCB-45D9-9B35-CB0F68436A73}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44-4680-B438-938A787BB3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{7E7C6FE2-C9BA-4AB2-9C2A-FA795DFB0560}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44-4680-B438-938A787BB30D}"/>
                </c:ext>
              </c:extLst>
            </c:dLbl>
            <c:dLbl>
              <c:idx val="8"/>
              <c:layout>
                <c:manualLayout>
                  <c:x val="0"/>
                  <c:y val="1.4752381023427035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{3731AC1E-5533-4091-8D4E-A660A6FAC9CB}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344-4680-B438-938A787BB30D}"/>
                </c:ext>
              </c:extLst>
            </c:dLbl>
            <c:dLbl>
              <c:idx val="16"/>
              <c:layout>
                <c:manualLayout>
                  <c:x val="0"/>
                  <c:y val="-1.4752381023427118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{C7432E9C-CD47-4900-92F3-7D8D51366233}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344-4680-B438-938A787BB30D}"/>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{46B13E02-6881-4397-BEBE-7E9790ADB91E}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344-4680-B438-938A787BB30D}"/>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{8732EF44-791F-4683-96C0-F0DC55241DAC}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344-4680-B438-938A787BB3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c:v>
                </c:pt>
                <c:pt idx="8">
                  <c:v>51.7</c:v>
                </c:pt>
                <c:pt idx="16">
                  <c:v>51.7</c:v>
                </c:pt>
                <c:pt idx="24">
                  <c:v>53.7</c:v>
                </c:pt>
                <c:pt idx="32">
                  <c:v>55.7</c:v>
                </c:pt>
              </c:numCache>
            </c:numRef>
          </c:xVal>
          <c:yVal>
            <c:numRef>
              <c:f>公会計指標分析・財政指標組合せ分析表!$BP$51:$DC$51</c:f>
              <c:numCache>
                <c:formatCode>#,##0.0;"▲ "#,##0.0</c:formatCode>
                <c:ptCount val="40"/>
                <c:pt idx="0">
                  <c:v>16.600000000000001</c:v>
                </c:pt>
                <c:pt idx="8">
                  <c:v>19.2</c:v>
                </c:pt>
                <c:pt idx="16">
                  <c:v>18.7</c:v>
                </c:pt>
                <c:pt idx="24">
                  <c:v>18.100000000000001</c:v>
                </c:pt>
                <c:pt idx="32">
                  <c:v>2.7</c:v>
                </c:pt>
              </c:numCache>
            </c:numRef>
          </c:yVal>
          <c:smooth val="0"/>
          <c:extLst>
            <c:ext xmlns:c16="http://schemas.microsoft.com/office/drawing/2014/chart" uri="{C3380CC4-5D6E-409C-BE32-E72D297353CC}">
              <c16:uniqueId val="{00000009-3344-4680-B438-938A787BB30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{0393C2CA-6ACF-4E00-B7C9-7BB2927C7D2D}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344-4680-B438-938A787BB30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{98B2CEA7-AED8-4524-9BDD-1C77FE222118}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44-4680-B438-938A787BB3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{1812F90D-7391-4849-9ADF-3FBAC281C6E2}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44-4680-B438-938A787BB3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{128AEF1F-A7A8-4E9A-8020-1BD4A9B73120}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44-4680-B438-938A787BB3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{F9DC73F7-EFD3-4E65-A14D-B46CC13EC71D}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44-4680-B438-938A787BB30D}"/>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{F6921DB4-47C0-4150-9EEF-7DCBE2689B79}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344-4680-B438-938A787BB30D}"/>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{45C45F3F-EE5C-4A64-941D-24514CB04FAA}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344-4680-B438-938A787BB30D}"/>
                </c:ext>
              </c:extLst>
            </c:dLbl>
            <c:dLbl>
              <c:idx val="24"/>
              <c:layout>
                <c:manualLayout>
                  <c:x val="-3.1359255137876435E-2"/>
                  <c:y val="-4.511431505635206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{CB4161B7-FF86-42F7-8276-3A5A0A80DF10}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344-4680-B438-938A787BB30D}"/>
                </c:ext>
              </c:extLst>
            </c:dLbl>
            <c:dLbl>
              <c:idx val="32"/>
              <c:layout>
                <c:manualLayout>
                  <c:x val="-3.2672246162591886E-2"/>
                  <c:y val="-8.43637691553783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{7911DAED-2F3A-467D-BB02-C89881E24E5B}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344-4680-B438-938A787BB3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344-4680-B438-938A787BB30D}"/>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{8DFFAFD9-3590-4A65-8455-4092688FEAF8}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12B-43B6-BDE6-48D722CB41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{0220BE33-8227-4F9F-AFBB-8258603C4C81}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2B-43B6-BDE6-48D722CB41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{FB7D078C-1883-4503-8973-41FCBDE36926}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2B-43B6-BDE6-48D722CB41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{C556FDF4-77D4-4AB7-8CB1-2081E10E5BFC}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2B-43B6-BDE6-48D722CB41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{2EF6D5AD-F426-4FC7-8090-8211206A81DA}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2B-43B6-BDE6-48D722CB417F}"/>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{A19BA01A-6A04-4C80-96B4-7C99DA40A7D8}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12B-43B6-BDE6-48D722CB417F}"/>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{8F877F7B-4A4B-4D45-A1A6-C472F6821287}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12B-43B6-BDE6-48D722CB417F}"/>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{F7DBF58B-FCC7-47EA-BC88-61B096144AB9}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12B-43B6-BDE6-48D722CB417F}"/>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{01E914EE-4B82-4603-BEB8-F9D02C2074C8}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12B-43B6-BDE6-48D722CB41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9</c:v>
                </c:pt>
                <c:pt idx="16">
                  <c:v>8.6</c:v>
                </c:pt>
                <c:pt idx="24">
                  <c:v>8</c:v>
                </c:pt>
                <c:pt idx="32">
                  <c:v>7.9</c:v>
                </c:pt>
              </c:numCache>
            </c:numRef>
          </c:xVal>
          <c:yVal>
            <c:numRef>
              <c:f>公会計指標分析・財政指標組合せ分析表!$BP$73:$DC$73</c:f>
              <c:numCache>
                <c:formatCode>#,##0.0;"▲ "#,##0.0</c:formatCode>
                <c:ptCount val="40"/>
                <c:pt idx="0">
                  <c:v>16.600000000000001</c:v>
                </c:pt>
                <c:pt idx="8">
                  <c:v>19.2</c:v>
                </c:pt>
                <c:pt idx="16">
                  <c:v>18.7</c:v>
                </c:pt>
                <c:pt idx="24">
                  <c:v>18.100000000000001</c:v>
                </c:pt>
                <c:pt idx="32">
                  <c:v>2.7</c:v>
                </c:pt>
              </c:numCache>
            </c:numRef>
          </c:yVal>
          <c:smooth val="0"/>
          <c:extLst>
            <c:ext xmlns:c16="http://schemas.microsoft.com/office/drawing/2014/chart" uri="{C3380CC4-5D6E-409C-BE32-E72D297353CC}">
              <c16:uniqueId val="{00000009-712B-43B6-BDE6-48D722CB41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02318643803015E-2"/>
                  <c:y val="-9.0797735746181094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{5F314252-0FD6-4121-99A0-171FBC3F9FA3}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12B-43B6-BDE6-48D722CB417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{303076E6-A55D-4C10-A716-1FC7AE4D1E55}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2B-43B6-BDE6-48D722CB41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{DBD7438D-EB1C-4252-812D-93A87384986A}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2B-43B6-BDE6-48D722CB41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{18186485-6FAC-497A-AF21-5896D4C77F67}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2B-43B6-BDE6-48D722CB41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{EA43FEF5-45C5-4EC2-AF54-BAF0E610BD47}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2B-43B6-BDE6-48D722CB417F}"/>
                </c:ext>
              </c:extLst>
            </c:dLbl>
            <c:dLbl>
              <c:idx val="8"/>
              <c:layout>
                <c:manualLayout>
                  <c:x val="-4.5160355153971404E-2"/>
                  <c:y val="-8.606763992500891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{FA86F20D-6F42-430E-A71F-8F88DB0EA630}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12B-43B6-BDE6-48D722CB417F}"/>
                </c:ext>
              </c:extLst>
            </c:dLbl>
            <c:dLbl>
              <c:idx val="16"/>
              <c:layout>
                <c:manualLayout>
                  <c:x val="-1.823562808425012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{76E939E5-A8CE-4C00-A0D2-53F1F3208803}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12B-43B6-BDE6-48D722CB417F}"/>
                </c:ext>
              </c:extLst>
            </c:dLbl>
            <c:dLbl>
              <c:idx val="24"/>
              <c:layout>
                <c:manualLayout>
                  <c:x val="-2.8766015700383205E-2"/>
                  <c:y val="-5.532133211225098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{5B94DC65-423D-4707-B564-C0CF4E796AA8}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12B-43B6-BDE6-48D722CB417F}"/>
                </c:ext>
              </c:extLst>
            </c:dLbl>
            <c:dLbl>
              <c:idx val="32"/>
              <c:layout>
                <c:manualLayout>
                  <c:x val="-3.1570342725075584E-2"/>
                  <c:y val="-1.747988056773483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{9588E50D-5DC1-45F2-BF20-F68AED19FF0D}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12B-43B6-BDE6-48D722CB41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12B-43B6-BDE6-48D722CB417F}"/>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熊本県相良村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年度から数年は過疎対策事業債の償還額が増加する見込となっている。また、今後令和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月豪雨にかかる災害復旧事業に関する起債額が増加する見込である。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においても、災害復旧事業に関する起債額の増加や公営企業会計適用債を起債見込であり、今後、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元利償還金に対する繰入金が増加する見込である。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活用なし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熊本県相良村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Ｐゴシック" panose="020B0600070205080204" pitchFamily="50" charset="-128"/>
              <a:ea typeface="ＭＳ Ｐゴシック" panose="020B0600070205080204" pitchFamily="50" charset="-128"/>
            </a:rPr>
            <a:t>令和２年７月豪雨にかかる起債借入額増加により、昨年度と比べ地方債現在高が</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百万円増加した。今後も災害復旧事業にかかる起債借入が増加するため地方債現在高が増加する見込となっている。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公営企業債等も災害復旧事業、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公営企業会計適用債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等借入を予定しており、公営企業債等繰入見込額も今後増加する見込である。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熊本県相良村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地域振興基金はふるさと応援寄附金の増加により年々積立額が増加している。今後も同程度の収入が見込まれ、基金積立額も増加する見込である。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令和２年７月豪雨災害や熊本地震のような甚大な災害による復旧費用や税収減となった場合などの不測の事態に備えるため、国債売却益等の収益が出た場合には積立を行う。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今後、学校や公共施設等の老朽化に伴う改修費等の支出に備えるため、特定目的基金への積立額移行も引き続き検討する。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①・・・福祉基金：高齢者等の保健福祉の増進を図るため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②・・・地域振興基金：ふるさと応援寄附金条例に規定された事業に要する経費に充てるため</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③・・・奨学基金：奨学金の貸与資金に充てるため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④・・・土地改良事業基金：土地改良事業費に充てるため</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間伐や人材育成、担い手の確保、木材利用の促進や普及啓発等の森林整備及びその促進を図るため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①・・・福祉基金：増減なし</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②・・・地域振興基金：ふるさと応援寄附金が増加したため基金額が増加した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③・・・奨学基金：利子分増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④・・・土地改良事業基金：利子分増</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・・・森林環境譲与税基金：作業道等の維持管理や森林整備のための財源として執行した残額を積立したため基金額が増加した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①・・・福祉基金：今のところ、基金を利用する計画はないため現状維持が見込まれる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②・・・地域振興基金：ふるさと応援寄附金が平成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年度より年々増加している状況にあり、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増加が見込まれる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③・・・奨学基金：債権と貸付額のバランスを見ながら奨学金の貸与計画を行う予定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④・・・土地改良事業基金：今のところ、基金を利用する計画はないため現状維持（利子分のみ増）が見込まれる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・・・森林環境譲与税基金：今後も、作業道等維持管理や森林整備のための財源として余剰分を積立する予定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７月豪雨の影響で昨年度に比べ災害復旧事業が大幅に増加したが、激甚災害に指定されたため国庫負担金等補助率が上がり、一般財源持ち出しが減少、また、予定していた事業ができなかったことにより、財政調整基金をここ数年取り崩して財政運営をしていたが、令和２年度は積立を行うことができ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令和２年７月豪雨災害や熊本地震のような甚大な災害による復旧費用や税収減となった場合などの不測の事態に備えるため、国債売却益等の収益が出た場合には積立を行う。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今後、学校や公共施設等の老朽化に伴う改修費等の支出に備えるため、特定目的基金への積立額移行も引き続き検討する。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利子分の増加のみ。</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災害対策債の補助金に充てるため、令和２年７月豪雨にかかる災害廃棄物処理基金補助金を受け入れる予定としている。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4,260
4,237
94.54
5,315,372
5,028,344
137,078
2,192,550
3,219,788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有形固定資産減価償却率は類似団体平均値より低い数値となっているが、老朽施設や、耐震劣化診断で補強の必要ありと判断された施設を複数保有している。</a:t>
          </a:r>
          <a:r>
            <a:rPr kumimoji="1" lang="ja-JP" altLang="en-US" sz="1100">
              <a:solidFill>
                <a:schemeClr val="dk1"/>
              </a:solidFill>
              <a:effectLst/>
              <a:latin typeface="+mn-lt"/>
              <a:ea typeface="+mn-ea"/>
              <a:cs typeface="+mn-cs"/>
            </a:rPr>
            <a:t>また、学校施設が長寿命化更新の時期を迎えることから、令和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年度から多額の費用を要する見込み。</a:t>
          </a:r>
          <a:r>
            <a:rPr kumimoji="1" lang="ja-JP" altLang="ja-JP" sz="1100">
              <a:solidFill>
                <a:schemeClr val="dk1"/>
              </a:solidFill>
              <a:effectLst/>
              <a:latin typeface="+mn-lt"/>
              <a:ea typeface="+mn-ea"/>
              <a:cs typeface="+mn-cs"/>
            </a:rPr>
            <a:t>公共施設個別施設計画に則り、計画的に長寿命化や大規模改修等を実施していく。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3" name="直線コネクタ 62"/>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64" name="有形固定資産減価償却率最小値テキスト"/>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65" name="直線コネクタ 64"/>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6"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7" name="直線コネクタ 66"/>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68" name="有形固定資産減価償却率平均値テキスト"/>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69" name="フローチャート: 判断 68"/>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0" name="フローチャート: 判断 69"/>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1" name="フローチャート: 判断 70"/>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73" name="フローチャート: 判断 72"/>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18288</xdr:rowOff>
    </xdr:from>
    <xdr:to>
      <xdr:col>23</xdr:col>
      <xdr:colOff>136525</xdr:colOff>
      <xdr:row>31</xdr:row>
      <xdr:rowOff>119888</xdr:rowOff>
    </xdr:to>
    <xdr:sp macro="" textlink="">
      <xdr:nvSpPr>
        <xdr:cNvPr id="79" name="楕円 78"/>
        <xdr:cNvSpPr/>
      </xdr:nvSpPr>
      <xdr:spPr>
        <a:xfrm>
          <a:off x="4711700" y="61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41165</xdr:rowOff>
    </xdr:from>
    <xdr:ext cx="405111" cy="259045"/>
    <xdr:sp macro="" textlink="">
      <xdr:nvSpPr>
        <xdr:cNvPr id="80" name="有形固定資産減価償却率該当値テキスト"/>
        <xdr:cNvSpPr txBox="1"/>
      </xdr:nvSpPr>
      <xdr:spPr>
        <a:xfrm>
          <a:off x="4813300" y="5956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146558</xdr:rowOff>
    </xdr:from>
    <xdr:to>
      <xdr:col>19</xdr:col>
      <xdr:colOff>187325</xdr:colOff>
      <xdr:row>31</xdr:row>
      <xdr:rowOff>76708</xdr:rowOff>
    </xdr:to>
    <xdr:sp macro="" textlink="">
      <xdr:nvSpPr>
        <xdr:cNvPr id="81" name="楕円 80"/>
        <xdr:cNvSpPr/>
      </xdr:nvSpPr>
      <xdr:spPr>
        <a:xfrm>
          <a:off x="4000500" y="60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25908</xdr:rowOff>
    </xdr:from>
    <xdr:to>
      <xdr:col>23</xdr:col>
      <xdr:colOff>85725</xdr:colOff>
      <xdr:row>31</xdr:row>
      <xdr:rowOff>69088</xdr:rowOff>
    </xdr:to>
    <xdr:cxnSp macro="">
      <xdr:nvCxnSpPr>
        <xdr:cNvPr id="82" name="直線コネクタ 81"/>
        <xdr:cNvCxnSpPr/>
      </xdr:nvCxnSpPr>
      <xdr:spPr>
        <a:xfrm>
          <a:off x="4051300" y="611238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103378</xdr:rowOff>
    </xdr:from>
    <xdr:to>
      <xdr:col>15</xdr:col>
      <xdr:colOff>187325</xdr:colOff>
      <xdr:row>31</xdr:row>
      <xdr:rowOff>33528</xdr:rowOff>
    </xdr:to>
    <xdr:sp macro="" textlink="">
      <xdr:nvSpPr>
        <xdr:cNvPr id="83" name="楕円 82"/>
        <xdr:cNvSpPr/>
      </xdr:nvSpPr>
      <xdr:spPr>
        <a:xfrm>
          <a:off x="3238500" y="60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154178</xdr:rowOff>
    </xdr:from>
    <xdr:to>
      <xdr:col>19</xdr:col>
      <xdr:colOff>136525</xdr:colOff>
      <xdr:row>31</xdr:row>
      <xdr:rowOff>25908</xdr:rowOff>
    </xdr:to>
    <xdr:cxnSp macro="">
      <xdr:nvCxnSpPr>
        <xdr:cNvPr id="84" name="直線コネクタ 83"/>
        <xdr:cNvCxnSpPr/>
      </xdr:nvCxnSpPr>
      <xdr:spPr>
        <a:xfrm>
          <a:off x="3289300" y="606920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103378</xdr:rowOff>
    </xdr:from>
    <xdr:to>
      <xdr:col>11</xdr:col>
      <xdr:colOff>187325</xdr:colOff>
      <xdr:row>31</xdr:row>
      <xdr:rowOff>33528</xdr:rowOff>
    </xdr:to>
    <xdr:sp macro="" textlink="">
      <xdr:nvSpPr>
        <xdr:cNvPr id="85" name="楕円 84"/>
        <xdr:cNvSpPr/>
      </xdr:nvSpPr>
      <xdr:spPr>
        <a:xfrm>
          <a:off x="2476500" y="60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154178</xdr:rowOff>
    </xdr:from>
    <xdr:to>
      <xdr:col>15</xdr:col>
      <xdr:colOff>136525</xdr:colOff>
      <xdr:row>30</xdr:row>
      <xdr:rowOff>154178</xdr:rowOff>
    </xdr:to>
    <xdr:cxnSp macro="">
      <xdr:nvCxnSpPr>
        <xdr:cNvPr id="86" name="直線コネクタ 85"/>
        <xdr:cNvCxnSpPr/>
      </xdr:nvCxnSpPr>
      <xdr:spPr>
        <a:xfrm>
          <a:off x="2527300" y="606920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66675</xdr:rowOff>
    </xdr:from>
    <xdr:to>
      <xdr:col>7</xdr:col>
      <xdr:colOff>187325</xdr:colOff>
      <xdr:row>30</xdr:row>
      <xdr:rowOff>168275</xdr:rowOff>
    </xdr:to>
    <xdr:sp macro="" textlink="">
      <xdr:nvSpPr>
        <xdr:cNvPr id="87" name="楕円 86"/>
        <xdr:cNvSpPr/>
      </xdr:nvSpPr>
      <xdr:spPr>
        <a:xfrm>
          <a:off x="1714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117475</xdr:rowOff>
    </xdr:from>
    <xdr:to>
      <xdr:col>11</xdr:col>
      <xdr:colOff>136525</xdr:colOff>
      <xdr:row>30</xdr:row>
      <xdr:rowOff>154178</xdr:rowOff>
    </xdr:to>
    <xdr:cxnSp macro="">
      <xdr:nvCxnSpPr>
        <xdr:cNvPr id="88" name="直線コネクタ 87"/>
        <xdr:cNvCxnSpPr/>
      </xdr:nvCxnSpPr>
      <xdr:spPr>
        <a:xfrm>
          <a:off x="1765300" y="6032500"/>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89" name="n_1aveValue有形固定資産減価償却率"/>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90" name="n_2aveValue有形固定資産減価償却率"/>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91" name="n_3aveValue有形固定資産減価償却率"/>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92" name="n_4aveValue有形固定資産減価償却率"/>
        <xdr:cNvSpPr txBox="1"/>
      </xdr:nvSpPr>
      <xdr:spPr>
        <a:xfrm>
          <a:off x="1562744" y="6210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93235</xdr:rowOff>
    </xdr:from>
    <xdr:ext cx="405111" cy="259045"/>
    <xdr:sp macro="" textlink="">
      <xdr:nvSpPr>
        <xdr:cNvPr id="93" name="n_1mainValue有形固定資産減価償却率"/>
        <xdr:cNvSpPr txBox="1"/>
      </xdr:nvSpPr>
      <xdr:spPr>
        <a:xfrm>
          <a:off x="3836044" y="5836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50055</xdr:rowOff>
    </xdr:from>
    <xdr:ext cx="405111" cy="259045"/>
    <xdr:sp macro="" textlink="">
      <xdr:nvSpPr>
        <xdr:cNvPr id="94" name="n_2mainValue有形固定資産減価償却率"/>
        <xdr:cNvSpPr txBox="1"/>
      </xdr:nvSpPr>
      <xdr:spPr>
        <a:xfrm>
          <a:off x="3086744" y="5793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50055</xdr:rowOff>
    </xdr:from>
    <xdr:ext cx="405111" cy="259045"/>
    <xdr:sp macro="" textlink="">
      <xdr:nvSpPr>
        <xdr:cNvPr id="95" name="n_3mainValue有形固定資産減価償却率"/>
        <xdr:cNvSpPr txBox="1"/>
      </xdr:nvSpPr>
      <xdr:spPr>
        <a:xfrm>
          <a:off x="2324744" y="5793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13352</xdr:rowOff>
    </xdr:from>
    <xdr:ext cx="405111" cy="259045"/>
    <xdr:sp macro="" textlink="">
      <xdr:nvSpPr>
        <xdr:cNvPr id="96" name="n_4mainValue有形固定資産減価償却率"/>
        <xdr:cNvSpPr txBox="1"/>
      </xdr:nvSpPr>
      <xdr:spPr>
        <a:xfrm>
          <a:off x="1562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債務償還比率は類似団体よりも高く推移している。これは、</a:t>
          </a:r>
          <a:r>
            <a:rPr kumimoji="1" lang="ja-JP" altLang="en-US" sz="1100">
              <a:solidFill>
                <a:schemeClr val="dk1"/>
              </a:solidFill>
              <a:effectLst/>
              <a:latin typeface="+mn-ea"/>
              <a:ea typeface="+mn-ea"/>
              <a:cs typeface="+mn-cs"/>
            </a:rPr>
            <a:t>令和２年７月豪雨による災害対策債</a:t>
          </a:r>
          <a:r>
            <a:rPr kumimoji="1" lang="ja-JP" altLang="ja-JP" sz="1100">
              <a:solidFill>
                <a:schemeClr val="dk1"/>
              </a:solidFill>
              <a:effectLst/>
              <a:latin typeface="+mn-ea"/>
              <a:ea typeface="+mn-ea"/>
              <a:cs typeface="+mn-cs"/>
            </a:rPr>
            <a:t>の借入額が増え、地方債残高が増加したことが一因に挙げられる。</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しかし、同意額算入の起債で令和２年度の未借入が多いことや充当可能基金の増加等で将来負担額が減少したことにより、前年度比では</a:t>
          </a:r>
          <a:r>
            <a:rPr kumimoji="1" lang="en-US" altLang="ja-JP" sz="1100">
              <a:latin typeface="+mn-ea"/>
              <a:ea typeface="+mn-ea"/>
            </a:rPr>
            <a:t>124.9</a:t>
          </a:r>
          <a:r>
            <a:rPr kumimoji="1" lang="ja-JP" altLang="en-US" sz="1100">
              <a:latin typeface="+mn-ea"/>
              <a:ea typeface="+mn-ea"/>
            </a:rPr>
            <a:t>％減少となった。</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27" name="直線コネクタ 126"/>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28" name="債務償還比率最小値テキスト"/>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29" name="直線コネクタ 128"/>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32" name="債務償還比率平均値テキスト"/>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33" name="フローチャート: 判断 132"/>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34" name="フローチャート: 判断 133"/>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35" name="フローチャート: 判断 134"/>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36" name="フローチャート: 判断 135"/>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37" name="フローチャート: 判断 136"/>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71229</xdr:rowOff>
    </xdr:from>
    <xdr:to>
      <xdr:col>76</xdr:col>
      <xdr:colOff>73025</xdr:colOff>
      <xdr:row>29</xdr:row>
      <xdr:rowOff>1379</xdr:rowOff>
    </xdr:to>
    <xdr:sp macro="" textlink="">
      <xdr:nvSpPr>
        <xdr:cNvPr id="143" name="楕円 142"/>
        <xdr:cNvSpPr/>
      </xdr:nvSpPr>
      <xdr:spPr>
        <a:xfrm>
          <a:off x="14744700" y="564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49656</xdr:rowOff>
    </xdr:from>
    <xdr:ext cx="469744" cy="259045"/>
    <xdr:sp macro="" textlink="">
      <xdr:nvSpPr>
        <xdr:cNvPr id="144" name="債務償還比率該当値テキスト"/>
        <xdr:cNvSpPr txBox="1"/>
      </xdr:nvSpPr>
      <xdr:spPr>
        <a:xfrm>
          <a:off x="14846300" y="562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28188</xdr:rowOff>
    </xdr:from>
    <xdr:to>
      <xdr:col>72</xdr:col>
      <xdr:colOff>123825</xdr:colOff>
      <xdr:row>29</xdr:row>
      <xdr:rowOff>129788</xdr:rowOff>
    </xdr:to>
    <xdr:sp macro="" textlink="">
      <xdr:nvSpPr>
        <xdr:cNvPr id="145" name="楕円 144"/>
        <xdr:cNvSpPr/>
      </xdr:nvSpPr>
      <xdr:spPr>
        <a:xfrm>
          <a:off x="14033500" y="577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122029</xdr:rowOff>
    </xdr:from>
    <xdr:to>
      <xdr:col>76</xdr:col>
      <xdr:colOff>22225</xdr:colOff>
      <xdr:row>29</xdr:row>
      <xdr:rowOff>78988</xdr:rowOff>
    </xdr:to>
    <xdr:cxnSp macro="">
      <xdr:nvCxnSpPr>
        <xdr:cNvPr id="146" name="直線コネクタ 145"/>
        <xdr:cNvCxnSpPr/>
      </xdr:nvCxnSpPr>
      <xdr:spPr>
        <a:xfrm flipV="1">
          <a:off x="14084300" y="5694154"/>
          <a:ext cx="711200" cy="12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738</xdr:rowOff>
    </xdr:from>
    <xdr:to>
      <xdr:col>68</xdr:col>
      <xdr:colOff>123825</xdr:colOff>
      <xdr:row>29</xdr:row>
      <xdr:rowOff>102338</xdr:rowOff>
    </xdr:to>
    <xdr:sp macro="" textlink="">
      <xdr:nvSpPr>
        <xdr:cNvPr id="147" name="楕円 146"/>
        <xdr:cNvSpPr/>
      </xdr:nvSpPr>
      <xdr:spPr>
        <a:xfrm>
          <a:off x="13271500" y="574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51538</xdr:rowOff>
    </xdr:from>
    <xdr:to>
      <xdr:col>72</xdr:col>
      <xdr:colOff>73025</xdr:colOff>
      <xdr:row>29</xdr:row>
      <xdr:rowOff>78988</xdr:rowOff>
    </xdr:to>
    <xdr:cxnSp macro="">
      <xdr:nvCxnSpPr>
        <xdr:cNvPr id="148" name="直線コネクタ 147"/>
        <xdr:cNvCxnSpPr/>
      </xdr:nvCxnSpPr>
      <xdr:spPr>
        <a:xfrm>
          <a:off x="13322300" y="5795113"/>
          <a:ext cx="762000" cy="2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150187</xdr:rowOff>
    </xdr:from>
    <xdr:to>
      <xdr:col>64</xdr:col>
      <xdr:colOff>123825</xdr:colOff>
      <xdr:row>29</xdr:row>
      <xdr:rowOff>80337</xdr:rowOff>
    </xdr:to>
    <xdr:sp macro="" textlink="">
      <xdr:nvSpPr>
        <xdr:cNvPr id="149" name="楕円 148"/>
        <xdr:cNvSpPr/>
      </xdr:nvSpPr>
      <xdr:spPr>
        <a:xfrm>
          <a:off x="12509500" y="57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29537</xdr:rowOff>
    </xdr:from>
    <xdr:to>
      <xdr:col>68</xdr:col>
      <xdr:colOff>73025</xdr:colOff>
      <xdr:row>29</xdr:row>
      <xdr:rowOff>51538</xdr:rowOff>
    </xdr:to>
    <xdr:cxnSp macro="">
      <xdr:nvCxnSpPr>
        <xdr:cNvPr id="150" name="直線コネクタ 149"/>
        <xdr:cNvCxnSpPr/>
      </xdr:nvCxnSpPr>
      <xdr:spPr>
        <a:xfrm>
          <a:off x="12560300" y="5773112"/>
          <a:ext cx="762000" cy="2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108652</xdr:rowOff>
    </xdr:from>
    <xdr:to>
      <xdr:col>60</xdr:col>
      <xdr:colOff>123825</xdr:colOff>
      <xdr:row>29</xdr:row>
      <xdr:rowOff>38802</xdr:rowOff>
    </xdr:to>
    <xdr:sp macro="" textlink="">
      <xdr:nvSpPr>
        <xdr:cNvPr id="151" name="楕円 150"/>
        <xdr:cNvSpPr/>
      </xdr:nvSpPr>
      <xdr:spPr>
        <a:xfrm>
          <a:off x="11747500" y="568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159452</xdr:rowOff>
    </xdr:from>
    <xdr:to>
      <xdr:col>64</xdr:col>
      <xdr:colOff>73025</xdr:colOff>
      <xdr:row>29</xdr:row>
      <xdr:rowOff>29537</xdr:rowOff>
    </xdr:to>
    <xdr:cxnSp macro="">
      <xdr:nvCxnSpPr>
        <xdr:cNvPr id="152" name="直線コネクタ 151"/>
        <xdr:cNvCxnSpPr/>
      </xdr:nvCxnSpPr>
      <xdr:spPr>
        <a:xfrm>
          <a:off x="11798300" y="5731577"/>
          <a:ext cx="762000" cy="4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53" name="n_1aveValue債務償還比率"/>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4" name="n_2aveValue債務償還比率"/>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5" name="n_3aveValue債務償還比率"/>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56" name="n_4aveValue債務償還比率"/>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120915</xdr:rowOff>
    </xdr:from>
    <xdr:ext cx="469744" cy="259045"/>
    <xdr:sp macro="" textlink="">
      <xdr:nvSpPr>
        <xdr:cNvPr id="157" name="n_1mainValue債務償還比率"/>
        <xdr:cNvSpPr txBox="1"/>
      </xdr:nvSpPr>
      <xdr:spPr>
        <a:xfrm>
          <a:off x="13836727" y="586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93465</xdr:rowOff>
    </xdr:from>
    <xdr:ext cx="469744" cy="259045"/>
    <xdr:sp macro="" textlink="">
      <xdr:nvSpPr>
        <xdr:cNvPr id="158" name="n_2mainValue債務償還比率"/>
        <xdr:cNvSpPr txBox="1"/>
      </xdr:nvSpPr>
      <xdr:spPr>
        <a:xfrm>
          <a:off x="13087427" y="583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71464</xdr:rowOff>
    </xdr:from>
    <xdr:ext cx="469744" cy="259045"/>
    <xdr:sp macro="" textlink="">
      <xdr:nvSpPr>
        <xdr:cNvPr id="159" name="n_3mainValue債務償還比率"/>
        <xdr:cNvSpPr txBox="1"/>
      </xdr:nvSpPr>
      <xdr:spPr>
        <a:xfrm>
          <a:off x="12325427" y="581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29929</xdr:rowOff>
    </xdr:from>
    <xdr:ext cx="469744" cy="259045"/>
    <xdr:sp macro="" textlink="">
      <xdr:nvSpPr>
        <xdr:cNvPr id="160" name="n_4mainValue債務償還比率"/>
        <xdr:cNvSpPr txBox="1"/>
      </xdr:nvSpPr>
      <xdr:spPr>
        <a:xfrm>
          <a:off x="11563427" y="577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4,260
4,237
94.54
5,315,372
5,028,344
137,078
2,192,550
3,219,788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72753</xdr:rowOff>
    </xdr:from>
    <xdr:to>
      <xdr:col>24</xdr:col>
      <xdr:colOff>114300</xdr:colOff>
      <xdr:row>38</xdr:row>
      <xdr:rowOff>2903</xdr:rowOff>
    </xdr:to>
    <xdr:sp macro="" textlink="">
      <xdr:nvSpPr>
        <xdr:cNvPr id="74" name="楕円 73"/>
        <xdr:cNvSpPr/>
      </xdr:nvSpPr>
      <xdr:spPr>
        <a:xfrm>
          <a:off x="45847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95630</xdr:rowOff>
    </xdr:from>
    <xdr:ext cx="405111" cy="259045"/>
    <xdr:sp macro="" textlink="">
      <xdr:nvSpPr>
        <xdr:cNvPr id="75" name="【道路】&#10;有形固定資産減価償却率該当値テキスト"/>
        <xdr:cNvSpPr txBox="1"/>
      </xdr:nvSpPr>
      <xdr:spPr>
        <a:xfrm>
          <a:off x="4673600"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40096</xdr:rowOff>
    </xdr:from>
    <xdr:to>
      <xdr:col>20</xdr:col>
      <xdr:colOff>38100</xdr:colOff>
      <xdr:row>37</xdr:row>
      <xdr:rowOff>141696</xdr:rowOff>
    </xdr:to>
    <xdr:sp macro="" textlink="">
      <xdr:nvSpPr>
        <xdr:cNvPr id="76" name="楕円 75"/>
        <xdr:cNvSpPr/>
      </xdr:nvSpPr>
      <xdr:spPr>
        <a:xfrm>
          <a:off x="3746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90896</xdr:rowOff>
    </xdr:from>
    <xdr:to>
      <xdr:col>24</xdr:col>
      <xdr:colOff>63500</xdr:colOff>
      <xdr:row>37</xdr:row>
      <xdr:rowOff>123553</xdr:rowOff>
    </xdr:to>
    <xdr:cxnSp macro="">
      <xdr:nvCxnSpPr>
        <xdr:cNvPr id="77" name="直線コネクタ 76"/>
        <xdr:cNvCxnSpPr/>
      </xdr:nvCxnSpPr>
      <xdr:spPr>
        <a:xfrm>
          <a:off x="3797300" y="643454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10704</xdr:rowOff>
    </xdr:from>
    <xdr:to>
      <xdr:col>15</xdr:col>
      <xdr:colOff>101600</xdr:colOff>
      <xdr:row>37</xdr:row>
      <xdr:rowOff>112304</xdr:rowOff>
    </xdr:to>
    <xdr:sp macro="" textlink="">
      <xdr:nvSpPr>
        <xdr:cNvPr id="78" name="楕円 77"/>
        <xdr:cNvSpPr/>
      </xdr:nvSpPr>
      <xdr:spPr>
        <a:xfrm>
          <a:off x="2857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61504</xdr:rowOff>
    </xdr:from>
    <xdr:to>
      <xdr:col>19</xdr:col>
      <xdr:colOff>177800</xdr:colOff>
      <xdr:row>37</xdr:row>
      <xdr:rowOff>90896</xdr:rowOff>
    </xdr:to>
    <xdr:cxnSp macro="">
      <xdr:nvCxnSpPr>
        <xdr:cNvPr id="79" name="直線コネクタ 78"/>
        <xdr:cNvCxnSpPr/>
      </xdr:nvCxnSpPr>
      <xdr:spPr>
        <a:xfrm>
          <a:off x="2908300" y="640515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18869</xdr:rowOff>
    </xdr:from>
    <xdr:to>
      <xdr:col>10</xdr:col>
      <xdr:colOff>165100</xdr:colOff>
      <xdr:row>37</xdr:row>
      <xdr:rowOff>120469</xdr:rowOff>
    </xdr:to>
    <xdr:sp macro="" textlink="">
      <xdr:nvSpPr>
        <xdr:cNvPr id="80" name="楕円 79"/>
        <xdr:cNvSpPr/>
      </xdr:nvSpPr>
      <xdr:spPr>
        <a:xfrm>
          <a:off x="1968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61504</xdr:rowOff>
    </xdr:from>
    <xdr:to>
      <xdr:col>15</xdr:col>
      <xdr:colOff>50800</xdr:colOff>
      <xdr:row>37</xdr:row>
      <xdr:rowOff>69669</xdr:rowOff>
    </xdr:to>
    <xdr:cxnSp macro="">
      <xdr:nvCxnSpPr>
        <xdr:cNvPr id="81" name="直線コネクタ 80"/>
        <xdr:cNvCxnSpPr/>
      </xdr:nvCxnSpPr>
      <xdr:spPr>
        <a:xfrm flipV="1">
          <a:off x="2019300" y="640515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159294</xdr:rowOff>
    </xdr:from>
    <xdr:to>
      <xdr:col>6</xdr:col>
      <xdr:colOff>38100</xdr:colOff>
      <xdr:row>37</xdr:row>
      <xdr:rowOff>89444</xdr:rowOff>
    </xdr:to>
    <xdr:sp macro="" textlink="">
      <xdr:nvSpPr>
        <xdr:cNvPr id="82" name="楕円 81"/>
        <xdr:cNvSpPr/>
      </xdr:nvSpPr>
      <xdr:spPr>
        <a:xfrm>
          <a:off x="1079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38644</xdr:rowOff>
    </xdr:from>
    <xdr:to>
      <xdr:col>10</xdr:col>
      <xdr:colOff>114300</xdr:colOff>
      <xdr:row>37</xdr:row>
      <xdr:rowOff>69669</xdr:rowOff>
    </xdr:to>
    <xdr:cxnSp macro="">
      <xdr:nvCxnSpPr>
        <xdr:cNvPr id="83" name="直線コネクタ 82"/>
        <xdr:cNvCxnSpPr/>
      </xdr:nvCxnSpPr>
      <xdr:spPr>
        <a:xfrm>
          <a:off x="1130300" y="63822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158223</xdr:rowOff>
    </xdr:from>
    <xdr:ext cx="405111" cy="259045"/>
    <xdr:sp macro="" textlink="">
      <xdr:nvSpPr>
        <xdr:cNvPr id="88" name="n_1mainValue【道路】&#10;有形固定資産減価償却率"/>
        <xdr:cNvSpPr txBox="1"/>
      </xdr:nvSpPr>
      <xdr:spPr>
        <a:xfrm>
          <a:off x="35820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9" name="n_2mainValue【道路】&#10;有形固定資産減価償却率"/>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136996</xdr:rowOff>
    </xdr:from>
    <xdr:ext cx="405111" cy="259045"/>
    <xdr:sp macro="" textlink="">
      <xdr:nvSpPr>
        <xdr:cNvPr id="90" name="n_3mainValue【道路】&#10;有形固定資産減価償却率"/>
        <xdr:cNvSpPr txBox="1"/>
      </xdr:nvSpPr>
      <xdr:spPr>
        <a:xfrm>
          <a:off x="1816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105971</xdr:rowOff>
    </xdr:from>
    <xdr:ext cx="405111" cy="259045"/>
    <xdr:sp macro="" textlink="">
      <xdr:nvSpPr>
        <xdr:cNvPr id="91" name="n_4mainValue【道路】&#10;有形固定資産減価償却率"/>
        <xdr:cNvSpPr txBox="1"/>
      </xdr:nvSpPr>
      <xdr:spPr>
        <a:xfrm>
          <a:off x="927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108098</xdr:rowOff>
    </xdr:from>
    <xdr:to>
      <xdr:col>55</xdr:col>
      <xdr:colOff>50800</xdr:colOff>
      <xdr:row>42</xdr:row>
      <xdr:rowOff>38248</xdr:rowOff>
    </xdr:to>
    <xdr:sp macro="" textlink="">
      <xdr:nvSpPr>
        <xdr:cNvPr id="131" name="楕円 130"/>
        <xdr:cNvSpPr/>
      </xdr:nvSpPr>
      <xdr:spPr>
        <a:xfrm>
          <a:off x="10426700" y="713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23025</xdr:rowOff>
    </xdr:from>
    <xdr:ext cx="534377" cy="259045"/>
    <xdr:sp macro="" textlink="">
      <xdr:nvSpPr>
        <xdr:cNvPr id="132" name="【道路】&#10;一人当たり延長該当値テキスト"/>
        <xdr:cNvSpPr txBox="1"/>
      </xdr:nvSpPr>
      <xdr:spPr>
        <a:xfrm>
          <a:off x="10515600" y="705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109631</xdr:rowOff>
    </xdr:from>
    <xdr:to>
      <xdr:col>50</xdr:col>
      <xdr:colOff>165100</xdr:colOff>
      <xdr:row>42</xdr:row>
      <xdr:rowOff>39781</xdr:rowOff>
    </xdr:to>
    <xdr:sp macro="" textlink="">
      <xdr:nvSpPr>
        <xdr:cNvPr id="133" name="楕円 132"/>
        <xdr:cNvSpPr/>
      </xdr:nvSpPr>
      <xdr:spPr>
        <a:xfrm>
          <a:off x="9588500" y="713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158898</xdr:rowOff>
    </xdr:from>
    <xdr:to>
      <xdr:col>55</xdr:col>
      <xdr:colOff>0</xdr:colOff>
      <xdr:row>41</xdr:row>
      <xdr:rowOff>160431</xdr:rowOff>
    </xdr:to>
    <xdr:cxnSp macro="">
      <xdr:nvCxnSpPr>
        <xdr:cNvPr id="134" name="直線コネクタ 133"/>
        <xdr:cNvCxnSpPr/>
      </xdr:nvCxnSpPr>
      <xdr:spPr>
        <a:xfrm flipV="1">
          <a:off x="9639300" y="7188348"/>
          <a:ext cx="838200" cy="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110568</xdr:rowOff>
    </xdr:from>
    <xdr:to>
      <xdr:col>46</xdr:col>
      <xdr:colOff>38100</xdr:colOff>
      <xdr:row>42</xdr:row>
      <xdr:rowOff>40718</xdr:rowOff>
    </xdr:to>
    <xdr:sp macro="" textlink="">
      <xdr:nvSpPr>
        <xdr:cNvPr id="135" name="楕円 134"/>
        <xdr:cNvSpPr/>
      </xdr:nvSpPr>
      <xdr:spPr>
        <a:xfrm>
          <a:off x="8699500" y="71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160431</xdr:rowOff>
    </xdr:from>
    <xdr:to>
      <xdr:col>50</xdr:col>
      <xdr:colOff>114300</xdr:colOff>
      <xdr:row>41</xdr:row>
      <xdr:rowOff>161368</xdr:rowOff>
    </xdr:to>
    <xdr:cxnSp macro="">
      <xdr:nvCxnSpPr>
        <xdr:cNvPr id="136" name="直線コネクタ 135"/>
        <xdr:cNvCxnSpPr/>
      </xdr:nvCxnSpPr>
      <xdr:spPr>
        <a:xfrm flipV="1">
          <a:off x="8750300" y="7189881"/>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45286</xdr:rowOff>
    </xdr:from>
    <xdr:to>
      <xdr:col>41</xdr:col>
      <xdr:colOff>101600</xdr:colOff>
      <xdr:row>41</xdr:row>
      <xdr:rowOff>146886</xdr:rowOff>
    </xdr:to>
    <xdr:sp macro="" textlink="">
      <xdr:nvSpPr>
        <xdr:cNvPr id="137" name="楕円 136"/>
        <xdr:cNvSpPr/>
      </xdr:nvSpPr>
      <xdr:spPr>
        <a:xfrm>
          <a:off x="7810500" y="707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96086</xdr:rowOff>
    </xdr:from>
    <xdr:to>
      <xdr:col>45</xdr:col>
      <xdr:colOff>177800</xdr:colOff>
      <xdr:row>41</xdr:row>
      <xdr:rowOff>161368</xdr:rowOff>
    </xdr:to>
    <xdr:cxnSp macro="">
      <xdr:nvCxnSpPr>
        <xdr:cNvPr id="138" name="直線コネクタ 137"/>
        <xdr:cNvCxnSpPr/>
      </xdr:nvCxnSpPr>
      <xdr:spPr>
        <a:xfrm>
          <a:off x="7861300" y="7125536"/>
          <a:ext cx="889000" cy="6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47460</xdr:rowOff>
    </xdr:from>
    <xdr:to>
      <xdr:col>36</xdr:col>
      <xdr:colOff>165100</xdr:colOff>
      <xdr:row>41</xdr:row>
      <xdr:rowOff>149060</xdr:rowOff>
    </xdr:to>
    <xdr:sp macro="" textlink="">
      <xdr:nvSpPr>
        <xdr:cNvPr id="139" name="楕円 138"/>
        <xdr:cNvSpPr/>
      </xdr:nvSpPr>
      <xdr:spPr>
        <a:xfrm>
          <a:off x="6921500" y="70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96086</xdr:rowOff>
    </xdr:from>
    <xdr:to>
      <xdr:col>41</xdr:col>
      <xdr:colOff>50800</xdr:colOff>
      <xdr:row>41</xdr:row>
      <xdr:rowOff>98260</xdr:rowOff>
    </xdr:to>
    <xdr:cxnSp macro="">
      <xdr:nvCxnSpPr>
        <xdr:cNvPr id="140" name="直線コネクタ 139"/>
        <xdr:cNvCxnSpPr/>
      </xdr:nvCxnSpPr>
      <xdr:spPr>
        <a:xfrm flipV="1">
          <a:off x="6972300" y="7125536"/>
          <a:ext cx="889000" cy="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30908</xdr:rowOff>
    </xdr:from>
    <xdr:ext cx="534377" cy="259045"/>
    <xdr:sp macro="" textlink="">
      <xdr:nvSpPr>
        <xdr:cNvPr id="145" name="n_1mainValue【道路】&#10;一人当たり延長"/>
        <xdr:cNvSpPr txBox="1"/>
      </xdr:nvSpPr>
      <xdr:spPr>
        <a:xfrm>
          <a:off x="9359411" y="723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31845</xdr:rowOff>
    </xdr:from>
    <xdr:ext cx="534377" cy="259045"/>
    <xdr:sp macro="" textlink="">
      <xdr:nvSpPr>
        <xdr:cNvPr id="146" name="n_2mainValue【道路】&#10;一人当たり延長"/>
        <xdr:cNvSpPr txBox="1"/>
      </xdr:nvSpPr>
      <xdr:spPr>
        <a:xfrm>
          <a:off x="8483111" y="72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138013</xdr:rowOff>
    </xdr:from>
    <xdr:ext cx="534377" cy="259045"/>
    <xdr:sp macro="" textlink="">
      <xdr:nvSpPr>
        <xdr:cNvPr id="147" name="n_3mainValue【道路】&#10;一人当たり延長"/>
        <xdr:cNvSpPr txBox="1"/>
      </xdr:nvSpPr>
      <xdr:spPr>
        <a:xfrm>
          <a:off x="7594111" y="716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140187</xdr:rowOff>
    </xdr:from>
    <xdr:ext cx="534377" cy="259045"/>
    <xdr:sp macro="" textlink="">
      <xdr:nvSpPr>
        <xdr:cNvPr id="148" name="n_4mainValue【道路】&#10;一人当たり延長"/>
        <xdr:cNvSpPr txBox="1"/>
      </xdr:nvSpPr>
      <xdr:spPr>
        <a:xfrm>
          <a:off x="6705111" y="716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84727</xdr:rowOff>
    </xdr:from>
    <xdr:to>
      <xdr:col>24</xdr:col>
      <xdr:colOff>114300</xdr:colOff>
      <xdr:row>61</xdr:row>
      <xdr:rowOff>14877</xdr:rowOff>
    </xdr:to>
    <xdr:sp macro="" textlink="">
      <xdr:nvSpPr>
        <xdr:cNvPr id="190" name="楕円 189"/>
        <xdr:cNvSpPr/>
      </xdr:nvSpPr>
      <xdr:spPr>
        <a:xfrm>
          <a:off x="45847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107604</xdr:rowOff>
    </xdr:from>
    <xdr:ext cx="405111" cy="259045"/>
    <xdr:sp macro="" textlink="">
      <xdr:nvSpPr>
        <xdr:cNvPr id="191" name="【橋りょう・トンネル】&#10;有形固定資産減価償却率該当値テキスト"/>
        <xdr:cNvSpPr txBox="1"/>
      </xdr:nvSpPr>
      <xdr:spPr>
        <a:xfrm>
          <a:off x="4673600" y="10223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56969</xdr:rowOff>
    </xdr:from>
    <xdr:to>
      <xdr:col>20</xdr:col>
      <xdr:colOff>38100</xdr:colOff>
      <xdr:row>60</xdr:row>
      <xdr:rowOff>158569</xdr:rowOff>
    </xdr:to>
    <xdr:sp macro="" textlink="">
      <xdr:nvSpPr>
        <xdr:cNvPr id="192" name="楕円 191"/>
        <xdr:cNvSpPr/>
      </xdr:nvSpPr>
      <xdr:spPr>
        <a:xfrm>
          <a:off x="3746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107769</xdr:rowOff>
    </xdr:from>
    <xdr:to>
      <xdr:col>24</xdr:col>
      <xdr:colOff>63500</xdr:colOff>
      <xdr:row>60</xdr:row>
      <xdr:rowOff>135527</xdr:rowOff>
    </xdr:to>
    <xdr:cxnSp macro="">
      <xdr:nvCxnSpPr>
        <xdr:cNvPr id="193" name="直線コネクタ 192"/>
        <xdr:cNvCxnSpPr/>
      </xdr:nvCxnSpPr>
      <xdr:spPr>
        <a:xfrm>
          <a:off x="3797300" y="1039476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29210</xdr:rowOff>
    </xdr:from>
    <xdr:to>
      <xdr:col>15</xdr:col>
      <xdr:colOff>101600</xdr:colOff>
      <xdr:row>60</xdr:row>
      <xdr:rowOff>130810</xdr:rowOff>
    </xdr:to>
    <xdr:sp macro="" textlink="">
      <xdr:nvSpPr>
        <xdr:cNvPr id="194" name="楕円 193"/>
        <xdr:cNvSpPr/>
      </xdr:nvSpPr>
      <xdr:spPr>
        <a:xfrm>
          <a:off x="2857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107769</xdr:rowOff>
    </xdr:to>
    <xdr:cxnSp macro="">
      <xdr:nvCxnSpPr>
        <xdr:cNvPr id="195" name="直線コネクタ 194"/>
        <xdr:cNvCxnSpPr/>
      </xdr:nvCxnSpPr>
      <xdr:spPr>
        <a:xfrm>
          <a:off x="2908300" y="1036701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1451</xdr:rowOff>
    </xdr:from>
    <xdr:to>
      <xdr:col>10</xdr:col>
      <xdr:colOff>165100</xdr:colOff>
      <xdr:row>60</xdr:row>
      <xdr:rowOff>103051</xdr:rowOff>
    </xdr:to>
    <xdr:sp macro="" textlink="">
      <xdr:nvSpPr>
        <xdr:cNvPr id="196" name="楕円 195"/>
        <xdr:cNvSpPr/>
      </xdr:nvSpPr>
      <xdr:spPr>
        <a:xfrm>
          <a:off x="1968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52251</xdr:rowOff>
    </xdr:from>
    <xdr:to>
      <xdr:col>15</xdr:col>
      <xdr:colOff>50800</xdr:colOff>
      <xdr:row>60</xdr:row>
      <xdr:rowOff>80010</xdr:rowOff>
    </xdr:to>
    <xdr:cxnSp macro="">
      <xdr:nvCxnSpPr>
        <xdr:cNvPr id="197" name="直線コネクタ 196"/>
        <xdr:cNvCxnSpPr/>
      </xdr:nvCxnSpPr>
      <xdr:spPr>
        <a:xfrm>
          <a:off x="2019300" y="1033925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159838</xdr:rowOff>
    </xdr:from>
    <xdr:to>
      <xdr:col>6</xdr:col>
      <xdr:colOff>38100</xdr:colOff>
      <xdr:row>60</xdr:row>
      <xdr:rowOff>89988</xdr:rowOff>
    </xdr:to>
    <xdr:sp macro="" textlink="">
      <xdr:nvSpPr>
        <xdr:cNvPr id="198" name="楕円 197"/>
        <xdr:cNvSpPr/>
      </xdr:nvSpPr>
      <xdr:spPr>
        <a:xfrm>
          <a:off x="1079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39188</xdr:rowOff>
    </xdr:from>
    <xdr:to>
      <xdr:col>10</xdr:col>
      <xdr:colOff>114300</xdr:colOff>
      <xdr:row>60</xdr:row>
      <xdr:rowOff>52251</xdr:rowOff>
    </xdr:to>
    <xdr:cxnSp macro="">
      <xdr:nvCxnSpPr>
        <xdr:cNvPr id="199" name="直線コネクタ 198"/>
        <xdr:cNvCxnSpPr/>
      </xdr:nvCxnSpPr>
      <xdr:spPr>
        <a:xfrm>
          <a:off x="1130300" y="103261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3646</xdr:rowOff>
    </xdr:from>
    <xdr:ext cx="405111" cy="259045"/>
    <xdr:sp macro="" textlink="">
      <xdr:nvSpPr>
        <xdr:cNvPr id="204" name="n_1mainValue【橋りょう・トンネル】&#10;有形固定資産減価償却率"/>
        <xdr:cNvSpPr txBox="1"/>
      </xdr:nvSpPr>
      <xdr:spPr>
        <a:xfrm>
          <a:off x="35820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205" name="n_2mainValue【橋りょう・トンネル】&#10;有形固定資産減価償却率"/>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119578</xdr:rowOff>
    </xdr:from>
    <xdr:ext cx="405111" cy="259045"/>
    <xdr:sp macro="" textlink="">
      <xdr:nvSpPr>
        <xdr:cNvPr id="206" name="n_3mainValue【橋りょう・トンネル】&#10;有形固定資産減価償却率"/>
        <xdr:cNvSpPr txBox="1"/>
      </xdr:nvSpPr>
      <xdr:spPr>
        <a:xfrm>
          <a:off x="1816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106515</xdr:rowOff>
    </xdr:from>
    <xdr:ext cx="405111" cy="259045"/>
    <xdr:sp macro="" textlink="">
      <xdr:nvSpPr>
        <xdr:cNvPr id="207" name="n_4mainValue【橋りょう・トンネル】&#10;有形固定資産減価償却率"/>
        <xdr:cNvSpPr txBox="1"/>
      </xdr:nvSpPr>
      <xdr:spPr>
        <a:xfrm>
          <a:off x="9277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60836</xdr:rowOff>
    </xdr:from>
    <xdr:to>
      <xdr:col>55</xdr:col>
      <xdr:colOff>50800</xdr:colOff>
      <xdr:row>62</xdr:row>
      <xdr:rowOff>162436</xdr:rowOff>
    </xdr:to>
    <xdr:sp macro="" textlink="">
      <xdr:nvSpPr>
        <xdr:cNvPr id="245" name="楕円 244"/>
        <xdr:cNvSpPr/>
      </xdr:nvSpPr>
      <xdr:spPr>
        <a:xfrm>
          <a:off x="10426700" y="1069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39263</xdr:rowOff>
    </xdr:from>
    <xdr:ext cx="690189" cy="259045"/>
    <xdr:sp macro="" textlink="">
      <xdr:nvSpPr>
        <xdr:cNvPr id="246" name="【橋りょう・トンネル】&#10;一人当たり有形固定資産（償却資産）額該当値テキスト"/>
        <xdr:cNvSpPr txBox="1"/>
      </xdr:nvSpPr>
      <xdr:spPr>
        <a:xfrm>
          <a:off x="10515600" y="106691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68093</xdr:rowOff>
    </xdr:from>
    <xdr:to>
      <xdr:col>50</xdr:col>
      <xdr:colOff>165100</xdr:colOff>
      <xdr:row>62</xdr:row>
      <xdr:rowOff>169693</xdr:rowOff>
    </xdr:to>
    <xdr:sp macro="" textlink="">
      <xdr:nvSpPr>
        <xdr:cNvPr id="247" name="楕円 246"/>
        <xdr:cNvSpPr/>
      </xdr:nvSpPr>
      <xdr:spPr>
        <a:xfrm>
          <a:off x="9588500" y="1069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111636</xdr:rowOff>
    </xdr:from>
    <xdr:to>
      <xdr:col>55</xdr:col>
      <xdr:colOff>0</xdr:colOff>
      <xdr:row>62</xdr:row>
      <xdr:rowOff>118893</xdr:rowOff>
    </xdr:to>
    <xdr:cxnSp macro="">
      <xdr:nvCxnSpPr>
        <xdr:cNvPr id="248" name="直線コネクタ 247"/>
        <xdr:cNvCxnSpPr/>
      </xdr:nvCxnSpPr>
      <xdr:spPr>
        <a:xfrm flipV="1">
          <a:off x="9639300" y="10741536"/>
          <a:ext cx="838200" cy="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72437</xdr:rowOff>
    </xdr:from>
    <xdr:to>
      <xdr:col>46</xdr:col>
      <xdr:colOff>38100</xdr:colOff>
      <xdr:row>63</xdr:row>
      <xdr:rowOff>2587</xdr:rowOff>
    </xdr:to>
    <xdr:sp macro="" textlink="">
      <xdr:nvSpPr>
        <xdr:cNvPr id="249" name="楕円 248"/>
        <xdr:cNvSpPr/>
      </xdr:nvSpPr>
      <xdr:spPr>
        <a:xfrm>
          <a:off x="8699500" y="1070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118893</xdr:rowOff>
    </xdr:from>
    <xdr:to>
      <xdr:col>50</xdr:col>
      <xdr:colOff>114300</xdr:colOff>
      <xdr:row>62</xdr:row>
      <xdr:rowOff>123237</xdr:rowOff>
    </xdr:to>
    <xdr:cxnSp macro="">
      <xdr:nvCxnSpPr>
        <xdr:cNvPr id="250" name="直線コネクタ 249"/>
        <xdr:cNvCxnSpPr/>
      </xdr:nvCxnSpPr>
      <xdr:spPr>
        <a:xfrm flipV="1">
          <a:off x="8750300" y="10748793"/>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75766</xdr:rowOff>
    </xdr:from>
    <xdr:to>
      <xdr:col>41</xdr:col>
      <xdr:colOff>101600</xdr:colOff>
      <xdr:row>63</xdr:row>
      <xdr:rowOff>5916</xdr:rowOff>
    </xdr:to>
    <xdr:sp macro="" textlink="">
      <xdr:nvSpPr>
        <xdr:cNvPr id="251" name="楕円 250"/>
        <xdr:cNvSpPr/>
      </xdr:nvSpPr>
      <xdr:spPr>
        <a:xfrm>
          <a:off x="7810500" y="1070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123237</xdr:rowOff>
    </xdr:from>
    <xdr:to>
      <xdr:col>45</xdr:col>
      <xdr:colOff>177800</xdr:colOff>
      <xdr:row>62</xdr:row>
      <xdr:rowOff>126566</xdr:rowOff>
    </xdr:to>
    <xdr:cxnSp macro="">
      <xdr:nvCxnSpPr>
        <xdr:cNvPr id="252" name="直線コネクタ 251"/>
        <xdr:cNvCxnSpPr/>
      </xdr:nvCxnSpPr>
      <xdr:spPr>
        <a:xfrm flipV="1">
          <a:off x="7861300" y="10753137"/>
          <a:ext cx="889000" cy="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83413</xdr:rowOff>
    </xdr:from>
    <xdr:to>
      <xdr:col>36</xdr:col>
      <xdr:colOff>165100</xdr:colOff>
      <xdr:row>63</xdr:row>
      <xdr:rowOff>13563</xdr:rowOff>
    </xdr:to>
    <xdr:sp macro="" textlink="">
      <xdr:nvSpPr>
        <xdr:cNvPr id="253" name="楕円 252"/>
        <xdr:cNvSpPr/>
      </xdr:nvSpPr>
      <xdr:spPr>
        <a:xfrm>
          <a:off x="6921500" y="1071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126566</xdr:rowOff>
    </xdr:from>
    <xdr:to>
      <xdr:col>41</xdr:col>
      <xdr:colOff>50800</xdr:colOff>
      <xdr:row>62</xdr:row>
      <xdr:rowOff>134213</xdr:rowOff>
    </xdr:to>
    <xdr:cxnSp macro="">
      <xdr:nvCxnSpPr>
        <xdr:cNvPr id="254" name="直線コネクタ 253"/>
        <xdr:cNvCxnSpPr/>
      </xdr:nvCxnSpPr>
      <xdr:spPr>
        <a:xfrm flipV="1">
          <a:off x="6972300" y="10756466"/>
          <a:ext cx="889000" cy="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160820</xdr:rowOff>
    </xdr:from>
    <xdr:ext cx="599010" cy="259045"/>
    <xdr:sp macro="" textlink="">
      <xdr:nvSpPr>
        <xdr:cNvPr id="259" name="n_1mainValue【橋りょう・トンネル】&#10;一人当たり有形固定資産（償却資産）額"/>
        <xdr:cNvSpPr txBox="1"/>
      </xdr:nvSpPr>
      <xdr:spPr>
        <a:xfrm>
          <a:off x="9327095" y="1079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165164</xdr:rowOff>
    </xdr:from>
    <xdr:ext cx="599010" cy="259045"/>
    <xdr:sp macro="" textlink="">
      <xdr:nvSpPr>
        <xdr:cNvPr id="260" name="n_2mainValue【橋りょう・トンネル】&#10;一人当たり有形固定資産（償却資産）額"/>
        <xdr:cNvSpPr txBox="1"/>
      </xdr:nvSpPr>
      <xdr:spPr>
        <a:xfrm>
          <a:off x="8450795" y="107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168493</xdr:rowOff>
    </xdr:from>
    <xdr:ext cx="599010" cy="259045"/>
    <xdr:sp macro="" textlink="">
      <xdr:nvSpPr>
        <xdr:cNvPr id="261" name="n_3mainValue【橋りょう・トンネル】&#10;一人当たり有形固定資産（償却資産）額"/>
        <xdr:cNvSpPr txBox="1"/>
      </xdr:nvSpPr>
      <xdr:spPr>
        <a:xfrm>
          <a:off x="7561795" y="1079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4690</xdr:rowOff>
    </xdr:from>
    <xdr:ext cx="599010" cy="259045"/>
    <xdr:sp macro="" textlink="">
      <xdr:nvSpPr>
        <xdr:cNvPr id="262" name="n_4mainValue【橋りょう・トンネル】&#10;一人当たり有形固定資産（償却資産）額"/>
        <xdr:cNvSpPr txBox="1"/>
      </xdr:nvSpPr>
      <xdr:spPr>
        <a:xfrm>
          <a:off x="6672795" y="10806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109764</xdr:rowOff>
    </xdr:from>
    <xdr:to>
      <xdr:col>24</xdr:col>
      <xdr:colOff>114300</xdr:colOff>
      <xdr:row>84</xdr:row>
      <xdr:rowOff>39914</xdr:rowOff>
    </xdr:to>
    <xdr:sp macro="" textlink="">
      <xdr:nvSpPr>
        <xdr:cNvPr id="304" name="楕円 303"/>
        <xdr:cNvSpPr/>
      </xdr:nvSpPr>
      <xdr:spPr>
        <a:xfrm>
          <a:off x="45847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88191</xdr:rowOff>
    </xdr:from>
    <xdr:ext cx="405111" cy="259045"/>
    <xdr:sp macro="" textlink="">
      <xdr:nvSpPr>
        <xdr:cNvPr id="305" name="【公営住宅】&#10;有形固定資産減価償却率該当値テキスト"/>
        <xdr:cNvSpPr txBox="1"/>
      </xdr:nvSpPr>
      <xdr:spPr>
        <a:xfrm>
          <a:off x="4673600"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50981</xdr:rowOff>
    </xdr:from>
    <xdr:to>
      <xdr:col>20</xdr:col>
      <xdr:colOff>38100</xdr:colOff>
      <xdr:row>83</xdr:row>
      <xdr:rowOff>152581</xdr:rowOff>
    </xdr:to>
    <xdr:sp macro="" textlink="">
      <xdr:nvSpPr>
        <xdr:cNvPr id="306" name="楕円 305"/>
        <xdr:cNvSpPr/>
      </xdr:nvSpPr>
      <xdr:spPr>
        <a:xfrm>
          <a:off x="3746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101781</xdr:rowOff>
    </xdr:from>
    <xdr:to>
      <xdr:col>24</xdr:col>
      <xdr:colOff>63500</xdr:colOff>
      <xdr:row>83</xdr:row>
      <xdr:rowOff>160564</xdr:rowOff>
    </xdr:to>
    <xdr:cxnSp macro="">
      <xdr:nvCxnSpPr>
        <xdr:cNvPr id="307" name="直線コネクタ 306"/>
        <xdr:cNvCxnSpPr/>
      </xdr:nvCxnSpPr>
      <xdr:spPr>
        <a:xfrm>
          <a:off x="3797300" y="1433213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166914</xdr:rowOff>
    </xdr:from>
    <xdr:to>
      <xdr:col>15</xdr:col>
      <xdr:colOff>101600</xdr:colOff>
      <xdr:row>83</xdr:row>
      <xdr:rowOff>97064</xdr:rowOff>
    </xdr:to>
    <xdr:sp macro="" textlink="">
      <xdr:nvSpPr>
        <xdr:cNvPr id="308" name="楕円 307"/>
        <xdr:cNvSpPr/>
      </xdr:nvSpPr>
      <xdr:spPr>
        <a:xfrm>
          <a:off x="2857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46264</xdr:rowOff>
    </xdr:from>
    <xdr:to>
      <xdr:col>19</xdr:col>
      <xdr:colOff>177800</xdr:colOff>
      <xdr:row>83</xdr:row>
      <xdr:rowOff>101781</xdr:rowOff>
    </xdr:to>
    <xdr:cxnSp macro="">
      <xdr:nvCxnSpPr>
        <xdr:cNvPr id="309" name="直線コネクタ 308"/>
        <xdr:cNvCxnSpPr/>
      </xdr:nvCxnSpPr>
      <xdr:spPr>
        <a:xfrm>
          <a:off x="2908300" y="1427661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99968</xdr:rowOff>
    </xdr:from>
    <xdr:to>
      <xdr:col>10</xdr:col>
      <xdr:colOff>165100</xdr:colOff>
      <xdr:row>83</xdr:row>
      <xdr:rowOff>30118</xdr:rowOff>
    </xdr:to>
    <xdr:sp macro="" textlink="">
      <xdr:nvSpPr>
        <xdr:cNvPr id="310" name="楕円 309"/>
        <xdr:cNvSpPr/>
      </xdr:nvSpPr>
      <xdr:spPr>
        <a:xfrm>
          <a:off x="1968500" y="141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150768</xdr:rowOff>
    </xdr:from>
    <xdr:to>
      <xdr:col>15</xdr:col>
      <xdr:colOff>50800</xdr:colOff>
      <xdr:row>83</xdr:row>
      <xdr:rowOff>46264</xdr:rowOff>
    </xdr:to>
    <xdr:cxnSp macro="">
      <xdr:nvCxnSpPr>
        <xdr:cNvPr id="311" name="直線コネクタ 310"/>
        <xdr:cNvCxnSpPr/>
      </xdr:nvCxnSpPr>
      <xdr:spPr>
        <a:xfrm>
          <a:off x="2019300" y="14209668"/>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33020</xdr:rowOff>
    </xdr:from>
    <xdr:to>
      <xdr:col>6</xdr:col>
      <xdr:colOff>38100</xdr:colOff>
      <xdr:row>82</xdr:row>
      <xdr:rowOff>134620</xdr:rowOff>
    </xdr:to>
    <xdr:sp macro="" textlink="">
      <xdr:nvSpPr>
        <xdr:cNvPr id="312" name="楕円 311"/>
        <xdr:cNvSpPr/>
      </xdr:nvSpPr>
      <xdr:spPr>
        <a:xfrm>
          <a:off x="1079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83820</xdr:rowOff>
    </xdr:from>
    <xdr:to>
      <xdr:col>10</xdr:col>
      <xdr:colOff>114300</xdr:colOff>
      <xdr:row>82</xdr:row>
      <xdr:rowOff>150768</xdr:rowOff>
    </xdr:to>
    <xdr:cxnSp macro="">
      <xdr:nvCxnSpPr>
        <xdr:cNvPr id="313" name="直線コネクタ 312"/>
        <xdr:cNvCxnSpPr/>
      </xdr:nvCxnSpPr>
      <xdr:spPr>
        <a:xfrm>
          <a:off x="1130300" y="14142720"/>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17" name="n_4aveValue【公営住宅】&#10;有形固定資産減価償却率"/>
        <xdr:cNvSpPr txBox="1"/>
      </xdr:nvSpPr>
      <xdr:spPr>
        <a:xfrm>
          <a:off x="927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143708</xdr:rowOff>
    </xdr:from>
    <xdr:ext cx="405111" cy="259045"/>
    <xdr:sp macro="" textlink="">
      <xdr:nvSpPr>
        <xdr:cNvPr id="318" name="n_1mainValue【公営住宅】&#10;有形固定資産減価償却率"/>
        <xdr:cNvSpPr txBox="1"/>
      </xdr:nvSpPr>
      <xdr:spPr>
        <a:xfrm>
          <a:off x="35820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88191</xdr:rowOff>
    </xdr:from>
    <xdr:ext cx="405111" cy="259045"/>
    <xdr:sp macro="" textlink="">
      <xdr:nvSpPr>
        <xdr:cNvPr id="319" name="n_2mainValue【公営住宅】&#10;有形固定資産減価償却率"/>
        <xdr:cNvSpPr txBox="1"/>
      </xdr:nvSpPr>
      <xdr:spPr>
        <a:xfrm>
          <a:off x="2705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46645</xdr:rowOff>
    </xdr:from>
    <xdr:ext cx="405111" cy="259045"/>
    <xdr:sp macro="" textlink="">
      <xdr:nvSpPr>
        <xdr:cNvPr id="320" name="n_3mainValue【公営住宅】&#10;有形固定資産減価償却率"/>
        <xdr:cNvSpPr txBox="1"/>
      </xdr:nvSpPr>
      <xdr:spPr>
        <a:xfrm>
          <a:off x="1816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21" name="n_4mainValue【公営住宅】&#10;有形固定資産減価償却率"/>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17323</xdr:rowOff>
    </xdr:from>
    <xdr:to>
      <xdr:col>55</xdr:col>
      <xdr:colOff>50800</xdr:colOff>
      <xdr:row>86</xdr:row>
      <xdr:rowOff>118923</xdr:rowOff>
    </xdr:to>
    <xdr:sp macro="" textlink="">
      <xdr:nvSpPr>
        <xdr:cNvPr id="361" name="楕円 360"/>
        <xdr:cNvSpPr/>
      </xdr:nvSpPr>
      <xdr:spPr>
        <a:xfrm>
          <a:off x="10426700" y="147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103700</xdr:rowOff>
    </xdr:from>
    <xdr:ext cx="469744" cy="259045"/>
    <xdr:sp macro="" textlink="">
      <xdr:nvSpPr>
        <xdr:cNvPr id="362" name="【公営住宅】&#10;一人当たり面積該当値テキスト"/>
        <xdr:cNvSpPr txBox="1"/>
      </xdr:nvSpPr>
      <xdr:spPr>
        <a:xfrm>
          <a:off x="10515600" y="1467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18771</xdr:rowOff>
    </xdr:from>
    <xdr:to>
      <xdr:col>50</xdr:col>
      <xdr:colOff>165100</xdr:colOff>
      <xdr:row>86</xdr:row>
      <xdr:rowOff>120371</xdr:rowOff>
    </xdr:to>
    <xdr:sp macro="" textlink="">
      <xdr:nvSpPr>
        <xdr:cNvPr id="363" name="楕円 362"/>
        <xdr:cNvSpPr/>
      </xdr:nvSpPr>
      <xdr:spPr>
        <a:xfrm>
          <a:off x="9588500" y="1476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68123</xdr:rowOff>
    </xdr:from>
    <xdr:to>
      <xdr:col>55</xdr:col>
      <xdr:colOff>0</xdr:colOff>
      <xdr:row>86</xdr:row>
      <xdr:rowOff>69571</xdr:rowOff>
    </xdr:to>
    <xdr:cxnSp macro="">
      <xdr:nvCxnSpPr>
        <xdr:cNvPr id="364" name="直線コネクタ 363"/>
        <xdr:cNvCxnSpPr/>
      </xdr:nvCxnSpPr>
      <xdr:spPr>
        <a:xfrm flipV="1">
          <a:off x="9639300" y="14812823"/>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19647</xdr:rowOff>
    </xdr:from>
    <xdr:to>
      <xdr:col>46</xdr:col>
      <xdr:colOff>38100</xdr:colOff>
      <xdr:row>86</xdr:row>
      <xdr:rowOff>121247</xdr:rowOff>
    </xdr:to>
    <xdr:sp macro="" textlink="">
      <xdr:nvSpPr>
        <xdr:cNvPr id="365" name="楕円 364"/>
        <xdr:cNvSpPr/>
      </xdr:nvSpPr>
      <xdr:spPr>
        <a:xfrm>
          <a:off x="8699500" y="1476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69571</xdr:rowOff>
    </xdr:from>
    <xdr:to>
      <xdr:col>50</xdr:col>
      <xdr:colOff>114300</xdr:colOff>
      <xdr:row>86</xdr:row>
      <xdr:rowOff>70447</xdr:rowOff>
    </xdr:to>
    <xdr:cxnSp macro="">
      <xdr:nvCxnSpPr>
        <xdr:cNvPr id="366" name="直線コネクタ 365"/>
        <xdr:cNvCxnSpPr/>
      </xdr:nvCxnSpPr>
      <xdr:spPr>
        <a:xfrm flipV="1">
          <a:off x="8750300" y="14814271"/>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20295</xdr:rowOff>
    </xdr:from>
    <xdr:to>
      <xdr:col>41</xdr:col>
      <xdr:colOff>101600</xdr:colOff>
      <xdr:row>86</xdr:row>
      <xdr:rowOff>121895</xdr:rowOff>
    </xdr:to>
    <xdr:sp macro="" textlink="">
      <xdr:nvSpPr>
        <xdr:cNvPr id="367" name="楕円 366"/>
        <xdr:cNvSpPr/>
      </xdr:nvSpPr>
      <xdr:spPr>
        <a:xfrm>
          <a:off x="7810500" y="147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70447</xdr:rowOff>
    </xdr:from>
    <xdr:to>
      <xdr:col>45</xdr:col>
      <xdr:colOff>177800</xdr:colOff>
      <xdr:row>86</xdr:row>
      <xdr:rowOff>71095</xdr:rowOff>
    </xdr:to>
    <xdr:cxnSp macro="">
      <xdr:nvCxnSpPr>
        <xdr:cNvPr id="368" name="直線コネクタ 367"/>
        <xdr:cNvCxnSpPr/>
      </xdr:nvCxnSpPr>
      <xdr:spPr>
        <a:xfrm flipV="1">
          <a:off x="7861300" y="14815147"/>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20180</xdr:rowOff>
    </xdr:from>
    <xdr:to>
      <xdr:col>36</xdr:col>
      <xdr:colOff>165100</xdr:colOff>
      <xdr:row>86</xdr:row>
      <xdr:rowOff>121780</xdr:rowOff>
    </xdr:to>
    <xdr:sp macro="" textlink="">
      <xdr:nvSpPr>
        <xdr:cNvPr id="369" name="楕円 368"/>
        <xdr:cNvSpPr/>
      </xdr:nvSpPr>
      <xdr:spPr>
        <a:xfrm>
          <a:off x="6921500" y="1476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70980</xdr:rowOff>
    </xdr:from>
    <xdr:to>
      <xdr:col>41</xdr:col>
      <xdr:colOff>50800</xdr:colOff>
      <xdr:row>86</xdr:row>
      <xdr:rowOff>71095</xdr:rowOff>
    </xdr:to>
    <xdr:cxnSp macro="">
      <xdr:nvCxnSpPr>
        <xdr:cNvPr id="370" name="直線コネクタ 369"/>
        <xdr:cNvCxnSpPr/>
      </xdr:nvCxnSpPr>
      <xdr:spPr>
        <a:xfrm>
          <a:off x="6972300" y="14815680"/>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111498</xdr:rowOff>
    </xdr:from>
    <xdr:ext cx="469744" cy="259045"/>
    <xdr:sp macro="" textlink="">
      <xdr:nvSpPr>
        <xdr:cNvPr id="375" name="n_1mainValue【公営住宅】&#10;一人当たり面積"/>
        <xdr:cNvSpPr txBox="1"/>
      </xdr:nvSpPr>
      <xdr:spPr>
        <a:xfrm>
          <a:off x="9391727" y="1485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112374</xdr:rowOff>
    </xdr:from>
    <xdr:ext cx="469744" cy="259045"/>
    <xdr:sp macro="" textlink="">
      <xdr:nvSpPr>
        <xdr:cNvPr id="376" name="n_2mainValue【公営住宅】&#10;一人当たり面積"/>
        <xdr:cNvSpPr txBox="1"/>
      </xdr:nvSpPr>
      <xdr:spPr>
        <a:xfrm>
          <a:off x="8515427" y="14857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113022</xdr:rowOff>
    </xdr:from>
    <xdr:ext cx="469744" cy="259045"/>
    <xdr:sp macro="" textlink="">
      <xdr:nvSpPr>
        <xdr:cNvPr id="377" name="n_3mainValue【公営住宅】&#10;一人当たり面積"/>
        <xdr:cNvSpPr txBox="1"/>
      </xdr:nvSpPr>
      <xdr:spPr>
        <a:xfrm>
          <a:off x="7626427" y="1485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112907</xdr:rowOff>
    </xdr:from>
    <xdr:ext cx="469744" cy="259045"/>
    <xdr:sp macro="" textlink="">
      <xdr:nvSpPr>
        <xdr:cNvPr id="378" name="n_4mainValue【公営住宅】&#10;一人当たり面積"/>
        <xdr:cNvSpPr txBox="1"/>
      </xdr:nvSpPr>
      <xdr:spPr>
        <a:xfrm>
          <a:off x="6737427" y="1485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436" name="直線コネクタ 435"/>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7"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8" name="直線コネクタ 437"/>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439" name="【学校施設】&#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440" name="直線コネクタ 439"/>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441"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42" name="フローチャート: 判断 441"/>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443" name="フローチャート: 判断 442"/>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444" name="フローチャート: 判断 443"/>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445" name="フローチャート: 判断 444"/>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446" name="フローチャート: 判断 445"/>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143510</xdr:rowOff>
    </xdr:from>
    <xdr:to>
      <xdr:col>85</xdr:col>
      <xdr:colOff>177800</xdr:colOff>
      <xdr:row>62</xdr:row>
      <xdr:rowOff>73660</xdr:rowOff>
    </xdr:to>
    <xdr:sp macro="" textlink="">
      <xdr:nvSpPr>
        <xdr:cNvPr id="452" name="楕円 451"/>
        <xdr:cNvSpPr/>
      </xdr:nvSpPr>
      <xdr:spPr>
        <a:xfrm>
          <a:off x="16268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121937</xdr:rowOff>
    </xdr:from>
    <xdr:ext cx="405111" cy="259045"/>
    <xdr:sp macro="" textlink="">
      <xdr:nvSpPr>
        <xdr:cNvPr id="453" name="【学校施設】&#10;有形固定資産減価償却率該当値テキスト"/>
        <xdr:cNvSpPr txBox="1"/>
      </xdr:nvSpPr>
      <xdr:spPr>
        <a:xfrm>
          <a:off x="163576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114119</xdr:rowOff>
    </xdr:from>
    <xdr:to>
      <xdr:col>81</xdr:col>
      <xdr:colOff>101600</xdr:colOff>
      <xdr:row>62</xdr:row>
      <xdr:rowOff>44269</xdr:rowOff>
    </xdr:to>
    <xdr:sp macro="" textlink="">
      <xdr:nvSpPr>
        <xdr:cNvPr id="454" name="楕円 453"/>
        <xdr:cNvSpPr/>
      </xdr:nvSpPr>
      <xdr:spPr>
        <a:xfrm>
          <a:off x="15430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164919</xdr:rowOff>
    </xdr:from>
    <xdr:to>
      <xdr:col>85</xdr:col>
      <xdr:colOff>127000</xdr:colOff>
      <xdr:row>62</xdr:row>
      <xdr:rowOff>22860</xdr:rowOff>
    </xdr:to>
    <xdr:cxnSp macro="">
      <xdr:nvCxnSpPr>
        <xdr:cNvPr id="455" name="直線コネクタ 454"/>
        <xdr:cNvCxnSpPr/>
      </xdr:nvCxnSpPr>
      <xdr:spPr>
        <a:xfrm>
          <a:off x="15481300" y="1062336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74930</xdr:rowOff>
    </xdr:from>
    <xdr:to>
      <xdr:col>76</xdr:col>
      <xdr:colOff>165100</xdr:colOff>
      <xdr:row>62</xdr:row>
      <xdr:rowOff>5080</xdr:rowOff>
    </xdr:to>
    <xdr:sp macro="" textlink="">
      <xdr:nvSpPr>
        <xdr:cNvPr id="456" name="楕円 455"/>
        <xdr:cNvSpPr/>
      </xdr:nvSpPr>
      <xdr:spPr>
        <a:xfrm>
          <a:off x="14541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125730</xdr:rowOff>
    </xdr:from>
    <xdr:to>
      <xdr:col>81</xdr:col>
      <xdr:colOff>50800</xdr:colOff>
      <xdr:row>61</xdr:row>
      <xdr:rowOff>164919</xdr:rowOff>
    </xdr:to>
    <xdr:cxnSp macro="">
      <xdr:nvCxnSpPr>
        <xdr:cNvPr id="457" name="直線コネクタ 456"/>
        <xdr:cNvCxnSpPr/>
      </xdr:nvCxnSpPr>
      <xdr:spPr>
        <a:xfrm>
          <a:off x="14592300" y="105841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43906</xdr:rowOff>
    </xdr:from>
    <xdr:to>
      <xdr:col>72</xdr:col>
      <xdr:colOff>38100</xdr:colOff>
      <xdr:row>61</xdr:row>
      <xdr:rowOff>145506</xdr:rowOff>
    </xdr:to>
    <xdr:sp macro="" textlink="">
      <xdr:nvSpPr>
        <xdr:cNvPr id="458" name="楕円 457"/>
        <xdr:cNvSpPr/>
      </xdr:nvSpPr>
      <xdr:spPr>
        <a:xfrm>
          <a:off x="13652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94706</xdr:rowOff>
    </xdr:from>
    <xdr:to>
      <xdr:col>76</xdr:col>
      <xdr:colOff>114300</xdr:colOff>
      <xdr:row>61</xdr:row>
      <xdr:rowOff>125730</xdr:rowOff>
    </xdr:to>
    <xdr:cxnSp macro="">
      <xdr:nvCxnSpPr>
        <xdr:cNvPr id="459" name="直線コネクタ 458"/>
        <xdr:cNvCxnSpPr/>
      </xdr:nvCxnSpPr>
      <xdr:spPr>
        <a:xfrm>
          <a:off x="13703300" y="105531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16147</xdr:rowOff>
    </xdr:from>
    <xdr:to>
      <xdr:col>67</xdr:col>
      <xdr:colOff>101600</xdr:colOff>
      <xdr:row>61</xdr:row>
      <xdr:rowOff>117747</xdr:rowOff>
    </xdr:to>
    <xdr:sp macro="" textlink="">
      <xdr:nvSpPr>
        <xdr:cNvPr id="460" name="楕円 459"/>
        <xdr:cNvSpPr/>
      </xdr:nvSpPr>
      <xdr:spPr>
        <a:xfrm>
          <a:off x="12763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66947</xdr:rowOff>
    </xdr:from>
    <xdr:to>
      <xdr:col>71</xdr:col>
      <xdr:colOff>177800</xdr:colOff>
      <xdr:row>61</xdr:row>
      <xdr:rowOff>94706</xdr:rowOff>
    </xdr:to>
    <xdr:cxnSp macro="">
      <xdr:nvCxnSpPr>
        <xdr:cNvPr id="461" name="直線コネクタ 460"/>
        <xdr:cNvCxnSpPr/>
      </xdr:nvCxnSpPr>
      <xdr:spPr>
        <a:xfrm>
          <a:off x="12814300" y="1052539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462" name="n_1aveValue【学校施設】&#10;有形固定資産減価償却率"/>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463" name="n_2aveValue【学校施設】&#10;有形固定資産減価償却率"/>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464" name="n_3aveValue【学校施設】&#10;有形固定資産減価償却率"/>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465" name="n_4aveValue【学校施設】&#10;有形固定資産減価償却率"/>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35396</xdr:rowOff>
    </xdr:from>
    <xdr:ext cx="405111" cy="259045"/>
    <xdr:sp macro="" textlink="">
      <xdr:nvSpPr>
        <xdr:cNvPr id="466" name="n_1mainValue【学校施設】&#10;有形固定資産減価償却率"/>
        <xdr:cNvSpPr txBox="1"/>
      </xdr:nvSpPr>
      <xdr:spPr>
        <a:xfrm>
          <a:off x="152660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167657</xdr:rowOff>
    </xdr:from>
    <xdr:ext cx="405111" cy="259045"/>
    <xdr:sp macro="" textlink="">
      <xdr:nvSpPr>
        <xdr:cNvPr id="467" name="n_2mainValue【学校施設】&#10;有形固定資産減価償却率"/>
        <xdr:cNvSpPr txBox="1"/>
      </xdr:nvSpPr>
      <xdr:spPr>
        <a:xfrm>
          <a:off x="14389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136633</xdr:rowOff>
    </xdr:from>
    <xdr:ext cx="405111" cy="259045"/>
    <xdr:sp macro="" textlink="">
      <xdr:nvSpPr>
        <xdr:cNvPr id="468" name="n_3mainValue【学校施設】&#10;有形固定資産減価償却率"/>
        <xdr:cNvSpPr txBox="1"/>
      </xdr:nvSpPr>
      <xdr:spPr>
        <a:xfrm>
          <a:off x="135007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108874</xdr:rowOff>
    </xdr:from>
    <xdr:ext cx="405111" cy="259045"/>
    <xdr:sp macro="" textlink="">
      <xdr:nvSpPr>
        <xdr:cNvPr id="469" name="n_4mainValue【学校施設】&#10;有形固定資産減価償却率"/>
        <xdr:cNvSpPr txBox="1"/>
      </xdr:nvSpPr>
      <xdr:spPr>
        <a:xfrm>
          <a:off x="12611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0" name="直線コネクタ 4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1" name="テキスト ボックス 4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2" name="直線コネクタ 4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83" name="テキスト ボックス 482"/>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4" name="直線コネクタ 4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85" name="テキスト ボックス 484"/>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6" name="直線コネクタ 4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87" name="テキスト ボックス 486"/>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9" name="テキスト ボックス 4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491" name="直線コネクタ 490"/>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492" name="【学校施設】&#10;一人当たり面積最小値テキスト"/>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493" name="直線コネクタ 492"/>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494" name="【学校施設】&#10;一人当たり面積最大値テキスト"/>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495" name="直線コネクタ 494"/>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496" name="【学校施設】&#10;一人当たり面積平均値テキスト"/>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497" name="フローチャート: 判断 496"/>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498" name="フローチャート: 判断 497"/>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499" name="フローチャート: 判断 498"/>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00" name="フローチャート: 判断 499"/>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01" name="フローチャート: 判断 500"/>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148905</xdr:rowOff>
    </xdr:from>
    <xdr:to>
      <xdr:col>116</xdr:col>
      <xdr:colOff>114300</xdr:colOff>
      <xdr:row>63</xdr:row>
      <xdr:rowOff>79055</xdr:rowOff>
    </xdr:to>
    <xdr:sp macro="" textlink="">
      <xdr:nvSpPr>
        <xdr:cNvPr id="507" name="楕円 506"/>
        <xdr:cNvSpPr/>
      </xdr:nvSpPr>
      <xdr:spPr>
        <a:xfrm>
          <a:off x="22110700" y="1077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80560</xdr:rowOff>
    </xdr:from>
    <xdr:ext cx="469744" cy="259045"/>
    <xdr:sp macro="" textlink="">
      <xdr:nvSpPr>
        <xdr:cNvPr id="508" name="【学校施設】&#10;一人当たり面積該当値テキスト"/>
        <xdr:cNvSpPr txBox="1"/>
      </xdr:nvSpPr>
      <xdr:spPr>
        <a:xfrm>
          <a:off x="22199600" y="1071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153385</xdr:rowOff>
    </xdr:from>
    <xdr:to>
      <xdr:col>112</xdr:col>
      <xdr:colOff>38100</xdr:colOff>
      <xdr:row>63</xdr:row>
      <xdr:rowOff>83535</xdr:rowOff>
    </xdr:to>
    <xdr:sp macro="" textlink="">
      <xdr:nvSpPr>
        <xdr:cNvPr id="509" name="楕円 508"/>
        <xdr:cNvSpPr/>
      </xdr:nvSpPr>
      <xdr:spPr>
        <a:xfrm>
          <a:off x="21272500" y="1078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28255</xdr:rowOff>
    </xdr:from>
    <xdr:to>
      <xdr:col>116</xdr:col>
      <xdr:colOff>63500</xdr:colOff>
      <xdr:row>63</xdr:row>
      <xdr:rowOff>32735</xdr:rowOff>
    </xdr:to>
    <xdr:cxnSp macro="">
      <xdr:nvCxnSpPr>
        <xdr:cNvPr id="510" name="直線コネクタ 509"/>
        <xdr:cNvCxnSpPr/>
      </xdr:nvCxnSpPr>
      <xdr:spPr>
        <a:xfrm flipV="1">
          <a:off x="21323300" y="10829605"/>
          <a:ext cx="8382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156083</xdr:rowOff>
    </xdr:from>
    <xdr:to>
      <xdr:col>107</xdr:col>
      <xdr:colOff>101600</xdr:colOff>
      <xdr:row>63</xdr:row>
      <xdr:rowOff>86233</xdr:rowOff>
    </xdr:to>
    <xdr:sp macro="" textlink="">
      <xdr:nvSpPr>
        <xdr:cNvPr id="511" name="楕円 510"/>
        <xdr:cNvSpPr/>
      </xdr:nvSpPr>
      <xdr:spPr>
        <a:xfrm>
          <a:off x="20383500" y="1078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32735</xdr:rowOff>
    </xdr:from>
    <xdr:to>
      <xdr:col>111</xdr:col>
      <xdr:colOff>177800</xdr:colOff>
      <xdr:row>63</xdr:row>
      <xdr:rowOff>35433</xdr:rowOff>
    </xdr:to>
    <xdr:cxnSp macro="">
      <xdr:nvCxnSpPr>
        <xdr:cNvPr id="512" name="直線コネクタ 511"/>
        <xdr:cNvCxnSpPr/>
      </xdr:nvCxnSpPr>
      <xdr:spPr>
        <a:xfrm flipV="1">
          <a:off x="20434300" y="10834085"/>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154620</xdr:rowOff>
    </xdr:from>
    <xdr:to>
      <xdr:col>102</xdr:col>
      <xdr:colOff>165100</xdr:colOff>
      <xdr:row>63</xdr:row>
      <xdr:rowOff>84770</xdr:rowOff>
    </xdr:to>
    <xdr:sp macro="" textlink="">
      <xdr:nvSpPr>
        <xdr:cNvPr id="513" name="楕円 512"/>
        <xdr:cNvSpPr/>
      </xdr:nvSpPr>
      <xdr:spPr>
        <a:xfrm>
          <a:off x="19494500" y="107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33970</xdr:rowOff>
    </xdr:from>
    <xdr:to>
      <xdr:col>107</xdr:col>
      <xdr:colOff>50800</xdr:colOff>
      <xdr:row>63</xdr:row>
      <xdr:rowOff>35433</xdr:rowOff>
    </xdr:to>
    <xdr:cxnSp macro="">
      <xdr:nvCxnSpPr>
        <xdr:cNvPr id="514" name="直線コネクタ 513"/>
        <xdr:cNvCxnSpPr/>
      </xdr:nvCxnSpPr>
      <xdr:spPr>
        <a:xfrm>
          <a:off x="19545300" y="10835320"/>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132491</xdr:rowOff>
    </xdr:from>
    <xdr:to>
      <xdr:col>98</xdr:col>
      <xdr:colOff>38100</xdr:colOff>
      <xdr:row>63</xdr:row>
      <xdr:rowOff>62641</xdr:rowOff>
    </xdr:to>
    <xdr:sp macro="" textlink="">
      <xdr:nvSpPr>
        <xdr:cNvPr id="515" name="楕円 514"/>
        <xdr:cNvSpPr/>
      </xdr:nvSpPr>
      <xdr:spPr>
        <a:xfrm>
          <a:off x="18605500" y="1076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11841</xdr:rowOff>
    </xdr:from>
    <xdr:to>
      <xdr:col>102</xdr:col>
      <xdr:colOff>114300</xdr:colOff>
      <xdr:row>63</xdr:row>
      <xdr:rowOff>33970</xdr:rowOff>
    </xdr:to>
    <xdr:cxnSp macro="">
      <xdr:nvCxnSpPr>
        <xdr:cNvPr id="516" name="直線コネクタ 515"/>
        <xdr:cNvCxnSpPr/>
      </xdr:nvCxnSpPr>
      <xdr:spPr>
        <a:xfrm>
          <a:off x="18656300" y="10813191"/>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517" name="n_1aveValue【学校施設】&#10;一人当たり面積"/>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518" name="n_2aveValue【学校施設】&#10;一人当たり面積"/>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519" name="n_3aveValue【学校施設】&#10;一人当たり面積"/>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520" name="n_4aveValue【学校施設】&#10;一人当たり面積"/>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74662</xdr:rowOff>
    </xdr:from>
    <xdr:ext cx="469744" cy="259045"/>
    <xdr:sp macro="" textlink="">
      <xdr:nvSpPr>
        <xdr:cNvPr id="521" name="n_1mainValue【学校施設】&#10;一人当たり面積"/>
        <xdr:cNvSpPr txBox="1"/>
      </xdr:nvSpPr>
      <xdr:spPr>
        <a:xfrm>
          <a:off x="21075727" y="1087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77360</xdr:rowOff>
    </xdr:from>
    <xdr:ext cx="469744" cy="259045"/>
    <xdr:sp macro="" textlink="">
      <xdr:nvSpPr>
        <xdr:cNvPr id="522" name="n_2mainValue【学校施設】&#10;一人当たり面積"/>
        <xdr:cNvSpPr txBox="1"/>
      </xdr:nvSpPr>
      <xdr:spPr>
        <a:xfrm>
          <a:off x="20199427" y="1087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75897</xdr:rowOff>
    </xdr:from>
    <xdr:ext cx="469744" cy="259045"/>
    <xdr:sp macro="" textlink="">
      <xdr:nvSpPr>
        <xdr:cNvPr id="523" name="n_3mainValue【学校施設】&#10;一人当たり面積"/>
        <xdr:cNvSpPr txBox="1"/>
      </xdr:nvSpPr>
      <xdr:spPr>
        <a:xfrm>
          <a:off x="19310427" y="1087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53768</xdr:rowOff>
    </xdr:from>
    <xdr:ext cx="469744" cy="259045"/>
    <xdr:sp macro="" textlink="">
      <xdr:nvSpPr>
        <xdr:cNvPr id="524" name="n_4mainValue【学校施設】&#10;一人当たり面積"/>
        <xdr:cNvSpPr txBox="1"/>
      </xdr:nvSpPr>
      <xdr:spPr>
        <a:xfrm>
          <a:off x="18421427" y="1085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9" name="正方形/長方形 5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0" name="正方形/長方形 5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1" name="正方形/長方形 5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2" name="正方形/長方形 5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3" name="正方形/長方形 5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4" name="正方形/長方形 5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5" name="正方形/長方形 5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6" name="正方形/長方形 55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公営住宅の有形固定資産減価償却率が上昇傾向にあり、平成３０年度で類似団体平均を上回った。昭和２６年建築の団地の老朽化が著しく、災害等での倒壊が危惧されている。入居者との協議を進め、除却</a:t>
          </a:r>
          <a:r>
            <a:rPr kumimoji="1" lang="ja-JP" altLang="en-US" sz="1100">
              <a:solidFill>
                <a:schemeClr val="dk1"/>
              </a:solidFill>
              <a:effectLst/>
              <a:latin typeface="+mn-lt"/>
              <a:ea typeface="+mn-ea"/>
              <a:cs typeface="+mn-cs"/>
            </a:rPr>
            <a:t>等の</a:t>
          </a:r>
          <a:r>
            <a:rPr kumimoji="1" lang="ja-JP" altLang="ja-JP" sz="1100">
              <a:solidFill>
                <a:schemeClr val="dk1"/>
              </a:solidFill>
              <a:effectLst/>
              <a:latin typeface="+mn-lt"/>
              <a:ea typeface="+mn-ea"/>
              <a:cs typeface="+mn-cs"/>
            </a:rPr>
            <a:t>判断を行う。令和３～４年度にかけて、災害公営住宅を２戸整備予定。</a:t>
          </a:r>
          <a:r>
            <a:rPr kumimoji="1" lang="ja-JP" altLang="en-US" sz="1100">
              <a:solidFill>
                <a:schemeClr val="dk1"/>
              </a:solidFill>
              <a:effectLst/>
              <a:latin typeface="+mn-lt"/>
              <a:ea typeface="+mn-ea"/>
              <a:cs typeface="+mn-cs"/>
            </a:rPr>
            <a:t>また、令和４年度に令和２年７月豪雨の際に整備された建設型応急住宅の村有住宅化を行った。新規ストックが増えるため、</a:t>
          </a:r>
          <a:r>
            <a:rPr kumimoji="1" lang="ja-JP" altLang="ja-JP" sz="1100">
              <a:solidFill>
                <a:schemeClr val="dk1"/>
              </a:solidFill>
              <a:effectLst/>
              <a:latin typeface="+mn-lt"/>
              <a:ea typeface="+mn-ea"/>
              <a:cs typeface="+mn-cs"/>
            </a:rPr>
            <a:t>減価償却率は減少</a:t>
          </a:r>
          <a:r>
            <a:rPr kumimoji="1" lang="ja-JP" altLang="en-US" sz="1100">
              <a:solidFill>
                <a:schemeClr val="dk1"/>
              </a:solidFill>
              <a:effectLst/>
              <a:latin typeface="+mn-lt"/>
              <a:ea typeface="+mn-ea"/>
              <a:cs typeface="+mn-cs"/>
            </a:rPr>
            <a:t>、住民</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人当たり面積は増加</a:t>
          </a:r>
          <a:r>
            <a:rPr kumimoji="1" lang="ja-JP" altLang="ja-JP" sz="1100">
              <a:solidFill>
                <a:schemeClr val="dk1"/>
              </a:solidFill>
              <a:effectLst/>
              <a:latin typeface="+mn-lt"/>
              <a:ea typeface="+mn-ea"/>
              <a:cs typeface="+mn-cs"/>
            </a:rPr>
            <a:t>が見込まれる。　　　　　　　　　　　　　　　　　　　　　　　　　　　　　　　　　　　　　　　　　　　　　　　　　　　　　　　　　　　　　　　　　　　　　　　　　　　　　　　　　　　　　　　　　　　　　　　　　　　　　　　　　　　　　　　　　　　　　　　　　　　　　　　　　　　　　　　　　　　　　　　　　　　　　　　　　　　　　　　　　　　　　　　　　　　　　　　　　　　　　　　　　　　　　　　　　　　　　　　　　　　　　　　　　　　　　　　　　　　　　　　　　　　　　　　　　　　　　</a:t>
          </a:r>
          <a:endParaRPr lang="ja-JP" altLang="ja-JP" sz="1400">
            <a:effectLst/>
          </a:endParaRPr>
        </a:p>
        <a:p>
          <a:r>
            <a:rPr kumimoji="1" lang="ja-JP" altLang="ja-JP" sz="1100">
              <a:solidFill>
                <a:schemeClr val="dk1"/>
              </a:solidFill>
              <a:effectLst/>
              <a:latin typeface="+mn-lt"/>
              <a:ea typeface="+mn-ea"/>
              <a:cs typeface="+mn-cs"/>
            </a:rPr>
            <a:t>　学校施設（小学校２校、中学校１校）については全国、県、類似団体いずれの平均も上回っており、劣化調査でも全体的に構造クラック、鉄骨の露出、爆裂などの劣化が目立った。</a:t>
          </a:r>
          <a:r>
            <a:rPr kumimoji="1" lang="ja-JP" altLang="en-US" sz="1100">
              <a:solidFill>
                <a:schemeClr val="dk1"/>
              </a:solidFill>
              <a:effectLst/>
              <a:latin typeface="+mn-lt"/>
              <a:ea typeface="+mn-ea"/>
              <a:cs typeface="+mn-cs"/>
            </a:rPr>
            <a:t>小学校１校と中学校の長寿命化更新をまもなく迎えるため、令和５年度以降多額の更新費用の支出が見込まれる。</a:t>
          </a:r>
          <a:r>
            <a:rPr kumimoji="1" lang="ja-JP" altLang="ja-JP" sz="1100">
              <a:solidFill>
                <a:schemeClr val="dk1"/>
              </a:solidFill>
              <a:effectLst/>
              <a:latin typeface="+mn-lt"/>
              <a:ea typeface="+mn-ea"/>
              <a:cs typeface="+mn-cs"/>
            </a:rPr>
            <a:t>令和２年度に策定した公共施設個別施設計画に則り、計画的な長寿命化の実施及び更新費用の平準化を行う。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4,260
4,237
94.54
5,315,372
5,028,344
137,078
2,192,550
3,219,788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79" name="【体育館・プール】&#10;有形固定資産減価償却率平均値テキスト"/>
        <xdr:cNvSpPr txBox="1"/>
      </xdr:nvSpPr>
      <xdr:spPr>
        <a:xfrm>
          <a:off x="4673600" y="10536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61867</xdr:rowOff>
    </xdr:from>
    <xdr:to>
      <xdr:col>24</xdr:col>
      <xdr:colOff>114300</xdr:colOff>
      <xdr:row>61</xdr:row>
      <xdr:rowOff>163467</xdr:rowOff>
    </xdr:to>
    <xdr:sp macro="" textlink="">
      <xdr:nvSpPr>
        <xdr:cNvPr id="90" name="楕円 89"/>
        <xdr:cNvSpPr/>
      </xdr:nvSpPr>
      <xdr:spPr>
        <a:xfrm>
          <a:off x="45847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84744</xdr:rowOff>
    </xdr:from>
    <xdr:ext cx="405111" cy="259045"/>
    <xdr:sp macro="" textlink="">
      <xdr:nvSpPr>
        <xdr:cNvPr id="91" name="【体育館・プール】&#10;有形固定資産減価償却率該当値テキスト"/>
        <xdr:cNvSpPr txBox="1"/>
      </xdr:nvSpPr>
      <xdr:spPr>
        <a:xfrm>
          <a:off x="4673600" y="10371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27577</xdr:rowOff>
    </xdr:from>
    <xdr:to>
      <xdr:col>20</xdr:col>
      <xdr:colOff>38100</xdr:colOff>
      <xdr:row>61</xdr:row>
      <xdr:rowOff>129177</xdr:rowOff>
    </xdr:to>
    <xdr:sp macro="" textlink="">
      <xdr:nvSpPr>
        <xdr:cNvPr id="92" name="楕円 91"/>
        <xdr:cNvSpPr/>
      </xdr:nvSpPr>
      <xdr:spPr>
        <a:xfrm>
          <a:off x="3746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78377</xdr:rowOff>
    </xdr:from>
    <xdr:to>
      <xdr:col>24</xdr:col>
      <xdr:colOff>63500</xdr:colOff>
      <xdr:row>61</xdr:row>
      <xdr:rowOff>112667</xdr:rowOff>
    </xdr:to>
    <xdr:cxnSp macro="">
      <xdr:nvCxnSpPr>
        <xdr:cNvPr id="93" name="直線コネクタ 92"/>
        <xdr:cNvCxnSpPr/>
      </xdr:nvCxnSpPr>
      <xdr:spPr>
        <a:xfrm>
          <a:off x="3797300" y="1053682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164737</xdr:rowOff>
    </xdr:from>
    <xdr:to>
      <xdr:col>15</xdr:col>
      <xdr:colOff>101600</xdr:colOff>
      <xdr:row>61</xdr:row>
      <xdr:rowOff>94887</xdr:rowOff>
    </xdr:to>
    <xdr:sp macro="" textlink="">
      <xdr:nvSpPr>
        <xdr:cNvPr id="94" name="楕円 93"/>
        <xdr:cNvSpPr/>
      </xdr:nvSpPr>
      <xdr:spPr>
        <a:xfrm>
          <a:off x="2857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44087</xdr:rowOff>
    </xdr:from>
    <xdr:to>
      <xdr:col>19</xdr:col>
      <xdr:colOff>177800</xdr:colOff>
      <xdr:row>61</xdr:row>
      <xdr:rowOff>78377</xdr:rowOff>
    </xdr:to>
    <xdr:cxnSp macro="">
      <xdr:nvCxnSpPr>
        <xdr:cNvPr id="95" name="直線コネクタ 94"/>
        <xdr:cNvCxnSpPr/>
      </xdr:nvCxnSpPr>
      <xdr:spPr>
        <a:xfrm>
          <a:off x="2908300" y="1050253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133713</xdr:rowOff>
    </xdr:from>
    <xdr:to>
      <xdr:col>10</xdr:col>
      <xdr:colOff>165100</xdr:colOff>
      <xdr:row>61</xdr:row>
      <xdr:rowOff>63863</xdr:rowOff>
    </xdr:to>
    <xdr:sp macro="" textlink="">
      <xdr:nvSpPr>
        <xdr:cNvPr id="96" name="楕円 95"/>
        <xdr:cNvSpPr/>
      </xdr:nvSpPr>
      <xdr:spPr>
        <a:xfrm>
          <a:off x="1968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13063</xdr:rowOff>
    </xdr:from>
    <xdr:to>
      <xdr:col>15</xdr:col>
      <xdr:colOff>50800</xdr:colOff>
      <xdr:row>61</xdr:row>
      <xdr:rowOff>44087</xdr:rowOff>
    </xdr:to>
    <xdr:cxnSp macro="">
      <xdr:nvCxnSpPr>
        <xdr:cNvPr id="97" name="直線コネクタ 96"/>
        <xdr:cNvCxnSpPr/>
      </xdr:nvCxnSpPr>
      <xdr:spPr>
        <a:xfrm>
          <a:off x="2019300" y="104715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122283</xdr:rowOff>
    </xdr:from>
    <xdr:to>
      <xdr:col>6</xdr:col>
      <xdr:colOff>38100</xdr:colOff>
      <xdr:row>61</xdr:row>
      <xdr:rowOff>52433</xdr:rowOff>
    </xdr:to>
    <xdr:sp macro="" textlink="">
      <xdr:nvSpPr>
        <xdr:cNvPr id="98" name="楕円 97"/>
        <xdr:cNvSpPr/>
      </xdr:nvSpPr>
      <xdr:spPr>
        <a:xfrm>
          <a:off x="1079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1633</xdr:rowOff>
    </xdr:from>
    <xdr:to>
      <xdr:col>10</xdr:col>
      <xdr:colOff>114300</xdr:colOff>
      <xdr:row>61</xdr:row>
      <xdr:rowOff>13063</xdr:rowOff>
    </xdr:to>
    <xdr:cxnSp macro="">
      <xdr:nvCxnSpPr>
        <xdr:cNvPr id="99" name="直線コネクタ 98"/>
        <xdr:cNvCxnSpPr/>
      </xdr:nvCxnSpPr>
      <xdr:spPr>
        <a:xfrm>
          <a:off x="1130300" y="1046008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46826</xdr:rowOff>
    </xdr:from>
    <xdr:ext cx="405111" cy="259045"/>
    <xdr:sp macro="" textlink="">
      <xdr:nvSpPr>
        <xdr:cNvPr id="100" name="n_1aveValue【体育館・プール】&#10;有形固定資産減価償却率"/>
        <xdr:cNvSpPr txBox="1"/>
      </xdr:nvSpPr>
      <xdr:spPr>
        <a:xfrm>
          <a:off x="3582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101" name="n_2aveValue【体育館・プール】&#10;有形固定資産減価償却率"/>
        <xdr:cNvSpPr txBox="1"/>
      </xdr:nvSpPr>
      <xdr:spPr>
        <a:xfrm>
          <a:off x="2705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102" name="n_3aveValue【体育館・プール】&#10;有形固定資産減価償却率"/>
        <xdr:cNvSpPr txBox="1"/>
      </xdr:nvSpPr>
      <xdr:spPr>
        <a:xfrm>
          <a:off x="1816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126836</xdr:rowOff>
    </xdr:from>
    <xdr:ext cx="405111" cy="259045"/>
    <xdr:sp macro="" textlink="">
      <xdr:nvSpPr>
        <xdr:cNvPr id="103" name="n_4aveValue【体育館・プール】&#10;有形固定資産減価償却率"/>
        <xdr:cNvSpPr txBox="1"/>
      </xdr:nvSpPr>
      <xdr:spPr>
        <a:xfrm>
          <a:off x="927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145704</xdr:rowOff>
    </xdr:from>
    <xdr:ext cx="405111" cy="259045"/>
    <xdr:sp macro="" textlink="">
      <xdr:nvSpPr>
        <xdr:cNvPr id="104" name="n_1mainValue【体育館・プール】&#10;有形固定資産減価償却率"/>
        <xdr:cNvSpPr txBox="1"/>
      </xdr:nvSpPr>
      <xdr:spPr>
        <a:xfrm>
          <a:off x="3582044" y="1026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105" name="n_2mainValue【体育館・プール】&#10;有形固定資産減価償却率"/>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80390</xdr:rowOff>
    </xdr:from>
    <xdr:ext cx="405111" cy="259045"/>
    <xdr:sp macro="" textlink="">
      <xdr:nvSpPr>
        <xdr:cNvPr id="106" name="n_3mainValue【体育館・プール】&#10;有形固定資産減価償却率"/>
        <xdr:cNvSpPr txBox="1"/>
      </xdr:nvSpPr>
      <xdr:spPr>
        <a:xfrm>
          <a:off x="1816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68960</xdr:rowOff>
    </xdr:from>
    <xdr:ext cx="405111" cy="259045"/>
    <xdr:sp macro="" textlink="">
      <xdr:nvSpPr>
        <xdr:cNvPr id="107" name="n_4mainValue【体育館・プール】&#10;有形固定資産減価償却率"/>
        <xdr:cNvSpPr txBox="1"/>
      </xdr:nvSpPr>
      <xdr:spPr>
        <a:xfrm>
          <a:off x="927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34" name="【体育館・プール】&#10;一人当たり面積平均値テキスト"/>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168747</xdr:rowOff>
    </xdr:from>
    <xdr:to>
      <xdr:col>55</xdr:col>
      <xdr:colOff>50800</xdr:colOff>
      <xdr:row>63</xdr:row>
      <xdr:rowOff>98897</xdr:rowOff>
    </xdr:to>
    <xdr:sp macro="" textlink="">
      <xdr:nvSpPr>
        <xdr:cNvPr id="145" name="楕円 144"/>
        <xdr:cNvSpPr/>
      </xdr:nvSpPr>
      <xdr:spPr>
        <a:xfrm>
          <a:off x="10426700" y="1079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128124</xdr:rowOff>
    </xdr:from>
    <xdr:ext cx="469744" cy="259045"/>
    <xdr:sp macro="" textlink="">
      <xdr:nvSpPr>
        <xdr:cNvPr id="146" name="【体育館・プール】&#10;一人当たり面積該当値テキスト"/>
        <xdr:cNvSpPr txBox="1"/>
      </xdr:nvSpPr>
      <xdr:spPr>
        <a:xfrm>
          <a:off x="10515600" y="1058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1229</xdr:rowOff>
    </xdr:from>
    <xdr:to>
      <xdr:col>50</xdr:col>
      <xdr:colOff>165100</xdr:colOff>
      <xdr:row>63</xdr:row>
      <xdr:rowOff>102829</xdr:rowOff>
    </xdr:to>
    <xdr:sp macro="" textlink="">
      <xdr:nvSpPr>
        <xdr:cNvPr id="147" name="楕円 146"/>
        <xdr:cNvSpPr/>
      </xdr:nvSpPr>
      <xdr:spPr>
        <a:xfrm>
          <a:off x="9588500" y="1080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48097</xdr:rowOff>
    </xdr:from>
    <xdr:to>
      <xdr:col>55</xdr:col>
      <xdr:colOff>0</xdr:colOff>
      <xdr:row>63</xdr:row>
      <xdr:rowOff>52029</xdr:rowOff>
    </xdr:to>
    <xdr:cxnSp macro="">
      <xdr:nvCxnSpPr>
        <xdr:cNvPr id="148" name="直線コネクタ 147"/>
        <xdr:cNvCxnSpPr/>
      </xdr:nvCxnSpPr>
      <xdr:spPr>
        <a:xfrm flipV="1">
          <a:off x="9639300" y="10849447"/>
          <a:ext cx="8382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3515</xdr:rowOff>
    </xdr:from>
    <xdr:to>
      <xdr:col>46</xdr:col>
      <xdr:colOff>38100</xdr:colOff>
      <xdr:row>63</xdr:row>
      <xdr:rowOff>105115</xdr:rowOff>
    </xdr:to>
    <xdr:sp macro="" textlink="">
      <xdr:nvSpPr>
        <xdr:cNvPr id="149" name="楕円 148"/>
        <xdr:cNvSpPr/>
      </xdr:nvSpPr>
      <xdr:spPr>
        <a:xfrm>
          <a:off x="8699500" y="108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52029</xdr:rowOff>
    </xdr:from>
    <xdr:to>
      <xdr:col>50</xdr:col>
      <xdr:colOff>114300</xdr:colOff>
      <xdr:row>63</xdr:row>
      <xdr:rowOff>54315</xdr:rowOff>
    </xdr:to>
    <xdr:cxnSp macro="">
      <xdr:nvCxnSpPr>
        <xdr:cNvPr id="150" name="直線コネクタ 149"/>
        <xdr:cNvCxnSpPr/>
      </xdr:nvCxnSpPr>
      <xdr:spPr>
        <a:xfrm flipV="1">
          <a:off x="8750300" y="1085337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5252</xdr:rowOff>
    </xdr:from>
    <xdr:to>
      <xdr:col>41</xdr:col>
      <xdr:colOff>101600</xdr:colOff>
      <xdr:row>63</xdr:row>
      <xdr:rowOff>106852</xdr:rowOff>
    </xdr:to>
    <xdr:sp macro="" textlink="">
      <xdr:nvSpPr>
        <xdr:cNvPr id="151" name="楕円 150"/>
        <xdr:cNvSpPr/>
      </xdr:nvSpPr>
      <xdr:spPr>
        <a:xfrm>
          <a:off x="7810500" y="1080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54315</xdr:rowOff>
    </xdr:from>
    <xdr:to>
      <xdr:col>45</xdr:col>
      <xdr:colOff>177800</xdr:colOff>
      <xdr:row>63</xdr:row>
      <xdr:rowOff>56052</xdr:rowOff>
    </xdr:to>
    <xdr:cxnSp macro="">
      <xdr:nvCxnSpPr>
        <xdr:cNvPr id="152" name="直線コネクタ 151"/>
        <xdr:cNvCxnSpPr/>
      </xdr:nvCxnSpPr>
      <xdr:spPr>
        <a:xfrm flipV="1">
          <a:off x="7861300" y="10855665"/>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168382</xdr:rowOff>
    </xdr:from>
    <xdr:to>
      <xdr:col>36</xdr:col>
      <xdr:colOff>165100</xdr:colOff>
      <xdr:row>63</xdr:row>
      <xdr:rowOff>98532</xdr:rowOff>
    </xdr:to>
    <xdr:sp macro="" textlink="">
      <xdr:nvSpPr>
        <xdr:cNvPr id="153" name="楕円 152"/>
        <xdr:cNvSpPr/>
      </xdr:nvSpPr>
      <xdr:spPr>
        <a:xfrm>
          <a:off x="6921500" y="1079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47732</xdr:rowOff>
    </xdr:from>
    <xdr:to>
      <xdr:col>41</xdr:col>
      <xdr:colOff>50800</xdr:colOff>
      <xdr:row>63</xdr:row>
      <xdr:rowOff>56052</xdr:rowOff>
    </xdr:to>
    <xdr:cxnSp macro="">
      <xdr:nvCxnSpPr>
        <xdr:cNvPr id="154" name="直線コネクタ 153"/>
        <xdr:cNvCxnSpPr/>
      </xdr:nvCxnSpPr>
      <xdr:spPr>
        <a:xfrm>
          <a:off x="6972300" y="10849082"/>
          <a:ext cx="889000" cy="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155" name="n_1aveValue【体育館・プール】&#10;一人当たり面積"/>
        <xdr:cNvSpPr txBox="1"/>
      </xdr:nvSpPr>
      <xdr:spPr>
        <a:xfrm>
          <a:off x="93917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116908</xdr:rowOff>
    </xdr:from>
    <xdr:ext cx="469744" cy="259045"/>
    <xdr:sp macro="" textlink="">
      <xdr:nvSpPr>
        <xdr:cNvPr id="156" name="n_2aveValue【体育館・プール】&#10;一人当たり面積"/>
        <xdr:cNvSpPr txBox="1"/>
      </xdr:nvSpPr>
      <xdr:spPr>
        <a:xfrm>
          <a:off x="8515427" y="1091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117456</xdr:rowOff>
    </xdr:from>
    <xdr:ext cx="469744" cy="259045"/>
    <xdr:sp macro="" textlink="">
      <xdr:nvSpPr>
        <xdr:cNvPr id="157" name="n_3aveValue【体育館・プール】&#10;一人当たり面積"/>
        <xdr:cNvSpPr txBox="1"/>
      </xdr:nvSpPr>
      <xdr:spPr>
        <a:xfrm>
          <a:off x="7626427" y="109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115079</xdr:rowOff>
    </xdr:from>
    <xdr:ext cx="469744" cy="259045"/>
    <xdr:sp macro="" textlink="">
      <xdr:nvSpPr>
        <xdr:cNvPr id="158" name="n_4aveValue【体育館・プール】&#10;一人当たり面積"/>
        <xdr:cNvSpPr txBox="1"/>
      </xdr:nvSpPr>
      <xdr:spPr>
        <a:xfrm>
          <a:off x="6737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119356</xdr:rowOff>
    </xdr:from>
    <xdr:ext cx="469744" cy="259045"/>
    <xdr:sp macro="" textlink="">
      <xdr:nvSpPr>
        <xdr:cNvPr id="159" name="n_1mainValue【体育館・プール】&#10;一人当たり面積"/>
        <xdr:cNvSpPr txBox="1"/>
      </xdr:nvSpPr>
      <xdr:spPr>
        <a:xfrm>
          <a:off x="9391727" y="1057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121642</xdr:rowOff>
    </xdr:from>
    <xdr:ext cx="469744" cy="259045"/>
    <xdr:sp macro="" textlink="">
      <xdr:nvSpPr>
        <xdr:cNvPr id="160" name="n_2mainValue【体育館・プール】&#10;一人当たり面積"/>
        <xdr:cNvSpPr txBox="1"/>
      </xdr:nvSpPr>
      <xdr:spPr>
        <a:xfrm>
          <a:off x="8515427" y="1058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123379</xdr:rowOff>
    </xdr:from>
    <xdr:ext cx="469744" cy="259045"/>
    <xdr:sp macro="" textlink="">
      <xdr:nvSpPr>
        <xdr:cNvPr id="161" name="n_3mainValue【体育館・プール】&#10;一人当たり面積"/>
        <xdr:cNvSpPr txBox="1"/>
      </xdr:nvSpPr>
      <xdr:spPr>
        <a:xfrm>
          <a:off x="7626427" y="1058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115059</xdr:rowOff>
    </xdr:from>
    <xdr:ext cx="469744" cy="259045"/>
    <xdr:sp macro="" textlink="">
      <xdr:nvSpPr>
        <xdr:cNvPr id="162" name="n_4mainValue【体育館・プール】&#10;一人当たり面積"/>
        <xdr:cNvSpPr txBox="1"/>
      </xdr:nvSpPr>
      <xdr:spPr>
        <a:xfrm>
          <a:off x="6737427" y="1057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193" name="【福祉施設】&#10;有形固定資産減価償却率平均値テキスト"/>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67311</xdr:rowOff>
    </xdr:from>
    <xdr:to>
      <xdr:col>24</xdr:col>
      <xdr:colOff>114300</xdr:colOff>
      <xdr:row>86</xdr:row>
      <xdr:rowOff>168911</xdr:rowOff>
    </xdr:to>
    <xdr:sp macro="" textlink="">
      <xdr:nvSpPr>
        <xdr:cNvPr id="204" name="楕円 203"/>
        <xdr:cNvSpPr/>
      </xdr:nvSpPr>
      <xdr:spPr>
        <a:xfrm>
          <a:off x="4584700" y="14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153688</xdr:rowOff>
    </xdr:from>
    <xdr:ext cx="405111" cy="259045"/>
    <xdr:sp macro="" textlink="">
      <xdr:nvSpPr>
        <xdr:cNvPr id="205" name="【福祉施設】&#10;有形固定資産減価償却率該当値テキスト"/>
        <xdr:cNvSpPr txBox="1"/>
      </xdr:nvSpPr>
      <xdr:spPr>
        <a:xfrm>
          <a:off x="4673600" y="1472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65677</xdr:rowOff>
    </xdr:from>
    <xdr:to>
      <xdr:col>20</xdr:col>
      <xdr:colOff>38100</xdr:colOff>
      <xdr:row>86</xdr:row>
      <xdr:rowOff>167277</xdr:rowOff>
    </xdr:to>
    <xdr:sp macro="" textlink="">
      <xdr:nvSpPr>
        <xdr:cNvPr id="206" name="楕円 205"/>
        <xdr:cNvSpPr/>
      </xdr:nvSpPr>
      <xdr:spPr>
        <a:xfrm>
          <a:off x="3746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116477</xdr:rowOff>
    </xdr:from>
    <xdr:to>
      <xdr:col>24</xdr:col>
      <xdr:colOff>63500</xdr:colOff>
      <xdr:row>86</xdr:row>
      <xdr:rowOff>118111</xdr:rowOff>
    </xdr:to>
    <xdr:cxnSp macro="">
      <xdr:nvCxnSpPr>
        <xdr:cNvPr id="207" name="直線コネクタ 206"/>
        <xdr:cNvCxnSpPr/>
      </xdr:nvCxnSpPr>
      <xdr:spPr>
        <a:xfrm>
          <a:off x="3797300" y="14861177"/>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64044</xdr:rowOff>
    </xdr:from>
    <xdr:to>
      <xdr:col>15</xdr:col>
      <xdr:colOff>101600</xdr:colOff>
      <xdr:row>86</xdr:row>
      <xdr:rowOff>165644</xdr:rowOff>
    </xdr:to>
    <xdr:sp macro="" textlink="">
      <xdr:nvSpPr>
        <xdr:cNvPr id="208" name="楕円 207"/>
        <xdr:cNvSpPr/>
      </xdr:nvSpPr>
      <xdr:spPr>
        <a:xfrm>
          <a:off x="28575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114844</xdr:rowOff>
    </xdr:from>
    <xdr:to>
      <xdr:col>19</xdr:col>
      <xdr:colOff>177800</xdr:colOff>
      <xdr:row>86</xdr:row>
      <xdr:rowOff>116477</xdr:rowOff>
    </xdr:to>
    <xdr:cxnSp macro="">
      <xdr:nvCxnSpPr>
        <xdr:cNvPr id="209" name="直線コネクタ 208"/>
        <xdr:cNvCxnSpPr/>
      </xdr:nvCxnSpPr>
      <xdr:spPr>
        <a:xfrm>
          <a:off x="2908300" y="148595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62412</xdr:rowOff>
    </xdr:from>
    <xdr:to>
      <xdr:col>10</xdr:col>
      <xdr:colOff>165100</xdr:colOff>
      <xdr:row>86</xdr:row>
      <xdr:rowOff>164012</xdr:rowOff>
    </xdr:to>
    <xdr:sp macro="" textlink="">
      <xdr:nvSpPr>
        <xdr:cNvPr id="210" name="楕円 209"/>
        <xdr:cNvSpPr/>
      </xdr:nvSpPr>
      <xdr:spPr>
        <a:xfrm>
          <a:off x="1968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113212</xdr:rowOff>
    </xdr:from>
    <xdr:to>
      <xdr:col>15</xdr:col>
      <xdr:colOff>50800</xdr:colOff>
      <xdr:row>86</xdr:row>
      <xdr:rowOff>114844</xdr:rowOff>
    </xdr:to>
    <xdr:cxnSp macro="">
      <xdr:nvCxnSpPr>
        <xdr:cNvPr id="211" name="直線コネクタ 210"/>
        <xdr:cNvCxnSpPr/>
      </xdr:nvCxnSpPr>
      <xdr:spPr>
        <a:xfrm>
          <a:off x="2019300" y="1485791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212" name="楕円 211"/>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113212</xdr:rowOff>
    </xdr:from>
    <xdr:to>
      <xdr:col>10</xdr:col>
      <xdr:colOff>114300</xdr:colOff>
      <xdr:row>86</xdr:row>
      <xdr:rowOff>168729</xdr:rowOff>
    </xdr:to>
    <xdr:cxnSp macro="">
      <xdr:nvCxnSpPr>
        <xdr:cNvPr id="213" name="直線コネクタ 212"/>
        <xdr:cNvCxnSpPr/>
      </xdr:nvCxnSpPr>
      <xdr:spPr>
        <a:xfrm flipV="1">
          <a:off x="1130300" y="14857912"/>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214" name="n_1aveValue【福祉施設】&#10;有形固定資産減価償却率"/>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15" name="n_2aveValue【福祉施設】&#10;有形固定資産減価償却率"/>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216" name="n_3aveValue【福祉施設】&#10;有形固定資産減価償却率"/>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217" name="n_4aveValue【福祉施設】&#10;有形固定資産減価償却率"/>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158404</xdr:rowOff>
    </xdr:from>
    <xdr:ext cx="405111" cy="259045"/>
    <xdr:sp macro="" textlink="">
      <xdr:nvSpPr>
        <xdr:cNvPr id="218" name="n_1mainValue【福祉施設】&#10;有形固定資産減価償却率"/>
        <xdr:cNvSpPr txBox="1"/>
      </xdr:nvSpPr>
      <xdr:spPr>
        <a:xfrm>
          <a:off x="3582044" y="1490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156771</xdr:rowOff>
    </xdr:from>
    <xdr:ext cx="405111" cy="259045"/>
    <xdr:sp macro="" textlink="">
      <xdr:nvSpPr>
        <xdr:cNvPr id="219" name="n_2mainValue【福祉施設】&#10;有形固定資産減価償却率"/>
        <xdr:cNvSpPr txBox="1"/>
      </xdr:nvSpPr>
      <xdr:spPr>
        <a:xfrm>
          <a:off x="2705744" y="1490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155139</xdr:rowOff>
    </xdr:from>
    <xdr:ext cx="405111" cy="259045"/>
    <xdr:sp macro="" textlink="">
      <xdr:nvSpPr>
        <xdr:cNvPr id="220" name="n_3mainValue【福祉施設】&#10;有形固定資産減価償却率"/>
        <xdr:cNvSpPr txBox="1"/>
      </xdr:nvSpPr>
      <xdr:spPr>
        <a:xfrm>
          <a:off x="1816744" y="1489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221" name="n_4mainValue【福祉施設】&#10;有形固定資産減価償却率"/>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252"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98661</xdr:rowOff>
    </xdr:from>
    <xdr:to>
      <xdr:col>55</xdr:col>
      <xdr:colOff>50800</xdr:colOff>
      <xdr:row>87</xdr:row>
      <xdr:rowOff>28811</xdr:rowOff>
    </xdr:to>
    <xdr:sp macro="" textlink="">
      <xdr:nvSpPr>
        <xdr:cNvPr id="263" name="楕円 262"/>
        <xdr:cNvSpPr/>
      </xdr:nvSpPr>
      <xdr:spPr>
        <a:xfrm>
          <a:off x="10426700" y="148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13588</xdr:rowOff>
    </xdr:from>
    <xdr:ext cx="469744" cy="259045"/>
    <xdr:sp macro="" textlink="">
      <xdr:nvSpPr>
        <xdr:cNvPr id="264" name="【福祉施設】&#10;一人当たり面積該当値テキスト"/>
        <xdr:cNvSpPr txBox="1"/>
      </xdr:nvSpPr>
      <xdr:spPr>
        <a:xfrm>
          <a:off x="10515600" y="1475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98988</xdr:rowOff>
    </xdr:from>
    <xdr:to>
      <xdr:col>50</xdr:col>
      <xdr:colOff>165100</xdr:colOff>
      <xdr:row>87</xdr:row>
      <xdr:rowOff>29138</xdr:rowOff>
    </xdr:to>
    <xdr:sp macro="" textlink="">
      <xdr:nvSpPr>
        <xdr:cNvPr id="265" name="楕円 264"/>
        <xdr:cNvSpPr/>
      </xdr:nvSpPr>
      <xdr:spPr>
        <a:xfrm>
          <a:off x="9588500" y="148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149461</xdr:rowOff>
    </xdr:from>
    <xdr:to>
      <xdr:col>55</xdr:col>
      <xdr:colOff>0</xdr:colOff>
      <xdr:row>86</xdr:row>
      <xdr:rowOff>149788</xdr:rowOff>
    </xdr:to>
    <xdr:cxnSp macro="">
      <xdr:nvCxnSpPr>
        <xdr:cNvPr id="266" name="直線コネクタ 265"/>
        <xdr:cNvCxnSpPr/>
      </xdr:nvCxnSpPr>
      <xdr:spPr>
        <a:xfrm flipV="1">
          <a:off x="9639300" y="14894161"/>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99640</xdr:rowOff>
    </xdr:from>
    <xdr:to>
      <xdr:col>46</xdr:col>
      <xdr:colOff>38100</xdr:colOff>
      <xdr:row>87</xdr:row>
      <xdr:rowOff>29790</xdr:rowOff>
    </xdr:to>
    <xdr:sp macro="" textlink="">
      <xdr:nvSpPr>
        <xdr:cNvPr id="267" name="楕円 266"/>
        <xdr:cNvSpPr/>
      </xdr:nvSpPr>
      <xdr:spPr>
        <a:xfrm>
          <a:off x="8699500" y="1484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149788</xdr:rowOff>
    </xdr:from>
    <xdr:to>
      <xdr:col>50</xdr:col>
      <xdr:colOff>114300</xdr:colOff>
      <xdr:row>86</xdr:row>
      <xdr:rowOff>150440</xdr:rowOff>
    </xdr:to>
    <xdr:cxnSp macro="">
      <xdr:nvCxnSpPr>
        <xdr:cNvPr id="268" name="直線コネクタ 267"/>
        <xdr:cNvCxnSpPr/>
      </xdr:nvCxnSpPr>
      <xdr:spPr>
        <a:xfrm flipV="1">
          <a:off x="8750300" y="14894488"/>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99640</xdr:rowOff>
    </xdr:from>
    <xdr:to>
      <xdr:col>41</xdr:col>
      <xdr:colOff>101600</xdr:colOff>
      <xdr:row>87</xdr:row>
      <xdr:rowOff>29790</xdr:rowOff>
    </xdr:to>
    <xdr:sp macro="" textlink="">
      <xdr:nvSpPr>
        <xdr:cNvPr id="269" name="楕円 268"/>
        <xdr:cNvSpPr/>
      </xdr:nvSpPr>
      <xdr:spPr>
        <a:xfrm>
          <a:off x="7810500" y="1484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150440</xdr:rowOff>
    </xdr:from>
    <xdr:to>
      <xdr:col>45</xdr:col>
      <xdr:colOff>177800</xdr:colOff>
      <xdr:row>86</xdr:row>
      <xdr:rowOff>150440</xdr:rowOff>
    </xdr:to>
    <xdr:cxnSp macro="">
      <xdr:nvCxnSpPr>
        <xdr:cNvPr id="270" name="直線コネクタ 269"/>
        <xdr:cNvCxnSpPr/>
      </xdr:nvCxnSpPr>
      <xdr:spPr>
        <a:xfrm>
          <a:off x="7861300" y="14895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100293</xdr:rowOff>
    </xdr:from>
    <xdr:to>
      <xdr:col>36</xdr:col>
      <xdr:colOff>165100</xdr:colOff>
      <xdr:row>87</xdr:row>
      <xdr:rowOff>30443</xdr:rowOff>
    </xdr:to>
    <xdr:sp macro="" textlink="">
      <xdr:nvSpPr>
        <xdr:cNvPr id="271" name="楕円 270"/>
        <xdr:cNvSpPr/>
      </xdr:nvSpPr>
      <xdr:spPr>
        <a:xfrm>
          <a:off x="6921500" y="1484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150440</xdr:rowOff>
    </xdr:from>
    <xdr:to>
      <xdr:col>41</xdr:col>
      <xdr:colOff>50800</xdr:colOff>
      <xdr:row>86</xdr:row>
      <xdr:rowOff>151093</xdr:rowOff>
    </xdr:to>
    <xdr:cxnSp macro="">
      <xdr:nvCxnSpPr>
        <xdr:cNvPr id="272" name="直線コネクタ 271"/>
        <xdr:cNvCxnSpPr/>
      </xdr:nvCxnSpPr>
      <xdr:spPr>
        <a:xfrm flipV="1">
          <a:off x="6972300" y="1489514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273" name="n_1aveValue【福祉施設】&#10;一人当たり面積"/>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274" name="n_2aveValue【福祉施設】&#10;一人当たり面積"/>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275" name="n_3aveValue【福祉施設】&#10;一人当たり面積"/>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276" name="n_4aveValue【福祉施設】&#10;一人当たり面積"/>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20265</xdr:rowOff>
    </xdr:from>
    <xdr:ext cx="469744" cy="259045"/>
    <xdr:sp macro="" textlink="">
      <xdr:nvSpPr>
        <xdr:cNvPr id="277" name="n_1mainValue【福祉施設】&#10;一人当たり面積"/>
        <xdr:cNvSpPr txBox="1"/>
      </xdr:nvSpPr>
      <xdr:spPr>
        <a:xfrm>
          <a:off x="9391727" y="1493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20917</xdr:rowOff>
    </xdr:from>
    <xdr:ext cx="469744" cy="259045"/>
    <xdr:sp macro="" textlink="">
      <xdr:nvSpPr>
        <xdr:cNvPr id="278" name="n_2mainValue【福祉施設】&#10;一人当たり面積"/>
        <xdr:cNvSpPr txBox="1"/>
      </xdr:nvSpPr>
      <xdr:spPr>
        <a:xfrm>
          <a:off x="8515427" y="1493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20917</xdr:rowOff>
    </xdr:from>
    <xdr:ext cx="469744" cy="259045"/>
    <xdr:sp macro="" textlink="">
      <xdr:nvSpPr>
        <xdr:cNvPr id="279" name="n_3mainValue【福祉施設】&#10;一人当たり面積"/>
        <xdr:cNvSpPr txBox="1"/>
      </xdr:nvSpPr>
      <xdr:spPr>
        <a:xfrm>
          <a:off x="7626427" y="1493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21570</xdr:rowOff>
    </xdr:from>
    <xdr:ext cx="469744" cy="259045"/>
    <xdr:sp macro="" textlink="">
      <xdr:nvSpPr>
        <xdr:cNvPr id="280" name="n_4mainValue【福祉施設】&#10;一人当たり面積"/>
        <xdr:cNvSpPr txBox="1"/>
      </xdr:nvSpPr>
      <xdr:spPr>
        <a:xfrm>
          <a:off x="6737427" y="1493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22" name="直線コネクタ 321"/>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25" name="【一般廃棄物処理施設】&#10;有形固定資産減価償却率最大値テキスト"/>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26" name="直線コネクタ 325"/>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327" name="【一般廃棄物処理施設】&#10;有形固定資産減価償却率平均値テキスト"/>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28" name="フローチャート: 判断 327"/>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329" name="フローチャート: 判断 328"/>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30" name="フローチャート: 判断 329"/>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31" name="フローチャート: 判断 330"/>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332" name="フローチャート: 判断 331"/>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44994</xdr:rowOff>
    </xdr:from>
    <xdr:to>
      <xdr:col>85</xdr:col>
      <xdr:colOff>177800</xdr:colOff>
      <xdr:row>37</xdr:row>
      <xdr:rowOff>146594</xdr:rowOff>
    </xdr:to>
    <xdr:sp macro="" textlink="">
      <xdr:nvSpPr>
        <xdr:cNvPr id="338" name="楕円 337"/>
        <xdr:cNvSpPr/>
      </xdr:nvSpPr>
      <xdr:spPr>
        <a:xfrm>
          <a:off x="162687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67871</xdr:rowOff>
    </xdr:from>
    <xdr:ext cx="405111" cy="259045"/>
    <xdr:sp macro="" textlink="">
      <xdr:nvSpPr>
        <xdr:cNvPr id="339" name="【一般廃棄物処理施設】&#10;有形固定資産減価償却率該当値テキスト"/>
        <xdr:cNvSpPr txBox="1"/>
      </xdr:nvSpPr>
      <xdr:spPr>
        <a:xfrm>
          <a:off x="16357600"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xdr:rowOff>
    </xdr:from>
    <xdr:to>
      <xdr:col>81</xdr:col>
      <xdr:colOff>101600</xdr:colOff>
      <xdr:row>37</xdr:row>
      <xdr:rowOff>104140</xdr:rowOff>
    </xdr:to>
    <xdr:sp macro="" textlink="">
      <xdr:nvSpPr>
        <xdr:cNvPr id="340" name="楕円 339"/>
        <xdr:cNvSpPr/>
      </xdr:nvSpPr>
      <xdr:spPr>
        <a:xfrm>
          <a:off x="15430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53340</xdr:rowOff>
    </xdr:from>
    <xdr:to>
      <xdr:col>85</xdr:col>
      <xdr:colOff>127000</xdr:colOff>
      <xdr:row>37</xdr:row>
      <xdr:rowOff>95794</xdr:rowOff>
    </xdr:to>
    <xdr:cxnSp macro="">
      <xdr:nvCxnSpPr>
        <xdr:cNvPr id="341" name="直線コネクタ 340"/>
        <xdr:cNvCxnSpPr/>
      </xdr:nvCxnSpPr>
      <xdr:spPr>
        <a:xfrm>
          <a:off x="15481300" y="639699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129903</xdr:rowOff>
    </xdr:from>
    <xdr:to>
      <xdr:col>76</xdr:col>
      <xdr:colOff>165100</xdr:colOff>
      <xdr:row>37</xdr:row>
      <xdr:rowOff>60053</xdr:rowOff>
    </xdr:to>
    <xdr:sp macro="" textlink="">
      <xdr:nvSpPr>
        <xdr:cNvPr id="342" name="楕円 341"/>
        <xdr:cNvSpPr/>
      </xdr:nvSpPr>
      <xdr:spPr>
        <a:xfrm>
          <a:off x="14541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9253</xdr:rowOff>
    </xdr:from>
    <xdr:to>
      <xdr:col>81</xdr:col>
      <xdr:colOff>50800</xdr:colOff>
      <xdr:row>37</xdr:row>
      <xdr:rowOff>53340</xdr:rowOff>
    </xdr:to>
    <xdr:cxnSp macro="">
      <xdr:nvCxnSpPr>
        <xdr:cNvPr id="343" name="直線コネクタ 342"/>
        <xdr:cNvCxnSpPr/>
      </xdr:nvCxnSpPr>
      <xdr:spPr>
        <a:xfrm>
          <a:off x="14592300" y="635290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85816</xdr:rowOff>
    </xdr:from>
    <xdr:to>
      <xdr:col>72</xdr:col>
      <xdr:colOff>38100</xdr:colOff>
      <xdr:row>37</xdr:row>
      <xdr:rowOff>15966</xdr:rowOff>
    </xdr:to>
    <xdr:sp macro="" textlink="">
      <xdr:nvSpPr>
        <xdr:cNvPr id="344" name="楕円 343"/>
        <xdr:cNvSpPr/>
      </xdr:nvSpPr>
      <xdr:spPr>
        <a:xfrm>
          <a:off x="13652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136616</xdr:rowOff>
    </xdr:from>
    <xdr:to>
      <xdr:col>76</xdr:col>
      <xdr:colOff>114300</xdr:colOff>
      <xdr:row>37</xdr:row>
      <xdr:rowOff>9253</xdr:rowOff>
    </xdr:to>
    <xdr:cxnSp macro="">
      <xdr:nvCxnSpPr>
        <xdr:cNvPr id="345" name="直線コネクタ 344"/>
        <xdr:cNvCxnSpPr/>
      </xdr:nvCxnSpPr>
      <xdr:spPr>
        <a:xfrm>
          <a:off x="13703300" y="630881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41728</xdr:rowOff>
    </xdr:from>
    <xdr:to>
      <xdr:col>67</xdr:col>
      <xdr:colOff>101600</xdr:colOff>
      <xdr:row>36</xdr:row>
      <xdr:rowOff>143328</xdr:rowOff>
    </xdr:to>
    <xdr:sp macro="" textlink="">
      <xdr:nvSpPr>
        <xdr:cNvPr id="346" name="楕円 345"/>
        <xdr:cNvSpPr/>
      </xdr:nvSpPr>
      <xdr:spPr>
        <a:xfrm>
          <a:off x="12763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92528</xdr:rowOff>
    </xdr:from>
    <xdr:to>
      <xdr:col>71</xdr:col>
      <xdr:colOff>177800</xdr:colOff>
      <xdr:row>36</xdr:row>
      <xdr:rowOff>136616</xdr:rowOff>
    </xdr:to>
    <xdr:cxnSp macro="">
      <xdr:nvCxnSpPr>
        <xdr:cNvPr id="347" name="直線コネクタ 346"/>
        <xdr:cNvCxnSpPr/>
      </xdr:nvCxnSpPr>
      <xdr:spPr>
        <a:xfrm>
          <a:off x="12814300" y="626472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123026</xdr:rowOff>
    </xdr:from>
    <xdr:ext cx="405111" cy="259045"/>
    <xdr:sp macro="" textlink="">
      <xdr:nvSpPr>
        <xdr:cNvPr id="348" name="n_1aveValue【一般廃棄物処理施設】&#10;有形固定資産減価償却率"/>
        <xdr:cNvSpPr txBox="1"/>
      </xdr:nvSpPr>
      <xdr:spPr>
        <a:xfrm>
          <a:off x="15266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349" name="n_2aveValue【一般廃棄物処理施設】&#10;有形固定資産減価償却率"/>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44649</xdr:rowOff>
    </xdr:from>
    <xdr:ext cx="405111" cy="259045"/>
    <xdr:sp macro="" textlink="">
      <xdr:nvSpPr>
        <xdr:cNvPr id="350" name="n_3aveValue【一般廃棄物処理施設】&#10;有形固定資産減価償却率"/>
        <xdr:cNvSpPr txBox="1"/>
      </xdr:nvSpPr>
      <xdr:spPr>
        <a:xfrm>
          <a:off x="13500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351" name="n_4aveValue【一般廃棄物処理施設】&#10;有形固定資産減価償却率"/>
        <xdr:cNvSpPr txBox="1"/>
      </xdr:nvSpPr>
      <xdr:spPr>
        <a:xfrm>
          <a:off x="12611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120667</xdr:rowOff>
    </xdr:from>
    <xdr:ext cx="405111" cy="259045"/>
    <xdr:sp macro="" textlink="">
      <xdr:nvSpPr>
        <xdr:cNvPr id="352" name="n_1mainValue【一般廃棄物処理施設】&#10;有形固定資産減価償却率"/>
        <xdr:cNvSpPr txBox="1"/>
      </xdr:nvSpPr>
      <xdr:spPr>
        <a:xfrm>
          <a:off x="15266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76580</xdr:rowOff>
    </xdr:from>
    <xdr:ext cx="405111" cy="259045"/>
    <xdr:sp macro="" textlink="">
      <xdr:nvSpPr>
        <xdr:cNvPr id="353" name="n_2mainValue【一般廃棄物処理施設】&#10;有形固定資産減価償却率"/>
        <xdr:cNvSpPr txBox="1"/>
      </xdr:nvSpPr>
      <xdr:spPr>
        <a:xfrm>
          <a:off x="14389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32493</xdr:rowOff>
    </xdr:from>
    <xdr:ext cx="405111" cy="259045"/>
    <xdr:sp macro="" textlink="">
      <xdr:nvSpPr>
        <xdr:cNvPr id="354" name="n_3mainValue【一般廃棄物処理施設】&#10;有形固定資産減価償却率"/>
        <xdr:cNvSpPr txBox="1"/>
      </xdr:nvSpPr>
      <xdr:spPr>
        <a:xfrm>
          <a:off x="13500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159855</xdr:rowOff>
    </xdr:from>
    <xdr:ext cx="405111" cy="259045"/>
    <xdr:sp macro="" textlink="">
      <xdr:nvSpPr>
        <xdr:cNvPr id="355" name="n_4mainValue【一般廃棄物処理施設】&#10;有形固定資産減価償却率"/>
        <xdr:cNvSpPr txBox="1"/>
      </xdr:nvSpPr>
      <xdr:spPr>
        <a:xfrm>
          <a:off x="12611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6" name="直線コネクタ 3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7" name="テキスト ボックス 36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8" name="直線コネクタ 3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9" name="テキスト ボックス 368"/>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0" name="直線コネクタ 3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1" name="テキスト ボックス 370"/>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2" name="直線コネクタ 3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3" name="テキスト ボックス 372"/>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4" name="直線コネクタ 3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5" name="テキスト ボックス 374"/>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6" name="直線コネクタ 3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7" name="テキスト ボックス 376"/>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9" name="テキスト ボックス 37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381" name="直線コネクタ 380"/>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382" name="【一般廃棄物処理施設】&#10;一人当たり有形固定資産（償却資産）額最小値テキスト"/>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383" name="直線コネクタ 382"/>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384" name="【一般廃棄物処理施設】&#10;一人当たり有形固定資産（償却資産）額最大値テキスト"/>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385" name="直線コネクタ 384"/>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386" name="【一般廃棄物処理施設】&#10;一人当たり有形固定資産（償却資産）額平均値テキスト"/>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387" name="フローチャート: 判断 386"/>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388" name="フローチャート: 判断 387"/>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389" name="フローチャート: 判断 388"/>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390" name="フローチャート: 判断 389"/>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391" name="フローチャート: 判断 390"/>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168832</xdr:rowOff>
    </xdr:from>
    <xdr:to>
      <xdr:col>116</xdr:col>
      <xdr:colOff>114300</xdr:colOff>
      <xdr:row>41</xdr:row>
      <xdr:rowOff>98982</xdr:rowOff>
    </xdr:to>
    <xdr:sp macro="" textlink="">
      <xdr:nvSpPr>
        <xdr:cNvPr id="397" name="楕円 396"/>
        <xdr:cNvSpPr/>
      </xdr:nvSpPr>
      <xdr:spPr>
        <a:xfrm>
          <a:off x="22110700" y="702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20259</xdr:rowOff>
    </xdr:from>
    <xdr:ext cx="599010" cy="259045"/>
    <xdr:sp macro="" textlink="">
      <xdr:nvSpPr>
        <xdr:cNvPr id="398" name="【一般廃棄物処理施設】&#10;一人当たり有形固定資産（償却資産）額該当値テキスト"/>
        <xdr:cNvSpPr txBox="1"/>
      </xdr:nvSpPr>
      <xdr:spPr>
        <a:xfrm>
          <a:off x="22199600" y="687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15584</xdr:rowOff>
    </xdr:from>
    <xdr:to>
      <xdr:col>112</xdr:col>
      <xdr:colOff>38100</xdr:colOff>
      <xdr:row>41</xdr:row>
      <xdr:rowOff>117184</xdr:rowOff>
    </xdr:to>
    <xdr:sp macro="" textlink="">
      <xdr:nvSpPr>
        <xdr:cNvPr id="399" name="楕円 398"/>
        <xdr:cNvSpPr/>
      </xdr:nvSpPr>
      <xdr:spPr>
        <a:xfrm>
          <a:off x="21272500" y="70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48182</xdr:rowOff>
    </xdr:from>
    <xdr:to>
      <xdr:col>116</xdr:col>
      <xdr:colOff>63500</xdr:colOff>
      <xdr:row>41</xdr:row>
      <xdr:rowOff>66384</xdr:rowOff>
    </xdr:to>
    <xdr:cxnSp macro="">
      <xdr:nvCxnSpPr>
        <xdr:cNvPr id="400" name="直線コネクタ 399"/>
        <xdr:cNvCxnSpPr/>
      </xdr:nvCxnSpPr>
      <xdr:spPr>
        <a:xfrm flipV="1">
          <a:off x="21323300" y="7077632"/>
          <a:ext cx="838200" cy="1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17708</xdr:rowOff>
    </xdr:from>
    <xdr:to>
      <xdr:col>107</xdr:col>
      <xdr:colOff>101600</xdr:colOff>
      <xdr:row>41</xdr:row>
      <xdr:rowOff>119308</xdr:rowOff>
    </xdr:to>
    <xdr:sp macro="" textlink="">
      <xdr:nvSpPr>
        <xdr:cNvPr id="401" name="楕円 400"/>
        <xdr:cNvSpPr/>
      </xdr:nvSpPr>
      <xdr:spPr>
        <a:xfrm>
          <a:off x="20383500" y="704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66384</xdr:rowOff>
    </xdr:from>
    <xdr:to>
      <xdr:col>111</xdr:col>
      <xdr:colOff>177800</xdr:colOff>
      <xdr:row>41</xdr:row>
      <xdr:rowOff>68508</xdr:rowOff>
    </xdr:to>
    <xdr:cxnSp macro="">
      <xdr:nvCxnSpPr>
        <xdr:cNvPr id="402" name="直線コネクタ 401"/>
        <xdr:cNvCxnSpPr/>
      </xdr:nvCxnSpPr>
      <xdr:spPr>
        <a:xfrm flipV="1">
          <a:off x="20434300" y="7095834"/>
          <a:ext cx="8890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45810</xdr:rowOff>
    </xdr:from>
    <xdr:to>
      <xdr:col>102</xdr:col>
      <xdr:colOff>165100</xdr:colOff>
      <xdr:row>41</xdr:row>
      <xdr:rowOff>147410</xdr:rowOff>
    </xdr:to>
    <xdr:sp macro="" textlink="">
      <xdr:nvSpPr>
        <xdr:cNvPr id="403" name="楕円 402"/>
        <xdr:cNvSpPr/>
      </xdr:nvSpPr>
      <xdr:spPr>
        <a:xfrm>
          <a:off x="19494500" y="707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68508</xdr:rowOff>
    </xdr:from>
    <xdr:to>
      <xdr:col>107</xdr:col>
      <xdr:colOff>50800</xdr:colOff>
      <xdr:row>41</xdr:row>
      <xdr:rowOff>96610</xdr:rowOff>
    </xdr:to>
    <xdr:cxnSp macro="">
      <xdr:nvCxnSpPr>
        <xdr:cNvPr id="404" name="直線コネクタ 403"/>
        <xdr:cNvCxnSpPr/>
      </xdr:nvCxnSpPr>
      <xdr:spPr>
        <a:xfrm flipV="1">
          <a:off x="19545300" y="7097958"/>
          <a:ext cx="889000" cy="2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56069</xdr:rowOff>
    </xdr:from>
    <xdr:to>
      <xdr:col>98</xdr:col>
      <xdr:colOff>38100</xdr:colOff>
      <xdr:row>41</xdr:row>
      <xdr:rowOff>157669</xdr:rowOff>
    </xdr:to>
    <xdr:sp macro="" textlink="">
      <xdr:nvSpPr>
        <xdr:cNvPr id="405" name="楕円 404"/>
        <xdr:cNvSpPr/>
      </xdr:nvSpPr>
      <xdr:spPr>
        <a:xfrm>
          <a:off x="18605500" y="708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96610</xdr:rowOff>
    </xdr:from>
    <xdr:to>
      <xdr:col>102</xdr:col>
      <xdr:colOff>114300</xdr:colOff>
      <xdr:row>41</xdr:row>
      <xdr:rowOff>106869</xdr:rowOff>
    </xdr:to>
    <xdr:cxnSp macro="">
      <xdr:nvCxnSpPr>
        <xdr:cNvPr id="406" name="直線コネクタ 405"/>
        <xdr:cNvCxnSpPr/>
      </xdr:nvCxnSpPr>
      <xdr:spPr>
        <a:xfrm flipV="1">
          <a:off x="18656300" y="7126060"/>
          <a:ext cx="889000" cy="1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134149</xdr:rowOff>
    </xdr:from>
    <xdr:ext cx="599010" cy="259045"/>
    <xdr:sp macro="" textlink="">
      <xdr:nvSpPr>
        <xdr:cNvPr id="407" name="n_1aveValue【一般廃棄物処理施設】&#10;一人当たり有形固定資産（償却資産）額"/>
        <xdr:cNvSpPr txBox="1"/>
      </xdr:nvSpPr>
      <xdr:spPr>
        <a:xfrm>
          <a:off x="210110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142018</xdr:rowOff>
    </xdr:from>
    <xdr:ext cx="599010" cy="259045"/>
    <xdr:sp macro="" textlink="">
      <xdr:nvSpPr>
        <xdr:cNvPr id="408" name="n_2aveValue【一般廃棄物処理施設】&#10;一人当たり有形固定資産（償却資産）額"/>
        <xdr:cNvSpPr txBox="1"/>
      </xdr:nvSpPr>
      <xdr:spPr>
        <a:xfrm>
          <a:off x="20134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154240</xdr:rowOff>
    </xdr:from>
    <xdr:ext cx="599010" cy="259045"/>
    <xdr:sp macro="" textlink="">
      <xdr:nvSpPr>
        <xdr:cNvPr id="409" name="n_3aveValue【一般廃棄物処理施設】&#10;一人当たり有形固定資産（償却資産）額"/>
        <xdr:cNvSpPr txBox="1"/>
      </xdr:nvSpPr>
      <xdr:spPr>
        <a:xfrm>
          <a:off x="19245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410" name="n_4aveValue【一般廃棄物処理施設】&#10;一人当たり有形固定資産（償却資産）額"/>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133711</xdr:rowOff>
    </xdr:from>
    <xdr:ext cx="599010" cy="259045"/>
    <xdr:sp macro="" textlink="">
      <xdr:nvSpPr>
        <xdr:cNvPr id="411" name="n_1mainValue【一般廃棄物処理施設】&#10;一人当たり有形固定資産（償却資産）額"/>
        <xdr:cNvSpPr txBox="1"/>
      </xdr:nvSpPr>
      <xdr:spPr>
        <a:xfrm>
          <a:off x="21011095" y="682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135835</xdr:rowOff>
    </xdr:from>
    <xdr:ext cx="599010" cy="259045"/>
    <xdr:sp macro="" textlink="">
      <xdr:nvSpPr>
        <xdr:cNvPr id="412" name="n_2mainValue【一般廃棄物処理施設】&#10;一人当たり有形固定資産（償却資産）額"/>
        <xdr:cNvSpPr txBox="1"/>
      </xdr:nvSpPr>
      <xdr:spPr>
        <a:xfrm>
          <a:off x="20134795" y="682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163937</xdr:rowOff>
    </xdr:from>
    <xdr:ext cx="599010" cy="259045"/>
    <xdr:sp macro="" textlink="">
      <xdr:nvSpPr>
        <xdr:cNvPr id="413" name="n_3mainValue【一般廃棄物処理施設】&#10;一人当たり有形固定資産（償却資産）額"/>
        <xdr:cNvSpPr txBox="1"/>
      </xdr:nvSpPr>
      <xdr:spPr>
        <a:xfrm>
          <a:off x="19245795" y="685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148796</xdr:rowOff>
    </xdr:from>
    <xdr:ext cx="599010" cy="259045"/>
    <xdr:sp macro="" textlink="">
      <xdr:nvSpPr>
        <xdr:cNvPr id="414" name="n_4mainValue【一般廃棄物処理施設】&#10;一人当たり有形固定資産（償却資産）額"/>
        <xdr:cNvSpPr txBox="1"/>
      </xdr:nvSpPr>
      <xdr:spPr>
        <a:xfrm>
          <a:off x="18356795" y="717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1" name="正方形/長方形 4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2" name="正方形/長方形 4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3" name="正方形/長方形 4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4" name="正方形/長方形 4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5" name="正方形/長方形 4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6" name="正方形/長方形 4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7" name="正方形/長方形 4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8" name="正方形/長方形 4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9" name="テキスト ボックス 4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0" name="直線コネクタ 4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1" name="テキスト ボックス 4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42" name="直線コネクタ 44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43" name="テキスト ボックス 44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4" name="直線コネクタ 44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5" name="テキスト ボックス 44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6" name="直線コネクタ 44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7" name="テキスト ボックス 44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8" name="直線コネクタ 44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9" name="テキスト ボックス 44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0" name="直線コネクタ 44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1" name="テキスト ボックス 45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2" name="直線コネクタ 45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53" name="テキスト ボックス 45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4" name="直線コネクタ 4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456" name="直線コネクタ 455"/>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8" name="直線コネクタ 45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459" name="【消防施設】&#10;有形固定資産減価償却率最大値テキスト"/>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460" name="直線コネクタ 459"/>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461" name="【消防施設】&#10;有形固定資産減価償却率平均値テキスト"/>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462" name="フローチャート: 判断 461"/>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463" name="フローチャート: 判断 462"/>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464" name="フローチャート: 判断 463"/>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465" name="フローチャート: 判断 464"/>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466" name="フローチャート: 判断 465"/>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7" name="テキスト ボックス 4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8" name="テキスト ボックス 4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9" name="テキスト ボックス 4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0" name="テキスト ボックス 4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1" name="テキスト ボックス 4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170180</xdr:rowOff>
    </xdr:from>
    <xdr:to>
      <xdr:col>85</xdr:col>
      <xdr:colOff>177800</xdr:colOff>
      <xdr:row>84</xdr:row>
      <xdr:rowOff>100330</xdr:rowOff>
    </xdr:to>
    <xdr:sp macro="" textlink="">
      <xdr:nvSpPr>
        <xdr:cNvPr id="472" name="楕円 471"/>
        <xdr:cNvSpPr/>
      </xdr:nvSpPr>
      <xdr:spPr>
        <a:xfrm>
          <a:off x="16268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148607</xdr:rowOff>
    </xdr:from>
    <xdr:ext cx="405111" cy="259045"/>
    <xdr:sp macro="" textlink="">
      <xdr:nvSpPr>
        <xdr:cNvPr id="473" name="【消防施設】&#10;有形固定資産減価償却率該当値テキスト"/>
        <xdr:cNvSpPr txBox="1"/>
      </xdr:nvSpPr>
      <xdr:spPr>
        <a:xfrm>
          <a:off x="16357600"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170180</xdr:rowOff>
    </xdr:from>
    <xdr:to>
      <xdr:col>81</xdr:col>
      <xdr:colOff>101600</xdr:colOff>
      <xdr:row>84</xdr:row>
      <xdr:rowOff>100330</xdr:rowOff>
    </xdr:to>
    <xdr:sp macro="" textlink="">
      <xdr:nvSpPr>
        <xdr:cNvPr id="474" name="楕円 473"/>
        <xdr:cNvSpPr/>
      </xdr:nvSpPr>
      <xdr:spPr>
        <a:xfrm>
          <a:off x="15430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49530</xdr:rowOff>
    </xdr:from>
    <xdr:to>
      <xdr:col>85</xdr:col>
      <xdr:colOff>127000</xdr:colOff>
      <xdr:row>84</xdr:row>
      <xdr:rowOff>49530</xdr:rowOff>
    </xdr:to>
    <xdr:cxnSp macro="">
      <xdr:nvCxnSpPr>
        <xdr:cNvPr id="475" name="直線コネクタ 474"/>
        <xdr:cNvCxnSpPr/>
      </xdr:nvCxnSpPr>
      <xdr:spPr>
        <a:xfrm>
          <a:off x="15481300" y="14451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158750</xdr:rowOff>
    </xdr:from>
    <xdr:to>
      <xdr:col>76</xdr:col>
      <xdr:colOff>165100</xdr:colOff>
      <xdr:row>84</xdr:row>
      <xdr:rowOff>88900</xdr:rowOff>
    </xdr:to>
    <xdr:sp macro="" textlink="">
      <xdr:nvSpPr>
        <xdr:cNvPr id="476" name="楕円 475"/>
        <xdr:cNvSpPr/>
      </xdr:nvSpPr>
      <xdr:spPr>
        <a:xfrm>
          <a:off x="14541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38100</xdr:rowOff>
    </xdr:from>
    <xdr:to>
      <xdr:col>81</xdr:col>
      <xdr:colOff>50800</xdr:colOff>
      <xdr:row>84</xdr:row>
      <xdr:rowOff>49530</xdr:rowOff>
    </xdr:to>
    <xdr:cxnSp macro="">
      <xdr:nvCxnSpPr>
        <xdr:cNvPr id="477" name="直線コネクタ 476"/>
        <xdr:cNvCxnSpPr/>
      </xdr:nvCxnSpPr>
      <xdr:spPr>
        <a:xfrm>
          <a:off x="14592300" y="144399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114663</xdr:rowOff>
    </xdr:from>
    <xdr:to>
      <xdr:col>72</xdr:col>
      <xdr:colOff>38100</xdr:colOff>
      <xdr:row>84</xdr:row>
      <xdr:rowOff>44813</xdr:rowOff>
    </xdr:to>
    <xdr:sp macro="" textlink="">
      <xdr:nvSpPr>
        <xdr:cNvPr id="478" name="楕円 477"/>
        <xdr:cNvSpPr/>
      </xdr:nvSpPr>
      <xdr:spPr>
        <a:xfrm>
          <a:off x="13652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165463</xdr:rowOff>
    </xdr:from>
    <xdr:to>
      <xdr:col>76</xdr:col>
      <xdr:colOff>114300</xdr:colOff>
      <xdr:row>84</xdr:row>
      <xdr:rowOff>38100</xdr:rowOff>
    </xdr:to>
    <xdr:cxnSp macro="">
      <xdr:nvCxnSpPr>
        <xdr:cNvPr id="479" name="直線コネクタ 478"/>
        <xdr:cNvCxnSpPr/>
      </xdr:nvCxnSpPr>
      <xdr:spPr>
        <a:xfrm>
          <a:off x="13703300" y="143958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75474</xdr:rowOff>
    </xdr:from>
    <xdr:to>
      <xdr:col>67</xdr:col>
      <xdr:colOff>101600</xdr:colOff>
      <xdr:row>84</xdr:row>
      <xdr:rowOff>5624</xdr:rowOff>
    </xdr:to>
    <xdr:sp macro="" textlink="">
      <xdr:nvSpPr>
        <xdr:cNvPr id="480" name="楕円 479"/>
        <xdr:cNvSpPr/>
      </xdr:nvSpPr>
      <xdr:spPr>
        <a:xfrm>
          <a:off x="12763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126274</xdr:rowOff>
    </xdr:from>
    <xdr:to>
      <xdr:col>71</xdr:col>
      <xdr:colOff>177800</xdr:colOff>
      <xdr:row>83</xdr:row>
      <xdr:rowOff>165463</xdr:rowOff>
    </xdr:to>
    <xdr:cxnSp macro="">
      <xdr:nvCxnSpPr>
        <xdr:cNvPr id="481" name="直線コネクタ 480"/>
        <xdr:cNvCxnSpPr/>
      </xdr:nvCxnSpPr>
      <xdr:spPr>
        <a:xfrm>
          <a:off x="12814300" y="1435662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482"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483" name="n_2aveValue【消防施設】&#10;有形固定資産減価償却率"/>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484" name="n_3aveValue【消防施設】&#10;有形固定資産減価償却率"/>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485" name="n_4aveValue【消防施設】&#10;有形固定資産減価償却率"/>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91457</xdr:rowOff>
    </xdr:from>
    <xdr:ext cx="405111" cy="259045"/>
    <xdr:sp macro="" textlink="">
      <xdr:nvSpPr>
        <xdr:cNvPr id="486" name="n_1mainValue【消防施設】&#10;有形固定資産減価償却率"/>
        <xdr:cNvSpPr txBox="1"/>
      </xdr:nvSpPr>
      <xdr:spPr>
        <a:xfrm>
          <a:off x="152660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80027</xdr:rowOff>
    </xdr:from>
    <xdr:ext cx="405111" cy="259045"/>
    <xdr:sp macro="" textlink="">
      <xdr:nvSpPr>
        <xdr:cNvPr id="487" name="n_2mainValue【消防施設】&#10;有形固定資産減価償却率"/>
        <xdr:cNvSpPr txBox="1"/>
      </xdr:nvSpPr>
      <xdr:spPr>
        <a:xfrm>
          <a:off x="14389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35940</xdr:rowOff>
    </xdr:from>
    <xdr:ext cx="405111" cy="259045"/>
    <xdr:sp macro="" textlink="">
      <xdr:nvSpPr>
        <xdr:cNvPr id="488" name="n_3mainValue【消防施設】&#10;有形固定資産減価償却率"/>
        <xdr:cNvSpPr txBox="1"/>
      </xdr:nvSpPr>
      <xdr:spPr>
        <a:xfrm>
          <a:off x="135007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168201</xdr:rowOff>
    </xdr:from>
    <xdr:ext cx="405111" cy="259045"/>
    <xdr:sp macro="" textlink="">
      <xdr:nvSpPr>
        <xdr:cNvPr id="489" name="n_4mainValue【消防施設】&#10;有形固定資産減価償却率"/>
        <xdr:cNvSpPr txBox="1"/>
      </xdr:nvSpPr>
      <xdr:spPr>
        <a:xfrm>
          <a:off x="126117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0" name="正方形/長方形 4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1" name="正方形/長方形 4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2" name="正方形/長方形 4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3" name="正方形/長方形 4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4" name="正方形/長方形 4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5" name="正方形/長方形 4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6" name="正方形/長方形 4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7" name="正方形/長方形 4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8" name="テキスト ボックス 4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9" name="直線コネクタ 4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00" name="直線コネクタ 499"/>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01" name="テキスト ボックス 500"/>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2" name="直線コネクタ 5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3" name="テキスト ボックス 5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04" name="直線コネクタ 503"/>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05" name="テキスト ボックス 504"/>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509" name="直線コネクタ 508"/>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510" name="【消防施設】&#10;一人当たり面積最小値テキスト"/>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511" name="直線コネクタ 510"/>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512" name="【消防施設】&#10;一人当たり面積最大値テキスト"/>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513" name="直線コネクタ 512"/>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514" name="【消防施設】&#10;一人当たり面積平均値テキスト"/>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515" name="フローチャート: 判断 514"/>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516" name="フローチャート: 判断 515"/>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517" name="フローチャート: 判断 516"/>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518" name="フローチャート: 判断 517"/>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519" name="フローチャート: 判断 518"/>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525" name="楕円 524"/>
        <xdr:cNvSpPr/>
      </xdr:nvSpPr>
      <xdr:spPr>
        <a:xfrm>
          <a:off x="221107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66819</xdr:rowOff>
    </xdr:from>
    <xdr:ext cx="469744" cy="259045"/>
    <xdr:sp macro="" textlink="">
      <xdr:nvSpPr>
        <xdr:cNvPr id="526" name="【消防施設】&#10;一人当たり面積該当値テキスト"/>
        <xdr:cNvSpPr txBox="1"/>
      </xdr:nvSpPr>
      <xdr:spPr>
        <a:xfrm>
          <a:off x="22199600" y="1446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153606</xdr:rowOff>
    </xdr:from>
    <xdr:to>
      <xdr:col>112</xdr:col>
      <xdr:colOff>38100</xdr:colOff>
      <xdr:row>85</xdr:row>
      <xdr:rowOff>83756</xdr:rowOff>
    </xdr:to>
    <xdr:sp macro="" textlink="">
      <xdr:nvSpPr>
        <xdr:cNvPr id="527" name="楕円 526"/>
        <xdr:cNvSpPr/>
      </xdr:nvSpPr>
      <xdr:spPr>
        <a:xfrm>
          <a:off x="21272500" y="1455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31242</xdr:rowOff>
    </xdr:from>
    <xdr:to>
      <xdr:col>116</xdr:col>
      <xdr:colOff>63500</xdr:colOff>
      <xdr:row>85</xdr:row>
      <xdr:rowOff>32956</xdr:rowOff>
    </xdr:to>
    <xdr:cxnSp macro="">
      <xdr:nvCxnSpPr>
        <xdr:cNvPr id="528" name="直線コネクタ 527"/>
        <xdr:cNvCxnSpPr/>
      </xdr:nvCxnSpPr>
      <xdr:spPr>
        <a:xfrm flipV="1">
          <a:off x="21323300" y="14604492"/>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158750</xdr:rowOff>
    </xdr:from>
    <xdr:to>
      <xdr:col>107</xdr:col>
      <xdr:colOff>101600</xdr:colOff>
      <xdr:row>85</xdr:row>
      <xdr:rowOff>88900</xdr:rowOff>
    </xdr:to>
    <xdr:sp macro="" textlink="">
      <xdr:nvSpPr>
        <xdr:cNvPr id="529" name="楕円 528"/>
        <xdr:cNvSpPr/>
      </xdr:nvSpPr>
      <xdr:spPr>
        <a:xfrm>
          <a:off x="2038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32956</xdr:rowOff>
    </xdr:from>
    <xdr:to>
      <xdr:col>111</xdr:col>
      <xdr:colOff>177800</xdr:colOff>
      <xdr:row>85</xdr:row>
      <xdr:rowOff>38100</xdr:rowOff>
    </xdr:to>
    <xdr:cxnSp macro="">
      <xdr:nvCxnSpPr>
        <xdr:cNvPr id="530" name="直線コネクタ 529"/>
        <xdr:cNvCxnSpPr/>
      </xdr:nvCxnSpPr>
      <xdr:spPr>
        <a:xfrm flipV="1">
          <a:off x="20434300" y="14606206"/>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159322</xdr:rowOff>
    </xdr:from>
    <xdr:to>
      <xdr:col>102</xdr:col>
      <xdr:colOff>165100</xdr:colOff>
      <xdr:row>85</xdr:row>
      <xdr:rowOff>89472</xdr:rowOff>
    </xdr:to>
    <xdr:sp macro="" textlink="">
      <xdr:nvSpPr>
        <xdr:cNvPr id="531" name="楕円 530"/>
        <xdr:cNvSpPr/>
      </xdr:nvSpPr>
      <xdr:spPr>
        <a:xfrm>
          <a:off x="19494500" y="1456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38100</xdr:rowOff>
    </xdr:from>
    <xdr:to>
      <xdr:col>107</xdr:col>
      <xdr:colOff>50800</xdr:colOff>
      <xdr:row>85</xdr:row>
      <xdr:rowOff>38672</xdr:rowOff>
    </xdr:to>
    <xdr:cxnSp macro="">
      <xdr:nvCxnSpPr>
        <xdr:cNvPr id="532" name="直線コネクタ 531"/>
        <xdr:cNvCxnSpPr/>
      </xdr:nvCxnSpPr>
      <xdr:spPr>
        <a:xfrm flipV="1">
          <a:off x="19545300" y="1461135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158178</xdr:rowOff>
    </xdr:from>
    <xdr:to>
      <xdr:col>98</xdr:col>
      <xdr:colOff>38100</xdr:colOff>
      <xdr:row>85</xdr:row>
      <xdr:rowOff>88328</xdr:rowOff>
    </xdr:to>
    <xdr:sp macro="" textlink="">
      <xdr:nvSpPr>
        <xdr:cNvPr id="533" name="楕円 532"/>
        <xdr:cNvSpPr/>
      </xdr:nvSpPr>
      <xdr:spPr>
        <a:xfrm>
          <a:off x="18605500" y="1455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37528</xdr:rowOff>
    </xdr:from>
    <xdr:to>
      <xdr:col>102</xdr:col>
      <xdr:colOff>114300</xdr:colOff>
      <xdr:row>85</xdr:row>
      <xdr:rowOff>38672</xdr:rowOff>
    </xdr:to>
    <xdr:cxnSp macro="">
      <xdr:nvCxnSpPr>
        <xdr:cNvPr id="534" name="直線コネクタ 533"/>
        <xdr:cNvCxnSpPr/>
      </xdr:nvCxnSpPr>
      <xdr:spPr>
        <a:xfrm>
          <a:off x="18656300" y="1461077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535" name="n_1aveValue【消防施設】&#10;一人当たり面積"/>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536" name="n_2aveValue【消防施設】&#10;一人当たり面積"/>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537" name="n_3aveValue【消防施設】&#10;一人当たり面積"/>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538" name="n_4aveValue【消防施設】&#10;一人当たり面積"/>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74883</xdr:rowOff>
    </xdr:from>
    <xdr:ext cx="469744" cy="259045"/>
    <xdr:sp macro="" textlink="">
      <xdr:nvSpPr>
        <xdr:cNvPr id="539" name="n_1mainValue【消防施設】&#10;一人当たり面積"/>
        <xdr:cNvSpPr txBox="1"/>
      </xdr:nvSpPr>
      <xdr:spPr>
        <a:xfrm>
          <a:off x="21075727" y="1464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80027</xdr:rowOff>
    </xdr:from>
    <xdr:ext cx="469744" cy="259045"/>
    <xdr:sp macro="" textlink="">
      <xdr:nvSpPr>
        <xdr:cNvPr id="540" name="n_2mainValue【消防施設】&#10;一人当たり面積"/>
        <xdr:cNvSpPr txBox="1"/>
      </xdr:nvSpPr>
      <xdr:spPr>
        <a:xfrm>
          <a:off x="20199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80599</xdr:rowOff>
    </xdr:from>
    <xdr:ext cx="469744" cy="259045"/>
    <xdr:sp macro="" textlink="">
      <xdr:nvSpPr>
        <xdr:cNvPr id="541" name="n_3mainValue【消防施設】&#10;一人当たり面積"/>
        <xdr:cNvSpPr txBox="1"/>
      </xdr:nvSpPr>
      <xdr:spPr>
        <a:xfrm>
          <a:off x="19310427" y="1465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79455</xdr:rowOff>
    </xdr:from>
    <xdr:ext cx="469744" cy="259045"/>
    <xdr:sp macro="" textlink="">
      <xdr:nvSpPr>
        <xdr:cNvPr id="542" name="n_4mainValue【消防施設】&#10;一人当たり面積"/>
        <xdr:cNvSpPr txBox="1"/>
      </xdr:nvSpPr>
      <xdr:spPr>
        <a:xfrm>
          <a:off x="18421427" y="1465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5" name="テキスト ボックス 5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7" name="テキスト ボックス 5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9" name="テキスト ボックス 5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1" name="テキスト ボックス 5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3" name="テキスト ボックス 56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6" name="直線コネクタ 565"/>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7"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8" name="直線コネクタ 567"/>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9"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0" name="直線コネクタ 56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571" name="【庁舎】&#10;有形固定資産減価償却率平均値テキスト"/>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572" name="フローチャート: 判断 571"/>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573" name="フローチャート: 判断 572"/>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574" name="フローチャート: 判断 573"/>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575" name="フローチャート: 判断 574"/>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576" name="フローチャート: 判断 575"/>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134620</xdr:rowOff>
    </xdr:from>
    <xdr:to>
      <xdr:col>85</xdr:col>
      <xdr:colOff>177800</xdr:colOff>
      <xdr:row>106</xdr:row>
      <xdr:rowOff>64770</xdr:rowOff>
    </xdr:to>
    <xdr:sp macro="" textlink="">
      <xdr:nvSpPr>
        <xdr:cNvPr id="582" name="楕円 581"/>
        <xdr:cNvSpPr/>
      </xdr:nvSpPr>
      <xdr:spPr>
        <a:xfrm>
          <a:off x="16268700" y="181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113047</xdr:rowOff>
    </xdr:from>
    <xdr:ext cx="405111" cy="259045"/>
    <xdr:sp macro="" textlink="">
      <xdr:nvSpPr>
        <xdr:cNvPr id="583" name="【庁舎】&#10;有形固定資産減価償却率該当値テキスト"/>
        <xdr:cNvSpPr txBox="1"/>
      </xdr:nvSpPr>
      <xdr:spPr>
        <a:xfrm>
          <a:off x="16357600" y="1811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128270</xdr:rowOff>
    </xdr:from>
    <xdr:to>
      <xdr:col>81</xdr:col>
      <xdr:colOff>101600</xdr:colOff>
      <xdr:row>106</xdr:row>
      <xdr:rowOff>58420</xdr:rowOff>
    </xdr:to>
    <xdr:sp macro="" textlink="">
      <xdr:nvSpPr>
        <xdr:cNvPr id="584" name="楕円 583"/>
        <xdr:cNvSpPr/>
      </xdr:nvSpPr>
      <xdr:spPr>
        <a:xfrm>
          <a:off x="15430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xdr:rowOff>
    </xdr:from>
    <xdr:to>
      <xdr:col>85</xdr:col>
      <xdr:colOff>127000</xdr:colOff>
      <xdr:row>106</xdr:row>
      <xdr:rowOff>13970</xdr:rowOff>
    </xdr:to>
    <xdr:cxnSp macro="">
      <xdr:nvCxnSpPr>
        <xdr:cNvPr id="585" name="直線コネクタ 584"/>
        <xdr:cNvCxnSpPr/>
      </xdr:nvCxnSpPr>
      <xdr:spPr>
        <a:xfrm>
          <a:off x="15481300" y="1818132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104139</xdr:rowOff>
    </xdr:from>
    <xdr:to>
      <xdr:col>76</xdr:col>
      <xdr:colOff>165100</xdr:colOff>
      <xdr:row>106</xdr:row>
      <xdr:rowOff>34289</xdr:rowOff>
    </xdr:to>
    <xdr:sp macro="" textlink="">
      <xdr:nvSpPr>
        <xdr:cNvPr id="586" name="楕円 585"/>
        <xdr:cNvSpPr/>
      </xdr:nvSpPr>
      <xdr:spPr>
        <a:xfrm>
          <a:off x="14541500" y="181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154939</xdr:rowOff>
    </xdr:from>
    <xdr:to>
      <xdr:col>81</xdr:col>
      <xdr:colOff>50800</xdr:colOff>
      <xdr:row>106</xdr:row>
      <xdr:rowOff>7620</xdr:rowOff>
    </xdr:to>
    <xdr:cxnSp macro="">
      <xdr:nvCxnSpPr>
        <xdr:cNvPr id="587" name="直線コネクタ 586"/>
        <xdr:cNvCxnSpPr/>
      </xdr:nvCxnSpPr>
      <xdr:spPr>
        <a:xfrm>
          <a:off x="14592300" y="181571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78739</xdr:rowOff>
    </xdr:from>
    <xdr:to>
      <xdr:col>72</xdr:col>
      <xdr:colOff>38100</xdr:colOff>
      <xdr:row>106</xdr:row>
      <xdr:rowOff>8889</xdr:rowOff>
    </xdr:to>
    <xdr:sp macro="" textlink="">
      <xdr:nvSpPr>
        <xdr:cNvPr id="588" name="楕円 587"/>
        <xdr:cNvSpPr/>
      </xdr:nvSpPr>
      <xdr:spPr>
        <a:xfrm>
          <a:off x="13652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129539</xdr:rowOff>
    </xdr:from>
    <xdr:to>
      <xdr:col>76</xdr:col>
      <xdr:colOff>114300</xdr:colOff>
      <xdr:row>105</xdr:row>
      <xdr:rowOff>154939</xdr:rowOff>
    </xdr:to>
    <xdr:cxnSp macro="">
      <xdr:nvCxnSpPr>
        <xdr:cNvPr id="589" name="直線コネクタ 588"/>
        <xdr:cNvCxnSpPr/>
      </xdr:nvCxnSpPr>
      <xdr:spPr>
        <a:xfrm>
          <a:off x="13703300" y="181317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54611</xdr:rowOff>
    </xdr:from>
    <xdr:to>
      <xdr:col>67</xdr:col>
      <xdr:colOff>101600</xdr:colOff>
      <xdr:row>105</xdr:row>
      <xdr:rowOff>156211</xdr:rowOff>
    </xdr:to>
    <xdr:sp macro="" textlink="">
      <xdr:nvSpPr>
        <xdr:cNvPr id="590" name="楕円 589"/>
        <xdr:cNvSpPr/>
      </xdr:nvSpPr>
      <xdr:spPr>
        <a:xfrm>
          <a:off x="12763500" y="180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105411</xdr:rowOff>
    </xdr:from>
    <xdr:to>
      <xdr:col>71</xdr:col>
      <xdr:colOff>177800</xdr:colOff>
      <xdr:row>105</xdr:row>
      <xdr:rowOff>129539</xdr:rowOff>
    </xdr:to>
    <xdr:cxnSp macro="">
      <xdr:nvCxnSpPr>
        <xdr:cNvPr id="591" name="直線コネクタ 590"/>
        <xdr:cNvCxnSpPr/>
      </xdr:nvCxnSpPr>
      <xdr:spPr>
        <a:xfrm>
          <a:off x="12814300" y="181076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592" name="n_1aveValue【庁舎】&#10;有形固定資産減価償却率"/>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593" name="n_2aveValue【庁舎】&#10;有形固定資産減価償却率"/>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594" name="n_3aveValue【庁舎】&#10;有形固定資産減価償却率"/>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595" name="n_4aveValue【庁舎】&#10;有形固定資産減価償却率"/>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49547</xdr:rowOff>
    </xdr:from>
    <xdr:ext cx="405111" cy="259045"/>
    <xdr:sp macro="" textlink="">
      <xdr:nvSpPr>
        <xdr:cNvPr id="596" name="n_1mainValue【庁舎】&#10;有形固定資産減価償却率"/>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25416</xdr:rowOff>
    </xdr:from>
    <xdr:ext cx="405111" cy="259045"/>
    <xdr:sp macro="" textlink="">
      <xdr:nvSpPr>
        <xdr:cNvPr id="597" name="n_2mainValue【庁舎】&#10;有形固定資産減価償却率"/>
        <xdr:cNvSpPr txBox="1"/>
      </xdr:nvSpPr>
      <xdr:spPr>
        <a:xfrm>
          <a:off x="14389744" y="1819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xdr:rowOff>
    </xdr:from>
    <xdr:ext cx="405111" cy="259045"/>
    <xdr:sp macro="" textlink="">
      <xdr:nvSpPr>
        <xdr:cNvPr id="598" name="n_3mainValue【庁舎】&#10;有形固定資産減価償却率"/>
        <xdr:cNvSpPr txBox="1"/>
      </xdr:nvSpPr>
      <xdr:spPr>
        <a:xfrm>
          <a:off x="135007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147338</xdr:rowOff>
    </xdr:from>
    <xdr:ext cx="405111" cy="259045"/>
    <xdr:sp macro="" textlink="">
      <xdr:nvSpPr>
        <xdr:cNvPr id="599" name="n_4mainValue【庁舎】&#10;有形固定資産減価償却率"/>
        <xdr:cNvSpPr txBox="1"/>
      </xdr:nvSpPr>
      <xdr:spPr>
        <a:xfrm>
          <a:off x="12611744" y="18149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0" name="直線コネクタ 6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1" name="テキスト ボックス 6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2" name="直線コネクタ 6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3" name="テキスト ボックス 6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4" name="直線コネクタ 6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5" name="テキスト ボックス 6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6" name="直線コネクタ 6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7" name="テキスト ボックス 6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8" name="直線コネクタ 6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9" name="テキスト ボックス 6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623" name="直線コネクタ 622"/>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624" name="【庁舎】&#10;一人当たり面積最小値テキスト"/>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625" name="直線コネクタ 624"/>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626" name="【庁舎】&#10;一人当たり面積最大値テキスト"/>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627" name="直線コネクタ 626"/>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628" name="【庁舎】&#10;一人当たり面積平均値テキスト"/>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629" name="フローチャート: 判断 628"/>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630" name="フローチャート: 判断 629"/>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631" name="フローチャート: 判断 630"/>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632" name="フローチャート: 判断 631"/>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633" name="フローチャート: 判断 632"/>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29972</xdr:rowOff>
    </xdr:from>
    <xdr:to>
      <xdr:col>116</xdr:col>
      <xdr:colOff>114300</xdr:colOff>
      <xdr:row>107</xdr:row>
      <xdr:rowOff>131572</xdr:rowOff>
    </xdr:to>
    <xdr:sp macro="" textlink="">
      <xdr:nvSpPr>
        <xdr:cNvPr id="639" name="楕円 638"/>
        <xdr:cNvSpPr/>
      </xdr:nvSpPr>
      <xdr:spPr>
        <a:xfrm>
          <a:off x="221107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8399</xdr:rowOff>
    </xdr:from>
    <xdr:ext cx="469744" cy="259045"/>
    <xdr:sp macro="" textlink="">
      <xdr:nvSpPr>
        <xdr:cNvPr id="640" name="【庁舎】&#10;一人当たり面積該当値テキスト"/>
        <xdr:cNvSpPr txBox="1"/>
      </xdr:nvSpPr>
      <xdr:spPr>
        <a:xfrm>
          <a:off x="22199600"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37592</xdr:rowOff>
    </xdr:from>
    <xdr:to>
      <xdr:col>112</xdr:col>
      <xdr:colOff>38100</xdr:colOff>
      <xdr:row>107</xdr:row>
      <xdr:rowOff>139192</xdr:rowOff>
    </xdr:to>
    <xdr:sp macro="" textlink="">
      <xdr:nvSpPr>
        <xdr:cNvPr id="641" name="楕円 640"/>
        <xdr:cNvSpPr/>
      </xdr:nvSpPr>
      <xdr:spPr>
        <a:xfrm>
          <a:off x="21272500" y="183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80772</xdr:rowOff>
    </xdr:from>
    <xdr:to>
      <xdr:col>116</xdr:col>
      <xdr:colOff>63500</xdr:colOff>
      <xdr:row>107</xdr:row>
      <xdr:rowOff>88392</xdr:rowOff>
    </xdr:to>
    <xdr:cxnSp macro="">
      <xdr:nvCxnSpPr>
        <xdr:cNvPr id="642" name="直線コネクタ 641"/>
        <xdr:cNvCxnSpPr/>
      </xdr:nvCxnSpPr>
      <xdr:spPr>
        <a:xfrm flipV="1">
          <a:off x="21323300" y="18425922"/>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42163</xdr:rowOff>
    </xdr:from>
    <xdr:to>
      <xdr:col>107</xdr:col>
      <xdr:colOff>101600</xdr:colOff>
      <xdr:row>107</xdr:row>
      <xdr:rowOff>143763</xdr:rowOff>
    </xdr:to>
    <xdr:sp macro="" textlink="">
      <xdr:nvSpPr>
        <xdr:cNvPr id="643" name="楕円 642"/>
        <xdr:cNvSpPr/>
      </xdr:nvSpPr>
      <xdr:spPr>
        <a:xfrm>
          <a:off x="20383500" y="183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88392</xdr:rowOff>
    </xdr:from>
    <xdr:to>
      <xdr:col>111</xdr:col>
      <xdr:colOff>177800</xdr:colOff>
      <xdr:row>107</xdr:row>
      <xdr:rowOff>92963</xdr:rowOff>
    </xdr:to>
    <xdr:cxnSp macro="">
      <xdr:nvCxnSpPr>
        <xdr:cNvPr id="644" name="直線コネクタ 643"/>
        <xdr:cNvCxnSpPr/>
      </xdr:nvCxnSpPr>
      <xdr:spPr>
        <a:xfrm flipV="1">
          <a:off x="20434300" y="1843354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45974</xdr:rowOff>
    </xdr:from>
    <xdr:to>
      <xdr:col>102</xdr:col>
      <xdr:colOff>165100</xdr:colOff>
      <xdr:row>107</xdr:row>
      <xdr:rowOff>147574</xdr:rowOff>
    </xdr:to>
    <xdr:sp macro="" textlink="">
      <xdr:nvSpPr>
        <xdr:cNvPr id="645" name="楕円 644"/>
        <xdr:cNvSpPr/>
      </xdr:nvSpPr>
      <xdr:spPr>
        <a:xfrm>
          <a:off x="19494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92963</xdr:rowOff>
    </xdr:from>
    <xdr:to>
      <xdr:col>107</xdr:col>
      <xdr:colOff>50800</xdr:colOff>
      <xdr:row>107</xdr:row>
      <xdr:rowOff>96774</xdr:rowOff>
    </xdr:to>
    <xdr:cxnSp macro="">
      <xdr:nvCxnSpPr>
        <xdr:cNvPr id="646" name="直線コネクタ 645"/>
        <xdr:cNvCxnSpPr/>
      </xdr:nvCxnSpPr>
      <xdr:spPr>
        <a:xfrm flipV="1">
          <a:off x="19545300" y="18438113"/>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50164</xdr:rowOff>
    </xdr:from>
    <xdr:to>
      <xdr:col>98</xdr:col>
      <xdr:colOff>38100</xdr:colOff>
      <xdr:row>107</xdr:row>
      <xdr:rowOff>151764</xdr:rowOff>
    </xdr:to>
    <xdr:sp macro="" textlink="">
      <xdr:nvSpPr>
        <xdr:cNvPr id="647" name="楕円 646"/>
        <xdr:cNvSpPr/>
      </xdr:nvSpPr>
      <xdr:spPr>
        <a:xfrm>
          <a:off x="18605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96774</xdr:rowOff>
    </xdr:from>
    <xdr:to>
      <xdr:col>102</xdr:col>
      <xdr:colOff>114300</xdr:colOff>
      <xdr:row>107</xdr:row>
      <xdr:rowOff>100964</xdr:rowOff>
    </xdr:to>
    <xdr:cxnSp macro="">
      <xdr:nvCxnSpPr>
        <xdr:cNvPr id="648" name="直線コネクタ 647"/>
        <xdr:cNvCxnSpPr/>
      </xdr:nvCxnSpPr>
      <xdr:spPr>
        <a:xfrm flipV="1">
          <a:off x="18656300" y="18441924"/>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649" name="n_1aveValue【庁舎】&#10;一人当たり面積"/>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650" name="n_2aveValue【庁舎】&#10;一人当たり面積"/>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651" name="n_3aveValue【庁舎】&#10;一人当たり面積"/>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652" name="n_4aveValue【庁舎】&#10;一人当たり面積"/>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130319</xdr:rowOff>
    </xdr:from>
    <xdr:ext cx="469744" cy="259045"/>
    <xdr:sp macro="" textlink="">
      <xdr:nvSpPr>
        <xdr:cNvPr id="653" name="n_1mainValue【庁舎】&#10;一人当たり面積"/>
        <xdr:cNvSpPr txBox="1"/>
      </xdr:nvSpPr>
      <xdr:spPr>
        <a:xfrm>
          <a:off x="21075727" y="1847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134890</xdr:rowOff>
    </xdr:from>
    <xdr:ext cx="469744" cy="259045"/>
    <xdr:sp macro="" textlink="">
      <xdr:nvSpPr>
        <xdr:cNvPr id="654" name="n_2mainValue【庁舎】&#10;一人当たり面積"/>
        <xdr:cNvSpPr txBox="1"/>
      </xdr:nvSpPr>
      <xdr:spPr>
        <a:xfrm>
          <a:off x="20199427" y="1848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138701</xdr:rowOff>
    </xdr:from>
    <xdr:ext cx="469744" cy="259045"/>
    <xdr:sp macro="" textlink="">
      <xdr:nvSpPr>
        <xdr:cNvPr id="655" name="n_3mainValue【庁舎】&#10;一人当たり面積"/>
        <xdr:cNvSpPr txBox="1"/>
      </xdr:nvSpPr>
      <xdr:spPr>
        <a:xfrm>
          <a:off x="193104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142891</xdr:rowOff>
    </xdr:from>
    <xdr:ext cx="469744" cy="259045"/>
    <xdr:sp macro="" textlink="">
      <xdr:nvSpPr>
        <xdr:cNvPr id="656" name="n_4mainValue【庁舎】&#10;一人当たり面積"/>
        <xdr:cNvSpPr txBox="1"/>
      </xdr:nvSpPr>
      <xdr:spPr>
        <a:xfrm>
          <a:off x="184214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福祉施設の減価償却率については、昭和５７年建築のため高い値となっている。しかし、この施設は平成２２年に大規模改修を行い耐震化</a:t>
          </a:r>
          <a:r>
            <a:rPr kumimoji="1" lang="ja-JP" altLang="en-US" sz="1100">
              <a:solidFill>
                <a:schemeClr val="dk1"/>
              </a:solidFill>
              <a:effectLst/>
              <a:latin typeface="+mn-lt"/>
              <a:ea typeface="+mn-ea"/>
              <a:cs typeface="+mn-cs"/>
            </a:rPr>
            <a:t>済み。劣化調査でも急を要する修繕は無い状況である。</a:t>
          </a:r>
          <a:r>
            <a:rPr kumimoji="1" lang="ja-JP" altLang="ja-JP" sz="110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庁舎の有形固定資産減価償却率については、全国、県、類似団体の平均を上回っているが、平成２１年に耐震改修を行っている。しかし、外壁のタイルの浮き、剥がれ、コーキングの劣化が著しく、構造クラックも多数みられ、雨漏りや鉄筋の発錆劣化が課題となっている。令和２年度に実施した外壁点検では、改修する場合は多額に費用を要する結果となった（概算費用およそ</a:t>
          </a:r>
          <a:r>
            <a:rPr kumimoji="1" lang="en-US" altLang="ja-JP" sz="1100">
              <a:solidFill>
                <a:schemeClr val="dk1"/>
              </a:solidFill>
              <a:effectLst/>
              <a:latin typeface="+mn-lt"/>
              <a:ea typeface="+mn-ea"/>
              <a:cs typeface="+mn-cs"/>
            </a:rPr>
            <a:t>3,300</a:t>
          </a:r>
          <a:r>
            <a:rPr kumimoji="1" lang="ja-JP" altLang="ja-JP" sz="1100">
              <a:solidFill>
                <a:schemeClr val="dk1"/>
              </a:solidFill>
              <a:effectLst/>
              <a:latin typeface="+mn-lt"/>
              <a:ea typeface="+mn-ea"/>
              <a:cs typeface="+mn-cs"/>
            </a:rPr>
            <a:t>万円）。点検結果を受け、危険性等をもとに修繕箇所の優先順位を付けて維持管理を行っていく。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4,260
4,237
94.54
5,315,372
5,028,344
137,078
2,192,550
3,219,788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で推移して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年度以降少しずつ上昇傾向にあるが、本村では、人口減少、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全国を上回る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率（令和２年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等の影響や村内に農業以外の基盤産業がないこと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等により財政基盤が弱く、また新型コロナウイルス感染症拡大による景気低迷</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などにより、県平均、全国平均を大きく下回っている。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今後も、税収等の徴収強化など自主財源の確保に努め、財政基盤の強化を図る。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73176</xdr:rowOff>
    </xdr:to>
    <xdr:cxnSp macro="">
      <xdr:nvCxnSpPr>
        <xdr:cNvPr id="70" name="直線コネクタ 69"/>
        <xdr:cNvCxnSpPr/>
      </xdr:nvCxnSpPr>
      <xdr:spPr>
        <a:xfrm>
          <a:off x="4114800" y="7616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84667</xdr:rowOff>
    </xdr:to>
    <xdr:cxnSp macro="">
      <xdr:nvCxnSpPr>
        <xdr:cNvPr id="73" name="直線コネクタ 72"/>
        <xdr:cNvCxnSpPr/>
      </xdr:nvCxnSpPr>
      <xdr:spPr>
        <a:xfrm flipV="1">
          <a:off x="3225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96157</xdr:rowOff>
    </xdr:to>
    <xdr:cxnSp macro="">
      <xdr:nvCxnSpPr>
        <xdr:cNvPr id="76" name="直線コネクタ 75"/>
        <xdr:cNvCxnSpPr/>
      </xdr:nvCxnSpPr>
      <xdr:spPr>
        <a:xfrm flipV="1">
          <a:off x="2336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96157</xdr:rowOff>
    </xdr:to>
    <xdr:cxnSp macro="">
      <xdr:nvCxnSpPr>
        <xdr:cNvPr id="79" name="直線コネクタ 78"/>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38903</xdr:rowOff>
    </xdr:from>
    <xdr:ext cx="762000" cy="259045"/>
    <xdr:sp macro="" textlink="">
      <xdr:nvSpPr>
        <xdr:cNvPr id="90" name="財政力該当値テキスト"/>
        <xdr:cNvSpPr txBox="1"/>
      </xdr:nvSpPr>
      <xdr:spPr>
        <a:xfrm>
          <a:off x="50419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134153</xdr:rowOff>
    </xdr:from>
    <xdr:ext cx="736600" cy="259045"/>
    <xdr:sp macro="" textlink="">
      <xdr:nvSpPr>
        <xdr:cNvPr id="92" name="テキスト ボックス 91"/>
        <xdr:cNvSpPr txBox="1"/>
      </xdr:nvSpPr>
      <xdr:spPr>
        <a:xfrm>
          <a:off x="3733800" y="733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145644</xdr:rowOff>
    </xdr:from>
    <xdr:ext cx="762000" cy="259045"/>
    <xdr:sp macro="" textlink="">
      <xdr:nvSpPr>
        <xdr:cNvPr id="94" name="テキスト ボックス 93"/>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5" name="楕円 94"/>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96" name="テキスト ボックス 95"/>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7" name="楕円 96"/>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98" name="テキスト ボックス 97"/>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令和２年７月豪雨にかかる災害復旧事業や新型コロナウイルス感染症対策事業の大幅な増加により経常収支にかかる事業が少なくなり、経常収支比率は昨年度に比べ▲</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24674</xdr:rowOff>
    </xdr:from>
    <xdr:to>
      <xdr:col>23</xdr:col>
      <xdr:colOff>133350</xdr:colOff>
      <xdr:row>64</xdr:row>
      <xdr:rowOff>46265</xdr:rowOff>
    </xdr:to>
    <xdr:cxnSp macro="">
      <xdr:nvCxnSpPr>
        <xdr:cNvPr id="135" name="直線コネクタ 134"/>
        <xdr:cNvCxnSpPr/>
      </xdr:nvCxnSpPr>
      <xdr:spPr>
        <a:xfrm flipV="1">
          <a:off x="4114800" y="10826024"/>
          <a:ext cx="8382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4899</xdr:rowOff>
    </xdr:from>
    <xdr:to>
      <xdr:col>19</xdr:col>
      <xdr:colOff>133350</xdr:colOff>
      <xdr:row>64</xdr:row>
      <xdr:rowOff>46265</xdr:rowOff>
    </xdr:to>
    <xdr:cxnSp macro="">
      <xdr:nvCxnSpPr>
        <xdr:cNvPr id="138" name="直線コネクタ 137"/>
        <xdr:cNvCxnSpPr/>
      </xdr:nvCxnSpPr>
      <xdr:spPr>
        <a:xfrm>
          <a:off x="3225800" y="10977699"/>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4899</xdr:rowOff>
    </xdr:from>
    <xdr:to>
      <xdr:col>15</xdr:col>
      <xdr:colOff>82550</xdr:colOff>
      <xdr:row>64</xdr:row>
      <xdr:rowOff>4899</xdr:rowOff>
    </xdr:to>
    <xdr:cxnSp macro="">
      <xdr:nvCxnSpPr>
        <xdr:cNvPr id="141" name="直線コネクタ 140"/>
        <xdr:cNvCxnSpPr/>
      </xdr:nvCxnSpPr>
      <xdr:spPr>
        <a:xfrm>
          <a:off x="2336800" y="109776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4899</xdr:rowOff>
    </xdr:from>
    <xdr:to>
      <xdr:col>11</xdr:col>
      <xdr:colOff>31750</xdr:colOff>
      <xdr:row>64</xdr:row>
      <xdr:rowOff>115207</xdr:rowOff>
    </xdr:to>
    <xdr:cxnSp macro="">
      <xdr:nvCxnSpPr>
        <xdr:cNvPr id="144" name="直線コネクタ 143"/>
        <xdr:cNvCxnSpPr/>
      </xdr:nvCxnSpPr>
      <xdr:spPr>
        <a:xfrm flipV="1">
          <a:off x="1447800" y="10977699"/>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145324</xdr:rowOff>
    </xdr:from>
    <xdr:to>
      <xdr:col>23</xdr:col>
      <xdr:colOff>184150</xdr:colOff>
      <xdr:row>63</xdr:row>
      <xdr:rowOff>75474</xdr:rowOff>
    </xdr:to>
    <xdr:sp macro="" textlink="">
      <xdr:nvSpPr>
        <xdr:cNvPr id="154" name="楕円 153"/>
        <xdr:cNvSpPr/>
      </xdr:nvSpPr>
      <xdr:spPr>
        <a:xfrm>
          <a:off x="49022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117401</xdr:rowOff>
    </xdr:from>
    <xdr:ext cx="762000" cy="259045"/>
    <xdr:sp macro="" textlink="">
      <xdr:nvSpPr>
        <xdr:cNvPr id="155" name="財政構造の弾力性該当値テキスト"/>
        <xdr:cNvSpPr txBox="1"/>
      </xdr:nvSpPr>
      <xdr:spPr>
        <a:xfrm>
          <a:off x="5041900" y="1074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166915</xdr:rowOff>
    </xdr:from>
    <xdr:to>
      <xdr:col>19</xdr:col>
      <xdr:colOff>184150</xdr:colOff>
      <xdr:row>64</xdr:row>
      <xdr:rowOff>97065</xdr:rowOff>
    </xdr:to>
    <xdr:sp macro="" textlink="">
      <xdr:nvSpPr>
        <xdr:cNvPr id="156" name="楕円 155"/>
        <xdr:cNvSpPr/>
      </xdr:nvSpPr>
      <xdr:spPr>
        <a:xfrm>
          <a:off x="4064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81842</xdr:rowOff>
    </xdr:from>
    <xdr:ext cx="736600" cy="259045"/>
    <xdr:sp macro="" textlink="">
      <xdr:nvSpPr>
        <xdr:cNvPr id="157" name="テキスト ボックス 156"/>
        <xdr:cNvSpPr txBox="1"/>
      </xdr:nvSpPr>
      <xdr:spPr>
        <a:xfrm>
          <a:off x="3733800" y="1105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125549</xdr:rowOff>
    </xdr:from>
    <xdr:to>
      <xdr:col>15</xdr:col>
      <xdr:colOff>133350</xdr:colOff>
      <xdr:row>64</xdr:row>
      <xdr:rowOff>55699</xdr:rowOff>
    </xdr:to>
    <xdr:sp macro="" textlink="">
      <xdr:nvSpPr>
        <xdr:cNvPr id="158" name="楕円 157"/>
        <xdr:cNvSpPr/>
      </xdr:nvSpPr>
      <xdr:spPr>
        <a:xfrm>
          <a:off x="31750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40476</xdr:rowOff>
    </xdr:from>
    <xdr:ext cx="762000" cy="259045"/>
    <xdr:sp macro="" textlink="">
      <xdr:nvSpPr>
        <xdr:cNvPr id="159" name="テキスト ボックス 158"/>
        <xdr:cNvSpPr txBox="1"/>
      </xdr:nvSpPr>
      <xdr:spPr>
        <a:xfrm>
          <a:off x="2844800" y="1101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125549</xdr:rowOff>
    </xdr:from>
    <xdr:to>
      <xdr:col>11</xdr:col>
      <xdr:colOff>82550</xdr:colOff>
      <xdr:row>64</xdr:row>
      <xdr:rowOff>55699</xdr:rowOff>
    </xdr:to>
    <xdr:sp macro="" textlink="">
      <xdr:nvSpPr>
        <xdr:cNvPr id="160" name="楕円 159"/>
        <xdr:cNvSpPr/>
      </xdr:nvSpPr>
      <xdr:spPr>
        <a:xfrm>
          <a:off x="22860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40476</xdr:rowOff>
    </xdr:from>
    <xdr:ext cx="762000" cy="259045"/>
    <xdr:sp macro="" textlink="">
      <xdr:nvSpPr>
        <xdr:cNvPr id="161" name="テキスト ボックス 160"/>
        <xdr:cNvSpPr txBox="1"/>
      </xdr:nvSpPr>
      <xdr:spPr>
        <a:xfrm>
          <a:off x="1955800" y="1101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64407</xdr:rowOff>
    </xdr:from>
    <xdr:to>
      <xdr:col>7</xdr:col>
      <xdr:colOff>31750</xdr:colOff>
      <xdr:row>64</xdr:row>
      <xdr:rowOff>166007</xdr:rowOff>
    </xdr:to>
    <xdr:sp macro="" textlink="">
      <xdr:nvSpPr>
        <xdr:cNvPr id="162" name="楕円 161"/>
        <xdr:cNvSpPr/>
      </xdr:nvSpPr>
      <xdr:spPr>
        <a:xfrm>
          <a:off x="1397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150784</xdr:rowOff>
    </xdr:from>
    <xdr:ext cx="762000" cy="259045"/>
    <xdr:sp macro="" textlink="">
      <xdr:nvSpPr>
        <xdr:cNvPr id="163" name="テキスト ボックス 162"/>
        <xdr:cNvSpPr txBox="1"/>
      </xdr:nvSpPr>
      <xdr:spPr>
        <a:xfrm>
          <a:off x="1066800" y="1112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[377,641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災害ごみ仮置場搬出等業務委託や被災家屋等解体及び撤去業務委託等災害事業の物件費の増加や、ふるさと応援寄附金が増えたことによる謝礼が増額となり、人口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人当たり人件費・物件費等決算額が昨年度に比べ</a:t>
          </a:r>
          <a:r>
            <a:rPr kumimoji="1" lang="en-US" altLang="ja-JP" sz="1300">
              <a:latin typeface="ＭＳ Ｐゴシック" panose="020B0600070205080204" pitchFamily="50" charset="-128"/>
              <a:ea typeface="ＭＳ Ｐゴシック" panose="020B0600070205080204" pitchFamily="50" charset="-128"/>
            </a:rPr>
            <a:t>117,578</a:t>
          </a:r>
          <a:r>
            <a:rPr kumimoji="1" lang="ja-JP" altLang="en-US" sz="1300">
              <a:latin typeface="ＭＳ Ｐゴシック" panose="020B0600070205080204" pitchFamily="50" charset="-128"/>
              <a:ea typeface="ＭＳ Ｐゴシック" panose="020B0600070205080204" pitchFamily="50" charset="-128"/>
            </a:rPr>
            <a:t>円増加した。</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79</xdr:row>
      <xdr:rowOff>152775</xdr:rowOff>
    </xdr:from>
    <xdr:to>
      <xdr:col>23</xdr:col>
      <xdr:colOff>133350</xdr:colOff>
      <xdr:row>80</xdr:row>
      <xdr:rowOff>116427</xdr:rowOff>
    </xdr:to>
    <xdr:cxnSp macro="">
      <xdr:nvCxnSpPr>
        <xdr:cNvPr id="200" name="直線コネクタ 199"/>
        <xdr:cNvCxnSpPr/>
      </xdr:nvCxnSpPr>
      <xdr:spPr>
        <a:xfrm>
          <a:off x="4114800" y="13697325"/>
          <a:ext cx="838200" cy="13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146250</xdr:rowOff>
    </xdr:from>
    <xdr:to>
      <xdr:col>19</xdr:col>
      <xdr:colOff>133350</xdr:colOff>
      <xdr:row>79</xdr:row>
      <xdr:rowOff>152775</xdr:rowOff>
    </xdr:to>
    <xdr:cxnSp macro="">
      <xdr:nvCxnSpPr>
        <xdr:cNvPr id="203" name="直線コネクタ 202"/>
        <xdr:cNvCxnSpPr/>
      </xdr:nvCxnSpPr>
      <xdr:spPr>
        <a:xfrm>
          <a:off x="3225800" y="13690800"/>
          <a:ext cx="889000" cy="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115892</xdr:rowOff>
    </xdr:from>
    <xdr:to>
      <xdr:col>15</xdr:col>
      <xdr:colOff>82550</xdr:colOff>
      <xdr:row>79</xdr:row>
      <xdr:rowOff>146250</xdr:rowOff>
    </xdr:to>
    <xdr:cxnSp macro="">
      <xdr:nvCxnSpPr>
        <xdr:cNvPr id="206" name="直線コネクタ 205"/>
        <xdr:cNvCxnSpPr/>
      </xdr:nvCxnSpPr>
      <xdr:spPr>
        <a:xfrm>
          <a:off x="2336800" y="13660442"/>
          <a:ext cx="8890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114126</xdr:rowOff>
    </xdr:from>
    <xdr:to>
      <xdr:col>11</xdr:col>
      <xdr:colOff>31750</xdr:colOff>
      <xdr:row>79</xdr:row>
      <xdr:rowOff>115892</xdr:rowOff>
    </xdr:to>
    <xdr:cxnSp macro="">
      <xdr:nvCxnSpPr>
        <xdr:cNvPr id="209" name="直線コネクタ 208"/>
        <xdr:cNvCxnSpPr/>
      </xdr:nvCxnSpPr>
      <xdr:spPr>
        <a:xfrm>
          <a:off x="1447800" y="13658676"/>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65627</xdr:rowOff>
    </xdr:from>
    <xdr:to>
      <xdr:col>23</xdr:col>
      <xdr:colOff>184150</xdr:colOff>
      <xdr:row>80</xdr:row>
      <xdr:rowOff>167227</xdr:rowOff>
    </xdr:to>
    <xdr:sp macro="" textlink="">
      <xdr:nvSpPr>
        <xdr:cNvPr id="219" name="楕円 218"/>
        <xdr:cNvSpPr/>
      </xdr:nvSpPr>
      <xdr:spPr>
        <a:xfrm>
          <a:off x="4902200" y="137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82154</xdr:rowOff>
    </xdr:from>
    <xdr:ext cx="762000" cy="259045"/>
    <xdr:sp macro="" textlink="">
      <xdr:nvSpPr>
        <xdr:cNvPr id="220" name="人件費・物件費等の状況該当値テキスト"/>
        <xdr:cNvSpPr txBox="1"/>
      </xdr:nvSpPr>
      <xdr:spPr>
        <a:xfrm>
          <a:off x="5041900" y="1362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101975</xdr:rowOff>
    </xdr:from>
    <xdr:to>
      <xdr:col>19</xdr:col>
      <xdr:colOff>184150</xdr:colOff>
      <xdr:row>80</xdr:row>
      <xdr:rowOff>32125</xdr:rowOff>
    </xdr:to>
    <xdr:sp macro="" textlink="">
      <xdr:nvSpPr>
        <xdr:cNvPr id="221" name="楕円 220"/>
        <xdr:cNvSpPr/>
      </xdr:nvSpPr>
      <xdr:spPr>
        <a:xfrm>
          <a:off x="4064000" y="136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42302</xdr:rowOff>
    </xdr:from>
    <xdr:ext cx="736600" cy="259045"/>
    <xdr:sp macro="" textlink="">
      <xdr:nvSpPr>
        <xdr:cNvPr id="222" name="テキスト ボックス 221"/>
        <xdr:cNvSpPr txBox="1"/>
      </xdr:nvSpPr>
      <xdr:spPr>
        <a:xfrm>
          <a:off x="3733800" y="1341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95450</xdr:rowOff>
    </xdr:from>
    <xdr:to>
      <xdr:col>15</xdr:col>
      <xdr:colOff>133350</xdr:colOff>
      <xdr:row>80</xdr:row>
      <xdr:rowOff>25600</xdr:rowOff>
    </xdr:to>
    <xdr:sp macro="" textlink="">
      <xdr:nvSpPr>
        <xdr:cNvPr id="223" name="楕円 222"/>
        <xdr:cNvSpPr/>
      </xdr:nvSpPr>
      <xdr:spPr>
        <a:xfrm>
          <a:off x="3175000" y="136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35777</xdr:rowOff>
    </xdr:from>
    <xdr:ext cx="762000" cy="259045"/>
    <xdr:sp macro="" textlink="">
      <xdr:nvSpPr>
        <xdr:cNvPr id="224" name="テキスト ボックス 223"/>
        <xdr:cNvSpPr txBox="1"/>
      </xdr:nvSpPr>
      <xdr:spPr>
        <a:xfrm>
          <a:off x="2844800" y="134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65092</xdr:rowOff>
    </xdr:from>
    <xdr:to>
      <xdr:col>11</xdr:col>
      <xdr:colOff>82550</xdr:colOff>
      <xdr:row>79</xdr:row>
      <xdr:rowOff>166692</xdr:rowOff>
    </xdr:to>
    <xdr:sp macro="" textlink="">
      <xdr:nvSpPr>
        <xdr:cNvPr id="225" name="楕円 224"/>
        <xdr:cNvSpPr/>
      </xdr:nvSpPr>
      <xdr:spPr>
        <a:xfrm>
          <a:off x="2286000" y="1360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5419</xdr:rowOff>
    </xdr:from>
    <xdr:ext cx="762000" cy="259045"/>
    <xdr:sp macro="" textlink="">
      <xdr:nvSpPr>
        <xdr:cNvPr id="226" name="テキスト ボックス 225"/>
        <xdr:cNvSpPr txBox="1"/>
      </xdr:nvSpPr>
      <xdr:spPr>
        <a:xfrm>
          <a:off x="1955800" y="1337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63326</xdr:rowOff>
    </xdr:from>
    <xdr:to>
      <xdr:col>7</xdr:col>
      <xdr:colOff>31750</xdr:colOff>
      <xdr:row>79</xdr:row>
      <xdr:rowOff>164926</xdr:rowOff>
    </xdr:to>
    <xdr:sp macro="" textlink="">
      <xdr:nvSpPr>
        <xdr:cNvPr id="227" name="楕円 226"/>
        <xdr:cNvSpPr/>
      </xdr:nvSpPr>
      <xdr:spPr>
        <a:xfrm>
          <a:off x="1397000" y="1360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3653</xdr:rowOff>
    </xdr:from>
    <xdr:ext cx="762000" cy="259045"/>
    <xdr:sp macro="" textlink="">
      <xdr:nvSpPr>
        <xdr:cNvPr id="228" name="テキスト ボックス 227"/>
        <xdr:cNvSpPr txBox="1"/>
      </xdr:nvSpPr>
      <xdr:spPr>
        <a:xfrm>
          <a:off x="1066800" y="1337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類似団体平均、県平均より下回っている状況が続いている。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従来より国・県の動向に準じて給与体系の見直しを行っており、今後も適正な人事管理、給与水準の確保に努める。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125730</xdr:rowOff>
    </xdr:from>
    <xdr:to>
      <xdr:col>81</xdr:col>
      <xdr:colOff>44450</xdr:colOff>
      <xdr:row>87</xdr:row>
      <xdr:rowOff>8573</xdr:rowOff>
    </xdr:to>
    <xdr:cxnSp macro="">
      <xdr:nvCxnSpPr>
        <xdr:cNvPr id="258" name="直線コネクタ 257"/>
        <xdr:cNvCxnSpPr/>
      </xdr:nvCxnSpPr>
      <xdr:spPr>
        <a:xfrm>
          <a:off x="16179800" y="14870430"/>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125730</xdr:rowOff>
    </xdr:from>
    <xdr:to>
      <xdr:col>77</xdr:col>
      <xdr:colOff>44450</xdr:colOff>
      <xdr:row>86</xdr:row>
      <xdr:rowOff>137795</xdr:rowOff>
    </xdr:to>
    <xdr:cxnSp macro="">
      <xdr:nvCxnSpPr>
        <xdr:cNvPr id="261" name="直線コネクタ 260"/>
        <xdr:cNvCxnSpPr/>
      </xdr:nvCxnSpPr>
      <xdr:spPr>
        <a:xfrm flipV="1">
          <a:off x="15290800" y="148704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137795</xdr:rowOff>
    </xdr:from>
    <xdr:to>
      <xdr:col>72</xdr:col>
      <xdr:colOff>203200</xdr:colOff>
      <xdr:row>87</xdr:row>
      <xdr:rowOff>14605</xdr:rowOff>
    </xdr:to>
    <xdr:cxnSp macro="">
      <xdr:nvCxnSpPr>
        <xdr:cNvPr id="264" name="直線コネクタ 263"/>
        <xdr:cNvCxnSpPr/>
      </xdr:nvCxnSpPr>
      <xdr:spPr>
        <a:xfrm flipV="1">
          <a:off x="14401800" y="1488249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83502</xdr:rowOff>
    </xdr:from>
    <xdr:to>
      <xdr:col>68</xdr:col>
      <xdr:colOff>152400</xdr:colOff>
      <xdr:row>87</xdr:row>
      <xdr:rowOff>14605</xdr:rowOff>
    </xdr:to>
    <xdr:cxnSp macro="">
      <xdr:nvCxnSpPr>
        <xdr:cNvPr id="267" name="直線コネクタ 266"/>
        <xdr:cNvCxnSpPr/>
      </xdr:nvCxnSpPr>
      <xdr:spPr>
        <a:xfrm>
          <a:off x="13512800" y="14828202"/>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129223</xdr:rowOff>
    </xdr:from>
    <xdr:to>
      <xdr:col>81</xdr:col>
      <xdr:colOff>95250</xdr:colOff>
      <xdr:row>87</xdr:row>
      <xdr:rowOff>59373</xdr:rowOff>
    </xdr:to>
    <xdr:sp macro="" textlink="">
      <xdr:nvSpPr>
        <xdr:cNvPr id="277" name="楕円 276"/>
        <xdr:cNvSpPr/>
      </xdr:nvSpPr>
      <xdr:spPr>
        <a:xfrm>
          <a:off x="169672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145750</xdr:rowOff>
    </xdr:from>
    <xdr:ext cx="762000" cy="259045"/>
    <xdr:sp macro="" textlink="">
      <xdr:nvSpPr>
        <xdr:cNvPr id="278" name="給与水準   （国との比較）該当値テキスト"/>
        <xdr:cNvSpPr txBox="1"/>
      </xdr:nvSpPr>
      <xdr:spPr>
        <a:xfrm>
          <a:off x="17106900" y="1471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74930</xdr:rowOff>
    </xdr:from>
    <xdr:to>
      <xdr:col>77</xdr:col>
      <xdr:colOff>95250</xdr:colOff>
      <xdr:row>87</xdr:row>
      <xdr:rowOff>5080</xdr:rowOff>
    </xdr:to>
    <xdr:sp macro="" textlink="">
      <xdr:nvSpPr>
        <xdr:cNvPr id="279" name="楕円 278"/>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15257</xdr:rowOff>
    </xdr:from>
    <xdr:ext cx="736600" cy="259045"/>
    <xdr:sp macro="" textlink="">
      <xdr:nvSpPr>
        <xdr:cNvPr id="280" name="テキスト ボックス 279"/>
        <xdr:cNvSpPr txBox="1"/>
      </xdr:nvSpPr>
      <xdr:spPr>
        <a:xfrm>
          <a:off x="15798800" y="1458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86995</xdr:rowOff>
    </xdr:from>
    <xdr:to>
      <xdr:col>73</xdr:col>
      <xdr:colOff>44450</xdr:colOff>
      <xdr:row>87</xdr:row>
      <xdr:rowOff>17145</xdr:rowOff>
    </xdr:to>
    <xdr:sp macro="" textlink="">
      <xdr:nvSpPr>
        <xdr:cNvPr id="281" name="楕円 280"/>
        <xdr:cNvSpPr/>
      </xdr:nvSpPr>
      <xdr:spPr>
        <a:xfrm>
          <a:off x="15240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27322</xdr:rowOff>
    </xdr:from>
    <xdr:ext cx="762000" cy="259045"/>
    <xdr:sp macro="" textlink="">
      <xdr:nvSpPr>
        <xdr:cNvPr id="282" name="テキスト ボックス 281"/>
        <xdr:cNvSpPr txBox="1"/>
      </xdr:nvSpPr>
      <xdr:spPr>
        <a:xfrm>
          <a:off x="14909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135255</xdr:rowOff>
    </xdr:from>
    <xdr:to>
      <xdr:col>68</xdr:col>
      <xdr:colOff>203200</xdr:colOff>
      <xdr:row>87</xdr:row>
      <xdr:rowOff>65405</xdr:rowOff>
    </xdr:to>
    <xdr:sp macro="" textlink="">
      <xdr:nvSpPr>
        <xdr:cNvPr id="283" name="楕円 282"/>
        <xdr:cNvSpPr/>
      </xdr:nvSpPr>
      <xdr:spPr>
        <a:xfrm>
          <a:off x="14351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84" name="テキスト ボックス 283"/>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32702</xdr:rowOff>
    </xdr:from>
    <xdr:to>
      <xdr:col>64</xdr:col>
      <xdr:colOff>152400</xdr:colOff>
      <xdr:row>86</xdr:row>
      <xdr:rowOff>134302</xdr:rowOff>
    </xdr:to>
    <xdr:sp macro="" textlink="">
      <xdr:nvSpPr>
        <xdr:cNvPr id="285" name="楕円 284"/>
        <xdr:cNvSpPr/>
      </xdr:nvSpPr>
      <xdr:spPr>
        <a:xfrm>
          <a:off x="13462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144479</xdr:rowOff>
    </xdr:from>
    <xdr:ext cx="762000" cy="259045"/>
    <xdr:sp macro="" textlink="">
      <xdr:nvSpPr>
        <xdr:cNvPr id="286" name="テキスト ボックス 285"/>
        <xdr:cNvSpPr txBox="1"/>
      </xdr:nvSpPr>
      <xdr:spPr>
        <a:xfrm>
          <a:off x="13131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増加しているが、類似団体と比較すると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人少ない状況となっている。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今後も事務体系の見直し等を行い、適正な定員管理に努める。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113233</xdr:rowOff>
    </xdr:from>
    <xdr:to>
      <xdr:col>81</xdr:col>
      <xdr:colOff>44450</xdr:colOff>
      <xdr:row>60</xdr:row>
      <xdr:rowOff>146533</xdr:rowOff>
    </xdr:to>
    <xdr:cxnSp macro="">
      <xdr:nvCxnSpPr>
        <xdr:cNvPr id="318" name="直線コネクタ 317"/>
        <xdr:cNvCxnSpPr/>
      </xdr:nvCxnSpPr>
      <xdr:spPr>
        <a:xfrm>
          <a:off x="16179800" y="10400233"/>
          <a:ext cx="8382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112268</xdr:rowOff>
    </xdr:from>
    <xdr:to>
      <xdr:col>77</xdr:col>
      <xdr:colOff>44450</xdr:colOff>
      <xdr:row>60</xdr:row>
      <xdr:rowOff>113233</xdr:rowOff>
    </xdr:to>
    <xdr:cxnSp macro="">
      <xdr:nvCxnSpPr>
        <xdr:cNvPr id="321" name="直線コネクタ 320"/>
        <xdr:cNvCxnSpPr/>
      </xdr:nvCxnSpPr>
      <xdr:spPr>
        <a:xfrm>
          <a:off x="15290800" y="10399268"/>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102133</xdr:rowOff>
    </xdr:from>
    <xdr:to>
      <xdr:col>72</xdr:col>
      <xdr:colOff>203200</xdr:colOff>
      <xdr:row>60</xdr:row>
      <xdr:rowOff>112268</xdr:rowOff>
    </xdr:to>
    <xdr:cxnSp macro="">
      <xdr:nvCxnSpPr>
        <xdr:cNvPr id="324" name="直線コネクタ 323"/>
        <xdr:cNvCxnSpPr/>
      </xdr:nvCxnSpPr>
      <xdr:spPr>
        <a:xfrm>
          <a:off x="14401800" y="10389133"/>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90792</xdr:rowOff>
    </xdr:from>
    <xdr:to>
      <xdr:col>68</xdr:col>
      <xdr:colOff>152400</xdr:colOff>
      <xdr:row>60</xdr:row>
      <xdr:rowOff>102133</xdr:rowOff>
    </xdr:to>
    <xdr:cxnSp macro="">
      <xdr:nvCxnSpPr>
        <xdr:cNvPr id="327" name="直線コネクタ 326"/>
        <xdr:cNvCxnSpPr/>
      </xdr:nvCxnSpPr>
      <xdr:spPr>
        <a:xfrm>
          <a:off x="13512800" y="10377792"/>
          <a:ext cx="8890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95733</xdr:rowOff>
    </xdr:from>
    <xdr:to>
      <xdr:col>81</xdr:col>
      <xdr:colOff>95250</xdr:colOff>
      <xdr:row>61</xdr:row>
      <xdr:rowOff>25883</xdr:rowOff>
    </xdr:to>
    <xdr:sp macro="" textlink="">
      <xdr:nvSpPr>
        <xdr:cNvPr id="337" name="楕円 336"/>
        <xdr:cNvSpPr/>
      </xdr:nvSpPr>
      <xdr:spPr>
        <a:xfrm>
          <a:off x="16967200" y="1038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17010</xdr:rowOff>
    </xdr:from>
    <xdr:ext cx="762000" cy="259045"/>
    <xdr:sp macro="" textlink="">
      <xdr:nvSpPr>
        <xdr:cNvPr id="338" name="定員管理の状況該当値テキスト"/>
        <xdr:cNvSpPr txBox="1"/>
      </xdr:nvSpPr>
      <xdr:spPr>
        <a:xfrm>
          <a:off x="17106900" y="10304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62433</xdr:rowOff>
    </xdr:from>
    <xdr:to>
      <xdr:col>77</xdr:col>
      <xdr:colOff>95250</xdr:colOff>
      <xdr:row>60</xdr:row>
      <xdr:rowOff>164033</xdr:rowOff>
    </xdr:to>
    <xdr:sp macro="" textlink="">
      <xdr:nvSpPr>
        <xdr:cNvPr id="339" name="楕円 338"/>
        <xdr:cNvSpPr/>
      </xdr:nvSpPr>
      <xdr:spPr>
        <a:xfrm>
          <a:off x="16129000" y="103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2760</xdr:rowOff>
    </xdr:from>
    <xdr:ext cx="736600" cy="259045"/>
    <xdr:sp macro="" textlink="">
      <xdr:nvSpPr>
        <xdr:cNvPr id="340" name="テキスト ボックス 339"/>
        <xdr:cNvSpPr txBox="1"/>
      </xdr:nvSpPr>
      <xdr:spPr>
        <a:xfrm>
          <a:off x="15798800" y="10118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61468</xdr:rowOff>
    </xdr:from>
    <xdr:to>
      <xdr:col>73</xdr:col>
      <xdr:colOff>44450</xdr:colOff>
      <xdr:row>60</xdr:row>
      <xdr:rowOff>163068</xdr:rowOff>
    </xdr:to>
    <xdr:sp macro="" textlink="">
      <xdr:nvSpPr>
        <xdr:cNvPr id="341" name="楕円 340"/>
        <xdr:cNvSpPr/>
      </xdr:nvSpPr>
      <xdr:spPr>
        <a:xfrm>
          <a:off x="15240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1795</xdr:rowOff>
    </xdr:from>
    <xdr:ext cx="762000" cy="259045"/>
    <xdr:sp macro="" textlink="">
      <xdr:nvSpPr>
        <xdr:cNvPr id="342" name="テキスト ボックス 341"/>
        <xdr:cNvSpPr txBox="1"/>
      </xdr:nvSpPr>
      <xdr:spPr>
        <a:xfrm>
          <a:off x="14909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51333</xdr:rowOff>
    </xdr:from>
    <xdr:to>
      <xdr:col>68</xdr:col>
      <xdr:colOff>203200</xdr:colOff>
      <xdr:row>60</xdr:row>
      <xdr:rowOff>152933</xdr:rowOff>
    </xdr:to>
    <xdr:sp macro="" textlink="">
      <xdr:nvSpPr>
        <xdr:cNvPr id="343" name="楕円 342"/>
        <xdr:cNvSpPr/>
      </xdr:nvSpPr>
      <xdr:spPr>
        <a:xfrm>
          <a:off x="14351000" y="1033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163110</xdr:rowOff>
    </xdr:from>
    <xdr:ext cx="762000" cy="259045"/>
    <xdr:sp macro="" textlink="">
      <xdr:nvSpPr>
        <xdr:cNvPr id="344" name="テキスト ボックス 343"/>
        <xdr:cNvSpPr txBox="1"/>
      </xdr:nvSpPr>
      <xdr:spPr>
        <a:xfrm>
          <a:off x="14020800" y="1010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39992</xdr:rowOff>
    </xdr:from>
    <xdr:to>
      <xdr:col>64</xdr:col>
      <xdr:colOff>152400</xdr:colOff>
      <xdr:row>60</xdr:row>
      <xdr:rowOff>141592</xdr:rowOff>
    </xdr:to>
    <xdr:sp macro="" textlink="">
      <xdr:nvSpPr>
        <xdr:cNvPr id="345" name="楕円 344"/>
        <xdr:cNvSpPr/>
      </xdr:nvSpPr>
      <xdr:spPr>
        <a:xfrm>
          <a:off x="13462000" y="103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151769</xdr:rowOff>
    </xdr:from>
    <xdr:ext cx="762000" cy="259045"/>
    <xdr:sp macro="" textlink="">
      <xdr:nvSpPr>
        <xdr:cNvPr id="346" name="テキスト ボックス 345"/>
        <xdr:cNvSpPr txBox="1"/>
      </xdr:nvSpPr>
      <xdr:spPr>
        <a:xfrm>
          <a:off x="13131800" y="1009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標準税収入額等の増加や普通交付税交付額の増加、災害復旧事業等にかかる基準財政需要額の減、一部事務組合等の起こした地方債に充てたと認められる負担金の減額等により昨年度より▲</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％の</a:t>
          </a:r>
          <a:r>
            <a:rPr kumimoji="1" lang="en-US" altLang="ja-JP" sz="1200">
              <a:latin typeface="ＭＳ Ｐゴシック" panose="020B0600070205080204" pitchFamily="50" charset="-128"/>
              <a:ea typeface="ＭＳ Ｐゴシック" panose="020B0600070205080204" pitchFamily="50" charset="-128"/>
            </a:rPr>
            <a:t>7.9</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今後は、令和２年７月豪雨にかかる災害復旧事業にかかる起債が増えるため、実質公債費比率は上昇する見込みである。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25400</xdr:rowOff>
    </xdr:to>
    <xdr:cxnSp macro="">
      <xdr:nvCxnSpPr>
        <xdr:cNvPr id="379" name="直線コネクタ 378"/>
        <xdr:cNvCxnSpPr/>
      </xdr:nvCxnSpPr>
      <xdr:spPr>
        <a:xfrm flipV="1">
          <a:off x="16179800" y="721825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73660</xdr:rowOff>
    </xdr:to>
    <xdr:cxnSp macro="">
      <xdr:nvCxnSpPr>
        <xdr:cNvPr id="382" name="直線コネクタ 381"/>
        <xdr:cNvCxnSpPr/>
      </xdr:nvCxnSpPr>
      <xdr:spPr>
        <a:xfrm flipV="1">
          <a:off x="15290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105833</xdr:rowOff>
    </xdr:to>
    <xdr:cxnSp macro="">
      <xdr:nvCxnSpPr>
        <xdr:cNvPr id="385" name="直線コネクタ 384"/>
        <xdr:cNvCxnSpPr/>
      </xdr:nvCxnSpPr>
      <xdr:spPr>
        <a:xfrm flipV="1">
          <a:off x="14401800" y="72745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154094</xdr:rowOff>
    </xdr:to>
    <xdr:cxnSp macro="">
      <xdr:nvCxnSpPr>
        <xdr:cNvPr id="388" name="直線コネクタ 387"/>
        <xdr:cNvCxnSpPr/>
      </xdr:nvCxnSpPr>
      <xdr:spPr>
        <a:xfrm flipV="1">
          <a:off x="13512800" y="73067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98" name="楕円 397"/>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399" name="公債費負担の状況該当値テキスト"/>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0" name="楕円 399"/>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1" name="テキスト ボックス 400"/>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2" name="楕円 401"/>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3" name="テキスト ボックス 402"/>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04" name="楕円 403"/>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05" name="テキスト ボックス 404"/>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103294</xdr:rowOff>
    </xdr:from>
    <xdr:to>
      <xdr:col>64</xdr:col>
      <xdr:colOff>152400</xdr:colOff>
      <xdr:row>43</xdr:row>
      <xdr:rowOff>33444</xdr:rowOff>
    </xdr:to>
    <xdr:sp macro="" textlink="">
      <xdr:nvSpPr>
        <xdr:cNvPr id="406" name="楕円 405"/>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18221</xdr:rowOff>
    </xdr:from>
    <xdr:ext cx="762000" cy="259045"/>
    <xdr:sp macro="" textlink="">
      <xdr:nvSpPr>
        <xdr:cNvPr id="407" name="テキスト ボックス 406"/>
        <xdr:cNvSpPr txBox="1"/>
      </xdr:nvSpPr>
      <xdr:spPr>
        <a:xfrm>
          <a:off x="13131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公営企業債等繰入見込額の減、充当可能基金の増加、普通交付税交付額の増加等により、昨年度に比べ▲</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また、同意額算入の起債で令和２年度での未借入が多いこと、歳入欠かん債・災害対策債、災害復旧事業債の借入による基準財政需要額算入見込額の増加が大きいことも要因となっている。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6562</xdr:rowOff>
    </xdr:from>
    <xdr:to>
      <xdr:col>81</xdr:col>
      <xdr:colOff>44450</xdr:colOff>
      <xdr:row>15</xdr:row>
      <xdr:rowOff>41557</xdr:rowOff>
    </xdr:to>
    <xdr:cxnSp macro="">
      <xdr:nvCxnSpPr>
        <xdr:cNvPr id="441" name="直線コネクタ 440"/>
        <xdr:cNvCxnSpPr/>
      </xdr:nvCxnSpPr>
      <xdr:spPr>
        <a:xfrm flipV="1">
          <a:off x="16179800" y="2406862"/>
          <a:ext cx="838200" cy="20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41557</xdr:rowOff>
    </xdr:from>
    <xdr:to>
      <xdr:col>77</xdr:col>
      <xdr:colOff>44450</xdr:colOff>
      <xdr:row>15</xdr:row>
      <xdr:rowOff>49600</xdr:rowOff>
    </xdr:to>
    <xdr:cxnSp macro="">
      <xdr:nvCxnSpPr>
        <xdr:cNvPr id="444" name="直線コネクタ 443"/>
        <xdr:cNvCxnSpPr/>
      </xdr:nvCxnSpPr>
      <xdr:spPr>
        <a:xfrm flipV="1">
          <a:off x="15290800" y="261330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49600</xdr:rowOff>
    </xdr:from>
    <xdr:to>
      <xdr:col>72</xdr:col>
      <xdr:colOff>203200</xdr:colOff>
      <xdr:row>15</xdr:row>
      <xdr:rowOff>56303</xdr:rowOff>
    </xdr:to>
    <xdr:cxnSp macro="">
      <xdr:nvCxnSpPr>
        <xdr:cNvPr id="447" name="直線コネクタ 446"/>
        <xdr:cNvCxnSpPr/>
      </xdr:nvCxnSpPr>
      <xdr:spPr>
        <a:xfrm flipV="1">
          <a:off x="14401800" y="2621350"/>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21449</xdr:rowOff>
    </xdr:from>
    <xdr:to>
      <xdr:col>68</xdr:col>
      <xdr:colOff>152400</xdr:colOff>
      <xdr:row>15</xdr:row>
      <xdr:rowOff>56303</xdr:rowOff>
    </xdr:to>
    <xdr:cxnSp macro="">
      <xdr:nvCxnSpPr>
        <xdr:cNvPr id="450" name="直線コネクタ 449"/>
        <xdr:cNvCxnSpPr/>
      </xdr:nvCxnSpPr>
      <xdr:spPr>
        <a:xfrm>
          <a:off x="13512800" y="2593199"/>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127212</xdr:rowOff>
    </xdr:from>
    <xdr:to>
      <xdr:col>81</xdr:col>
      <xdr:colOff>95250</xdr:colOff>
      <xdr:row>14</xdr:row>
      <xdr:rowOff>57362</xdr:rowOff>
    </xdr:to>
    <xdr:sp macro="" textlink="">
      <xdr:nvSpPr>
        <xdr:cNvPr id="460" name="楕円 459"/>
        <xdr:cNvSpPr/>
      </xdr:nvSpPr>
      <xdr:spPr>
        <a:xfrm>
          <a:off x="169672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99289</xdr:rowOff>
    </xdr:from>
    <xdr:ext cx="762000" cy="259045"/>
    <xdr:sp macro="" textlink="">
      <xdr:nvSpPr>
        <xdr:cNvPr id="461" name="将来負担の状況該当値テキスト"/>
        <xdr:cNvSpPr txBox="1"/>
      </xdr:nvSpPr>
      <xdr:spPr>
        <a:xfrm>
          <a:off x="17106900" y="232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162207</xdr:rowOff>
    </xdr:from>
    <xdr:to>
      <xdr:col>77</xdr:col>
      <xdr:colOff>95250</xdr:colOff>
      <xdr:row>15</xdr:row>
      <xdr:rowOff>92357</xdr:rowOff>
    </xdr:to>
    <xdr:sp macro="" textlink="">
      <xdr:nvSpPr>
        <xdr:cNvPr id="462" name="楕円 461"/>
        <xdr:cNvSpPr/>
      </xdr:nvSpPr>
      <xdr:spPr>
        <a:xfrm>
          <a:off x="16129000" y="25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77134</xdr:rowOff>
    </xdr:from>
    <xdr:ext cx="736600" cy="259045"/>
    <xdr:sp macro="" textlink="">
      <xdr:nvSpPr>
        <xdr:cNvPr id="463" name="テキスト ボックス 462"/>
        <xdr:cNvSpPr txBox="1"/>
      </xdr:nvSpPr>
      <xdr:spPr>
        <a:xfrm>
          <a:off x="15798800" y="264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170250</xdr:rowOff>
    </xdr:from>
    <xdr:to>
      <xdr:col>73</xdr:col>
      <xdr:colOff>44450</xdr:colOff>
      <xdr:row>15</xdr:row>
      <xdr:rowOff>100400</xdr:rowOff>
    </xdr:to>
    <xdr:sp macro="" textlink="">
      <xdr:nvSpPr>
        <xdr:cNvPr id="464" name="楕円 463"/>
        <xdr:cNvSpPr/>
      </xdr:nvSpPr>
      <xdr:spPr>
        <a:xfrm>
          <a:off x="15240000" y="25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85177</xdr:rowOff>
    </xdr:from>
    <xdr:ext cx="762000" cy="259045"/>
    <xdr:sp macro="" textlink="">
      <xdr:nvSpPr>
        <xdr:cNvPr id="465" name="テキスト ボックス 464"/>
        <xdr:cNvSpPr txBox="1"/>
      </xdr:nvSpPr>
      <xdr:spPr>
        <a:xfrm>
          <a:off x="14909800" y="265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5503</xdr:rowOff>
    </xdr:from>
    <xdr:to>
      <xdr:col>68</xdr:col>
      <xdr:colOff>203200</xdr:colOff>
      <xdr:row>15</xdr:row>
      <xdr:rowOff>107103</xdr:rowOff>
    </xdr:to>
    <xdr:sp macro="" textlink="">
      <xdr:nvSpPr>
        <xdr:cNvPr id="466" name="楕円 465"/>
        <xdr:cNvSpPr/>
      </xdr:nvSpPr>
      <xdr:spPr>
        <a:xfrm>
          <a:off x="143510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91880</xdr:rowOff>
    </xdr:from>
    <xdr:ext cx="762000" cy="259045"/>
    <xdr:sp macro="" textlink="">
      <xdr:nvSpPr>
        <xdr:cNvPr id="467" name="テキスト ボックス 466"/>
        <xdr:cNvSpPr txBox="1"/>
      </xdr:nvSpPr>
      <xdr:spPr>
        <a:xfrm>
          <a:off x="14020800" y="266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68" name="楕円 467"/>
        <xdr:cNvSpPr/>
      </xdr:nvSpPr>
      <xdr:spPr>
        <a:xfrm>
          <a:off x="13462000" y="25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57026</xdr:rowOff>
    </xdr:from>
    <xdr:ext cx="762000" cy="259045"/>
    <xdr:sp macro="" textlink="">
      <xdr:nvSpPr>
        <xdr:cNvPr id="469" name="テキスト ボックス 468"/>
        <xdr:cNvSpPr txBox="1"/>
      </xdr:nvSpPr>
      <xdr:spPr>
        <a:xfrm>
          <a:off x="13131800" y="262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4,260
4,237
94.54
5,315,372
5,028,344
137,078
2,192,550
3,219,788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区長班長報酬が非常勤報酬から委託料へと変更となったこと、退職手当特別負担金の減額等により、人件費は昨年度に比べ▲</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37</xdr:row>
      <xdr:rowOff>24130</xdr:rowOff>
    </xdr:to>
    <xdr:cxnSp macro="">
      <xdr:nvCxnSpPr>
        <xdr:cNvPr id="64" name="直線コネクタ 63"/>
        <xdr:cNvCxnSpPr/>
      </xdr:nvCxnSpPr>
      <xdr:spPr>
        <a:xfrm flipV="1">
          <a:off x="3987800" y="626719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33274</xdr:rowOff>
    </xdr:to>
    <xdr:cxnSp macro="">
      <xdr:nvCxnSpPr>
        <xdr:cNvPr id="67" name="直線コネクタ 66"/>
        <xdr:cNvCxnSpPr/>
      </xdr:nvCxnSpPr>
      <xdr:spPr>
        <a:xfrm flipV="1">
          <a:off x="3098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154432</xdr:rowOff>
    </xdr:from>
    <xdr:to>
      <xdr:col>15</xdr:col>
      <xdr:colOff>98425</xdr:colOff>
      <xdr:row>37</xdr:row>
      <xdr:rowOff>33274</xdr:rowOff>
    </xdr:to>
    <xdr:cxnSp macro="">
      <xdr:nvCxnSpPr>
        <xdr:cNvPr id="70" name="直線コネクタ 69"/>
        <xdr:cNvCxnSpPr/>
      </xdr:nvCxnSpPr>
      <xdr:spPr>
        <a:xfrm>
          <a:off x="2209800" y="63266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36</xdr:row>
      <xdr:rowOff>154432</xdr:rowOff>
    </xdr:to>
    <xdr:cxnSp macro="">
      <xdr:nvCxnSpPr>
        <xdr:cNvPr id="73" name="直線コネクタ 72"/>
        <xdr:cNvCxnSpPr/>
      </xdr:nvCxnSpPr>
      <xdr:spPr>
        <a:xfrm>
          <a:off x="1320800" y="62809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44196</xdr:rowOff>
    </xdr:from>
    <xdr:to>
      <xdr:col>24</xdr:col>
      <xdr:colOff>76200</xdr:colOff>
      <xdr:row>36</xdr:row>
      <xdr:rowOff>145796</xdr:rowOff>
    </xdr:to>
    <xdr:sp macro="" textlink="">
      <xdr:nvSpPr>
        <xdr:cNvPr id="83" name="楕円 82"/>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60723</xdr:rowOff>
    </xdr:from>
    <xdr:ext cx="762000" cy="259045"/>
    <xdr:sp macro="" textlink="">
      <xdr:nvSpPr>
        <xdr:cNvPr id="84" name="人件費該当値テキスト"/>
        <xdr:cNvSpPr txBox="1"/>
      </xdr:nvSpPr>
      <xdr:spPr>
        <a:xfrm>
          <a:off x="4914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86" name="テキスト ボックス 85"/>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88" name="テキスト ボックス 87"/>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90" name="テキスト ボックス 89"/>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91" name="楕円 90"/>
        <xdr:cNvSpPr/>
      </xdr:nvSpPr>
      <xdr:spPr>
        <a:xfrm>
          <a:off x="1270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92" name="テキスト ボックス 91"/>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ごみ仮置場搬出等業務委託や、被災家屋等解体及び撤去業務委託等令和２年７月豪雨にかかる災害復旧事業や新型コロナウイルス消費支援商品券交付事業業務委託等にかかる物件費が増加し、昨年度に比べ</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ポイント増加している。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37846</xdr:rowOff>
    </xdr:from>
    <xdr:to>
      <xdr:col>82</xdr:col>
      <xdr:colOff>107950</xdr:colOff>
      <xdr:row>17</xdr:row>
      <xdr:rowOff>129286</xdr:rowOff>
    </xdr:to>
    <xdr:cxnSp macro="">
      <xdr:nvCxnSpPr>
        <xdr:cNvPr id="122" name="直線コネクタ 121"/>
        <xdr:cNvCxnSpPr/>
      </xdr:nvCxnSpPr>
      <xdr:spPr>
        <a:xfrm>
          <a:off x="15671800" y="295249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33274</xdr:rowOff>
    </xdr:from>
    <xdr:to>
      <xdr:col>78</xdr:col>
      <xdr:colOff>69850</xdr:colOff>
      <xdr:row>17</xdr:row>
      <xdr:rowOff>37846</xdr:rowOff>
    </xdr:to>
    <xdr:cxnSp macro="">
      <xdr:nvCxnSpPr>
        <xdr:cNvPr id="125" name="直線コネクタ 124"/>
        <xdr:cNvCxnSpPr/>
      </xdr:nvCxnSpPr>
      <xdr:spPr>
        <a:xfrm>
          <a:off x="14782800" y="2947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33274</xdr:rowOff>
    </xdr:to>
    <xdr:cxnSp macro="">
      <xdr:nvCxnSpPr>
        <xdr:cNvPr id="128" name="直線コネクタ 127"/>
        <xdr:cNvCxnSpPr/>
      </xdr:nvCxnSpPr>
      <xdr:spPr>
        <a:xfrm>
          <a:off x="13893800" y="2915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51562</xdr:rowOff>
    </xdr:to>
    <xdr:cxnSp macro="">
      <xdr:nvCxnSpPr>
        <xdr:cNvPr id="131" name="直線コネクタ 130"/>
        <xdr:cNvCxnSpPr/>
      </xdr:nvCxnSpPr>
      <xdr:spPr>
        <a:xfrm flipV="1">
          <a:off x="13004800" y="29159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78486</xdr:rowOff>
    </xdr:from>
    <xdr:to>
      <xdr:col>82</xdr:col>
      <xdr:colOff>158750</xdr:colOff>
      <xdr:row>18</xdr:row>
      <xdr:rowOff>8636</xdr:rowOff>
    </xdr:to>
    <xdr:sp macro="" textlink="">
      <xdr:nvSpPr>
        <xdr:cNvPr id="141" name="楕円 140"/>
        <xdr:cNvSpPr/>
      </xdr:nvSpPr>
      <xdr:spPr>
        <a:xfrm>
          <a:off x="164592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50563</xdr:rowOff>
    </xdr:from>
    <xdr:ext cx="762000" cy="259045"/>
    <xdr:sp macro="" textlink="">
      <xdr:nvSpPr>
        <xdr:cNvPr id="142" name="物件費該当値テキスト"/>
        <xdr:cNvSpPr txBox="1"/>
      </xdr:nvSpPr>
      <xdr:spPr>
        <a:xfrm>
          <a:off x="165989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158496</xdr:rowOff>
    </xdr:from>
    <xdr:to>
      <xdr:col>78</xdr:col>
      <xdr:colOff>120650</xdr:colOff>
      <xdr:row>17</xdr:row>
      <xdr:rowOff>88646</xdr:rowOff>
    </xdr:to>
    <xdr:sp macro="" textlink="">
      <xdr:nvSpPr>
        <xdr:cNvPr id="143" name="楕円 142"/>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44" name="テキスト ボックス 143"/>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153924</xdr:rowOff>
    </xdr:from>
    <xdr:to>
      <xdr:col>74</xdr:col>
      <xdr:colOff>31750</xdr:colOff>
      <xdr:row>17</xdr:row>
      <xdr:rowOff>84074</xdr:rowOff>
    </xdr:to>
    <xdr:sp macro="" textlink="">
      <xdr:nvSpPr>
        <xdr:cNvPr id="145" name="楕円 144"/>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94251</xdr:rowOff>
    </xdr:from>
    <xdr:ext cx="762000" cy="259045"/>
    <xdr:sp macro="" textlink="">
      <xdr:nvSpPr>
        <xdr:cNvPr id="146" name="テキスト ボックス 145"/>
        <xdr:cNvSpPr txBox="1"/>
      </xdr:nvSpPr>
      <xdr:spPr>
        <a:xfrm>
          <a:off x="14401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47" name="楕円 146"/>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62247</xdr:rowOff>
    </xdr:from>
    <xdr:ext cx="762000" cy="259045"/>
    <xdr:sp macro="" textlink="">
      <xdr:nvSpPr>
        <xdr:cNvPr id="148" name="テキスト ボックス 147"/>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49" name="楕円 148"/>
        <xdr:cNvSpPr/>
      </xdr:nvSpPr>
      <xdr:spPr>
        <a:xfrm>
          <a:off x="12954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50" name="テキスト ボックス 149"/>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子どものための教育・保育給付費負担金や子ども医療費、児童手当は減額となったが、養護老人ホーム措置費や障害福祉サービス事業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、副食費給付費や災害見舞金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にかかる支出が増加した。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今後、高齢化社会に対応するため老人福祉関係にかかる費用負担の増加が見込まれる。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165100</xdr:rowOff>
    </xdr:from>
    <xdr:to>
      <xdr:col>24</xdr:col>
      <xdr:colOff>25400</xdr:colOff>
      <xdr:row>62</xdr:row>
      <xdr:rowOff>12700</xdr:rowOff>
    </xdr:to>
    <xdr:cxnSp macro="">
      <xdr:nvCxnSpPr>
        <xdr:cNvPr id="182" name="直線コネクタ 181"/>
        <xdr:cNvCxnSpPr/>
      </xdr:nvCxnSpPr>
      <xdr:spPr>
        <a:xfrm flipV="1">
          <a:off x="3987800" y="104521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50800</xdr:rowOff>
    </xdr:from>
    <xdr:to>
      <xdr:col>19</xdr:col>
      <xdr:colOff>187325</xdr:colOff>
      <xdr:row>62</xdr:row>
      <xdr:rowOff>12700</xdr:rowOff>
    </xdr:to>
    <xdr:cxnSp macro="">
      <xdr:nvCxnSpPr>
        <xdr:cNvPr id="185" name="直線コネクタ 184"/>
        <xdr:cNvCxnSpPr/>
      </xdr:nvCxnSpPr>
      <xdr:spPr>
        <a:xfrm>
          <a:off x="3098800" y="105092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50800</xdr:rowOff>
    </xdr:from>
    <xdr:to>
      <xdr:col>15</xdr:col>
      <xdr:colOff>98425</xdr:colOff>
      <xdr:row>61</xdr:row>
      <xdr:rowOff>107950</xdr:rowOff>
    </xdr:to>
    <xdr:cxnSp macro="">
      <xdr:nvCxnSpPr>
        <xdr:cNvPr id="188" name="直線コネクタ 187"/>
        <xdr:cNvCxnSpPr/>
      </xdr:nvCxnSpPr>
      <xdr:spPr>
        <a:xfrm flipV="1">
          <a:off x="2209800" y="10509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50800</xdr:rowOff>
    </xdr:from>
    <xdr:to>
      <xdr:col>11</xdr:col>
      <xdr:colOff>9525</xdr:colOff>
      <xdr:row>61</xdr:row>
      <xdr:rowOff>107950</xdr:rowOff>
    </xdr:to>
    <xdr:cxnSp macro="">
      <xdr:nvCxnSpPr>
        <xdr:cNvPr id="191" name="直線コネクタ 190"/>
        <xdr:cNvCxnSpPr/>
      </xdr:nvCxnSpPr>
      <xdr:spPr>
        <a:xfrm>
          <a:off x="1320800" y="10337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114300</xdr:rowOff>
    </xdr:from>
    <xdr:to>
      <xdr:col>24</xdr:col>
      <xdr:colOff>76200</xdr:colOff>
      <xdr:row>61</xdr:row>
      <xdr:rowOff>44450</xdr:rowOff>
    </xdr:to>
    <xdr:sp macro="" textlink="">
      <xdr:nvSpPr>
        <xdr:cNvPr id="201" name="楕円 200"/>
        <xdr:cNvSpPr/>
      </xdr:nvSpPr>
      <xdr:spPr>
        <a:xfrm>
          <a:off x="4775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86377</xdr:rowOff>
    </xdr:from>
    <xdr:ext cx="762000" cy="259045"/>
    <xdr:sp macro="" textlink="">
      <xdr:nvSpPr>
        <xdr:cNvPr id="202" name="扶助費該当値テキスト"/>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133350</xdr:rowOff>
    </xdr:from>
    <xdr:to>
      <xdr:col>20</xdr:col>
      <xdr:colOff>38100</xdr:colOff>
      <xdr:row>62</xdr:row>
      <xdr:rowOff>63500</xdr:rowOff>
    </xdr:to>
    <xdr:sp macro="" textlink="">
      <xdr:nvSpPr>
        <xdr:cNvPr id="203" name="楕円 202"/>
        <xdr:cNvSpPr/>
      </xdr:nvSpPr>
      <xdr:spPr>
        <a:xfrm>
          <a:off x="3937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48277</xdr:rowOff>
    </xdr:from>
    <xdr:ext cx="736600" cy="259045"/>
    <xdr:sp macro="" textlink="">
      <xdr:nvSpPr>
        <xdr:cNvPr id="204" name="テキスト ボックス 203"/>
        <xdr:cNvSpPr txBox="1"/>
      </xdr:nvSpPr>
      <xdr:spPr>
        <a:xfrm>
          <a:off x="3606800" y="1067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0</xdr:rowOff>
    </xdr:from>
    <xdr:to>
      <xdr:col>15</xdr:col>
      <xdr:colOff>149225</xdr:colOff>
      <xdr:row>61</xdr:row>
      <xdr:rowOff>101600</xdr:rowOff>
    </xdr:to>
    <xdr:sp macro="" textlink="">
      <xdr:nvSpPr>
        <xdr:cNvPr id="205" name="楕円 204"/>
        <xdr:cNvSpPr/>
      </xdr:nvSpPr>
      <xdr:spPr>
        <a:xfrm>
          <a:off x="3048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86377</xdr:rowOff>
    </xdr:from>
    <xdr:ext cx="762000" cy="259045"/>
    <xdr:sp macro="" textlink="">
      <xdr:nvSpPr>
        <xdr:cNvPr id="206" name="テキスト ボックス 205"/>
        <xdr:cNvSpPr txBox="1"/>
      </xdr:nvSpPr>
      <xdr:spPr>
        <a:xfrm>
          <a:off x="2717800" y="1054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57150</xdr:rowOff>
    </xdr:from>
    <xdr:to>
      <xdr:col>11</xdr:col>
      <xdr:colOff>60325</xdr:colOff>
      <xdr:row>61</xdr:row>
      <xdr:rowOff>158750</xdr:rowOff>
    </xdr:to>
    <xdr:sp macro="" textlink="">
      <xdr:nvSpPr>
        <xdr:cNvPr id="207" name="楕円 206"/>
        <xdr:cNvSpPr/>
      </xdr:nvSpPr>
      <xdr:spPr>
        <a:xfrm>
          <a:off x="2159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143527</xdr:rowOff>
    </xdr:from>
    <xdr:ext cx="762000" cy="259045"/>
    <xdr:sp macro="" textlink="">
      <xdr:nvSpPr>
        <xdr:cNvPr id="208" name="テキスト ボックス 207"/>
        <xdr:cNvSpPr txBox="1"/>
      </xdr:nvSpPr>
      <xdr:spPr>
        <a:xfrm>
          <a:off x="1828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0</xdr:rowOff>
    </xdr:from>
    <xdr:to>
      <xdr:col>6</xdr:col>
      <xdr:colOff>171450</xdr:colOff>
      <xdr:row>60</xdr:row>
      <xdr:rowOff>101600</xdr:rowOff>
    </xdr:to>
    <xdr:sp macro="" textlink="">
      <xdr:nvSpPr>
        <xdr:cNvPr id="209" name="楕円 208"/>
        <xdr:cNvSpPr/>
      </xdr:nvSpPr>
      <xdr:spPr>
        <a:xfrm>
          <a:off x="1270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86377</xdr:rowOff>
    </xdr:from>
    <xdr:ext cx="762000" cy="259045"/>
    <xdr:sp macro="" textlink="">
      <xdr:nvSpPr>
        <xdr:cNvPr id="210" name="テキスト ボックス 209"/>
        <xdr:cNvSpPr txBox="1"/>
      </xdr:nvSpPr>
      <xdr:spPr>
        <a:xfrm>
          <a:off x="939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ポイントとなっているが、類似団体平均や県平均と比べると高くなっている。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要因の一つとして、繰出金が多いことがあげられる。今年度は、農業集落排水特別会計への繰出金が減額となっているが、今後、令和２年７月豪雨災害にかかる災害復旧事業債や公営企業会計適用債の償還により繰出金は増加すると見込まれ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88900</xdr:rowOff>
    </xdr:to>
    <xdr:cxnSp macro="">
      <xdr:nvCxnSpPr>
        <xdr:cNvPr id="242" name="直線コネクタ 241"/>
        <xdr:cNvCxnSpPr/>
      </xdr:nvCxnSpPr>
      <xdr:spPr>
        <a:xfrm flipV="1">
          <a:off x="15671800" y="9659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130810</xdr:rowOff>
    </xdr:to>
    <xdr:cxnSp macro="">
      <xdr:nvCxnSpPr>
        <xdr:cNvPr id="245" name="直線コネクタ 244"/>
        <xdr:cNvCxnSpPr/>
      </xdr:nvCxnSpPr>
      <xdr:spPr>
        <a:xfrm flipV="1">
          <a:off x="14782800" y="96901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130810</xdr:rowOff>
    </xdr:from>
    <xdr:to>
      <xdr:col>73</xdr:col>
      <xdr:colOff>180975</xdr:colOff>
      <xdr:row>57</xdr:row>
      <xdr:rowOff>31750</xdr:rowOff>
    </xdr:to>
    <xdr:cxnSp macro="">
      <xdr:nvCxnSpPr>
        <xdr:cNvPr id="248" name="直線コネクタ 247"/>
        <xdr:cNvCxnSpPr/>
      </xdr:nvCxnSpPr>
      <xdr:spPr>
        <a:xfrm flipV="1">
          <a:off x="13893800" y="97320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142240</xdr:rowOff>
    </xdr:to>
    <xdr:cxnSp macro="">
      <xdr:nvCxnSpPr>
        <xdr:cNvPr id="251" name="直線コネクタ 250"/>
        <xdr:cNvCxnSpPr/>
      </xdr:nvCxnSpPr>
      <xdr:spPr>
        <a:xfrm flipV="1">
          <a:off x="13004800" y="980440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1" name="楕円 260"/>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151147</xdr:rowOff>
    </xdr:from>
    <xdr:ext cx="762000" cy="259045"/>
    <xdr:sp macro="" textlink="">
      <xdr:nvSpPr>
        <xdr:cNvPr id="262" name="その他該当値テキスト"/>
        <xdr:cNvSpPr txBox="1"/>
      </xdr:nvSpPr>
      <xdr:spPr>
        <a:xfrm>
          <a:off x="16598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63" name="楕円 262"/>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64" name="テキスト ボックス 263"/>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80010</xdr:rowOff>
    </xdr:from>
    <xdr:to>
      <xdr:col>74</xdr:col>
      <xdr:colOff>31750</xdr:colOff>
      <xdr:row>57</xdr:row>
      <xdr:rowOff>10160</xdr:rowOff>
    </xdr:to>
    <xdr:sp macro="" textlink="">
      <xdr:nvSpPr>
        <xdr:cNvPr id="265" name="楕円 264"/>
        <xdr:cNvSpPr/>
      </xdr:nvSpPr>
      <xdr:spPr>
        <a:xfrm>
          <a:off x="14732000" y="968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166387</xdr:rowOff>
    </xdr:from>
    <xdr:ext cx="762000" cy="259045"/>
    <xdr:sp macro="" textlink="">
      <xdr:nvSpPr>
        <xdr:cNvPr id="266" name="テキスト ボックス 265"/>
        <xdr:cNvSpPr txBox="1"/>
      </xdr:nvSpPr>
      <xdr:spPr>
        <a:xfrm>
          <a:off x="14401800" y="976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67" name="楕円 266"/>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8" name="テキスト ボックス 267"/>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91440</xdr:rowOff>
    </xdr:from>
    <xdr:to>
      <xdr:col>65</xdr:col>
      <xdr:colOff>53975</xdr:colOff>
      <xdr:row>58</xdr:row>
      <xdr:rowOff>21590</xdr:rowOff>
    </xdr:to>
    <xdr:sp macro="" textlink="">
      <xdr:nvSpPr>
        <xdr:cNvPr id="269" name="楕円 268"/>
        <xdr:cNvSpPr/>
      </xdr:nvSpPr>
      <xdr:spPr>
        <a:xfrm>
          <a:off x="12954000" y="98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6367</xdr:rowOff>
    </xdr:from>
    <xdr:ext cx="762000" cy="259045"/>
    <xdr:sp macro="" textlink="">
      <xdr:nvSpPr>
        <xdr:cNvPr id="270" name="テキスト ボックス 269"/>
        <xdr:cNvSpPr txBox="1"/>
      </xdr:nvSpPr>
      <xdr:spPr>
        <a:xfrm>
          <a:off x="12623800" y="995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畜産・酪農収益力強化整備等特別対策事業補助金や阿蘇火山等防災特産対策事業補助金の減額、人吉下球磨消防組合負担金の減額等が要因となっている。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165862</xdr:rowOff>
    </xdr:to>
    <xdr:cxnSp macro="">
      <xdr:nvCxnSpPr>
        <xdr:cNvPr id="300" name="直線コネクタ 299"/>
        <xdr:cNvCxnSpPr/>
      </xdr:nvCxnSpPr>
      <xdr:spPr>
        <a:xfrm flipV="1">
          <a:off x="15671800" y="6367780"/>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165862</xdr:rowOff>
    </xdr:to>
    <xdr:cxnSp macro="">
      <xdr:nvCxnSpPr>
        <xdr:cNvPr id="303" name="直線コネクタ 302"/>
        <xdr:cNvCxnSpPr/>
      </xdr:nvCxnSpPr>
      <xdr:spPr>
        <a:xfrm>
          <a:off x="14782800" y="64272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37</xdr:row>
      <xdr:rowOff>83566</xdr:rowOff>
    </xdr:to>
    <xdr:cxnSp macro="">
      <xdr:nvCxnSpPr>
        <xdr:cNvPr id="306" name="直線コネクタ 305"/>
        <xdr:cNvCxnSpPr/>
      </xdr:nvCxnSpPr>
      <xdr:spPr>
        <a:xfrm>
          <a:off x="13893800" y="63997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88138</xdr:rowOff>
    </xdr:to>
    <xdr:cxnSp macro="">
      <xdr:nvCxnSpPr>
        <xdr:cNvPr id="309" name="直線コネクタ 308"/>
        <xdr:cNvCxnSpPr/>
      </xdr:nvCxnSpPr>
      <xdr:spPr>
        <a:xfrm flipV="1">
          <a:off x="13004800" y="63997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9" name="楕円 318"/>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20"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21" name="楕円 320"/>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22" name="テキスト ボックス 321"/>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23" name="楕円 322"/>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24" name="テキスト ボックス 323"/>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5334</xdr:rowOff>
    </xdr:from>
    <xdr:to>
      <xdr:col>69</xdr:col>
      <xdr:colOff>142875</xdr:colOff>
      <xdr:row>37</xdr:row>
      <xdr:rowOff>106934</xdr:rowOff>
    </xdr:to>
    <xdr:sp macro="" textlink="">
      <xdr:nvSpPr>
        <xdr:cNvPr id="325" name="楕円 324"/>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91711</xdr:rowOff>
    </xdr:from>
    <xdr:ext cx="762000" cy="259045"/>
    <xdr:sp macro="" textlink="">
      <xdr:nvSpPr>
        <xdr:cNvPr id="326" name="テキスト ボックス 325"/>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27" name="楕円 326"/>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28" name="テキスト ボックス 327"/>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過疎債借入にかかる元利償還金が増えたが、利子償還分は減額となっている。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令和２年７月豪雨にかかる災害復旧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関係の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が増加するため、公債費は増加する見込である。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85090</xdr:rowOff>
    </xdr:from>
    <xdr:to>
      <xdr:col>24</xdr:col>
      <xdr:colOff>25400</xdr:colOff>
      <xdr:row>75</xdr:row>
      <xdr:rowOff>104140</xdr:rowOff>
    </xdr:to>
    <xdr:cxnSp macro="">
      <xdr:nvCxnSpPr>
        <xdr:cNvPr id="360" name="直線コネクタ 359"/>
        <xdr:cNvCxnSpPr/>
      </xdr:nvCxnSpPr>
      <xdr:spPr>
        <a:xfrm flipV="1">
          <a:off x="3987800" y="129438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104140</xdr:rowOff>
    </xdr:from>
    <xdr:to>
      <xdr:col>19</xdr:col>
      <xdr:colOff>187325</xdr:colOff>
      <xdr:row>75</xdr:row>
      <xdr:rowOff>107950</xdr:rowOff>
    </xdr:to>
    <xdr:cxnSp macro="">
      <xdr:nvCxnSpPr>
        <xdr:cNvPr id="363" name="直線コネクタ 362"/>
        <xdr:cNvCxnSpPr/>
      </xdr:nvCxnSpPr>
      <xdr:spPr>
        <a:xfrm flipV="1">
          <a:off x="3098800" y="12962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107950</xdr:rowOff>
    </xdr:from>
    <xdr:to>
      <xdr:col>15</xdr:col>
      <xdr:colOff>98425</xdr:colOff>
      <xdr:row>75</xdr:row>
      <xdr:rowOff>115570</xdr:rowOff>
    </xdr:to>
    <xdr:cxnSp macro="">
      <xdr:nvCxnSpPr>
        <xdr:cNvPr id="366" name="直線コネクタ 365"/>
        <xdr:cNvCxnSpPr/>
      </xdr:nvCxnSpPr>
      <xdr:spPr>
        <a:xfrm flipV="1">
          <a:off x="2209800" y="12966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75</xdr:row>
      <xdr:rowOff>142240</xdr:rowOff>
    </xdr:to>
    <xdr:cxnSp macro="">
      <xdr:nvCxnSpPr>
        <xdr:cNvPr id="369" name="直線コネクタ 368"/>
        <xdr:cNvCxnSpPr/>
      </xdr:nvCxnSpPr>
      <xdr:spPr>
        <a:xfrm flipV="1">
          <a:off x="1320800" y="129743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79" name="楕円 378"/>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50817</xdr:rowOff>
    </xdr:from>
    <xdr:ext cx="762000" cy="259045"/>
    <xdr:sp macro="" textlink="">
      <xdr:nvSpPr>
        <xdr:cNvPr id="380" name="公債費該当値テキスト"/>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53340</xdr:rowOff>
    </xdr:from>
    <xdr:to>
      <xdr:col>20</xdr:col>
      <xdr:colOff>38100</xdr:colOff>
      <xdr:row>75</xdr:row>
      <xdr:rowOff>154939</xdr:rowOff>
    </xdr:to>
    <xdr:sp macro="" textlink="">
      <xdr:nvSpPr>
        <xdr:cNvPr id="381" name="楕円 380"/>
        <xdr:cNvSpPr/>
      </xdr:nvSpPr>
      <xdr:spPr>
        <a:xfrm>
          <a:off x="3937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165117</xdr:rowOff>
    </xdr:from>
    <xdr:ext cx="736600" cy="259045"/>
    <xdr:sp macro="" textlink="">
      <xdr:nvSpPr>
        <xdr:cNvPr id="382" name="テキスト ボックス 381"/>
        <xdr:cNvSpPr txBox="1"/>
      </xdr:nvSpPr>
      <xdr:spPr>
        <a:xfrm>
          <a:off x="3606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57150</xdr:rowOff>
    </xdr:from>
    <xdr:to>
      <xdr:col>15</xdr:col>
      <xdr:colOff>149225</xdr:colOff>
      <xdr:row>75</xdr:row>
      <xdr:rowOff>158750</xdr:rowOff>
    </xdr:to>
    <xdr:sp macro="" textlink="">
      <xdr:nvSpPr>
        <xdr:cNvPr id="383" name="楕円 382"/>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84" name="テキスト ボックス 383"/>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85" name="楕円 384"/>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386" name="テキスト ボックス 385"/>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91440</xdr:rowOff>
    </xdr:from>
    <xdr:to>
      <xdr:col>6</xdr:col>
      <xdr:colOff>171450</xdr:colOff>
      <xdr:row>76</xdr:row>
      <xdr:rowOff>21589</xdr:rowOff>
    </xdr:to>
    <xdr:sp macro="" textlink="">
      <xdr:nvSpPr>
        <xdr:cNvPr id="387" name="楕円 386"/>
        <xdr:cNvSpPr/>
      </xdr:nvSpPr>
      <xdr:spPr>
        <a:xfrm>
          <a:off x="1270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31767</xdr:rowOff>
    </xdr:from>
    <xdr:ext cx="762000" cy="259045"/>
    <xdr:sp macro="" textlink="">
      <xdr:nvSpPr>
        <xdr:cNvPr id="388" name="テキスト ボックス 387"/>
        <xdr:cNvSpPr txBox="1"/>
      </xdr:nvSpPr>
      <xdr:spPr>
        <a:xfrm>
          <a:off x="939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ポイントと大幅に下がっているが、類似団体平均を</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これは、補助費や扶助費が類似団体平均と比較して多いことが主な要因である。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53521</xdr:rowOff>
    </xdr:from>
    <xdr:to>
      <xdr:col>82</xdr:col>
      <xdr:colOff>107950</xdr:colOff>
      <xdr:row>78</xdr:row>
      <xdr:rowOff>48623</xdr:rowOff>
    </xdr:to>
    <xdr:cxnSp macro="">
      <xdr:nvCxnSpPr>
        <xdr:cNvPr id="423" name="直線コネクタ 422"/>
        <xdr:cNvCxnSpPr/>
      </xdr:nvCxnSpPr>
      <xdr:spPr>
        <a:xfrm flipV="1">
          <a:off x="15671800" y="13255171"/>
          <a:ext cx="8382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6169</xdr:rowOff>
    </xdr:from>
    <xdr:to>
      <xdr:col>78</xdr:col>
      <xdr:colOff>69850</xdr:colOff>
      <xdr:row>78</xdr:row>
      <xdr:rowOff>48623</xdr:rowOff>
    </xdr:to>
    <xdr:cxnSp macro="">
      <xdr:nvCxnSpPr>
        <xdr:cNvPr id="426" name="直線コネクタ 425"/>
        <xdr:cNvCxnSpPr/>
      </xdr:nvCxnSpPr>
      <xdr:spPr>
        <a:xfrm>
          <a:off x="14782800" y="133792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171087</xdr:rowOff>
    </xdr:from>
    <xdr:to>
      <xdr:col>73</xdr:col>
      <xdr:colOff>180975</xdr:colOff>
      <xdr:row>78</xdr:row>
      <xdr:rowOff>6169</xdr:rowOff>
    </xdr:to>
    <xdr:cxnSp macro="">
      <xdr:nvCxnSpPr>
        <xdr:cNvPr id="429" name="直線コネクタ 428"/>
        <xdr:cNvCxnSpPr/>
      </xdr:nvCxnSpPr>
      <xdr:spPr>
        <a:xfrm>
          <a:off x="13893800" y="133727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171087</xdr:rowOff>
    </xdr:from>
    <xdr:to>
      <xdr:col>69</xdr:col>
      <xdr:colOff>92075</xdr:colOff>
      <xdr:row>78</xdr:row>
      <xdr:rowOff>81280</xdr:rowOff>
    </xdr:to>
    <xdr:cxnSp macro="">
      <xdr:nvCxnSpPr>
        <xdr:cNvPr id="432" name="直線コネクタ 431"/>
        <xdr:cNvCxnSpPr/>
      </xdr:nvCxnSpPr>
      <xdr:spPr>
        <a:xfrm flipV="1">
          <a:off x="13004800" y="1337273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2721</xdr:rowOff>
    </xdr:from>
    <xdr:to>
      <xdr:col>82</xdr:col>
      <xdr:colOff>158750</xdr:colOff>
      <xdr:row>77</xdr:row>
      <xdr:rowOff>104321</xdr:rowOff>
    </xdr:to>
    <xdr:sp macro="" textlink="">
      <xdr:nvSpPr>
        <xdr:cNvPr id="442" name="楕円 441"/>
        <xdr:cNvSpPr/>
      </xdr:nvSpPr>
      <xdr:spPr>
        <a:xfrm>
          <a:off x="164592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146248</xdr:rowOff>
    </xdr:from>
    <xdr:ext cx="762000" cy="259045"/>
    <xdr:sp macro="" textlink="">
      <xdr:nvSpPr>
        <xdr:cNvPr id="443" name="公債費以外該当値テキスト"/>
        <xdr:cNvSpPr txBox="1"/>
      </xdr:nvSpPr>
      <xdr:spPr>
        <a:xfrm>
          <a:off x="165989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169273</xdr:rowOff>
    </xdr:from>
    <xdr:to>
      <xdr:col>78</xdr:col>
      <xdr:colOff>120650</xdr:colOff>
      <xdr:row>78</xdr:row>
      <xdr:rowOff>99423</xdr:rowOff>
    </xdr:to>
    <xdr:sp macro="" textlink="">
      <xdr:nvSpPr>
        <xdr:cNvPr id="444" name="楕円 443"/>
        <xdr:cNvSpPr/>
      </xdr:nvSpPr>
      <xdr:spPr>
        <a:xfrm>
          <a:off x="15621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84200</xdr:rowOff>
    </xdr:from>
    <xdr:ext cx="736600" cy="259045"/>
    <xdr:sp macro="" textlink="">
      <xdr:nvSpPr>
        <xdr:cNvPr id="445" name="テキスト ボックス 444"/>
        <xdr:cNvSpPr txBox="1"/>
      </xdr:nvSpPr>
      <xdr:spPr>
        <a:xfrm>
          <a:off x="15290800" y="13457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126819</xdr:rowOff>
    </xdr:from>
    <xdr:to>
      <xdr:col>74</xdr:col>
      <xdr:colOff>31750</xdr:colOff>
      <xdr:row>78</xdr:row>
      <xdr:rowOff>56969</xdr:rowOff>
    </xdr:to>
    <xdr:sp macro="" textlink="">
      <xdr:nvSpPr>
        <xdr:cNvPr id="446" name="楕円 445"/>
        <xdr:cNvSpPr/>
      </xdr:nvSpPr>
      <xdr:spPr>
        <a:xfrm>
          <a:off x="147320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41746</xdr:rowOff>
    </xdr:from>
    <xdr:ext cx="762000" cy="259045"/>
    <xdr:sp macro="" textlink="">
      <xdr:nvSpPr>
        <xdr:cNvPr id="447" name="テキスト ボックス 446"/>
        <xdr:cNvSpPr txBox="1"/>
      </xdr:nvSpPr>
      <xdr:spPr>
        <a:xfrm>
          <a:off x="14401800" y="1341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120287</xdr:rowOff>
    </xdr:from>
    <xdr:to>
      <xdr:col>69</xdr:col>
      <xdr:colOff>142875</xdr:colOff>
      <xdr:row>78</xdr:row>
      <xdr:rowOff>50437</xdr:rowOff>
    </xdr:to>
    <xdr:sp macro="" textlink="">
      <xdr:nvSpPr>
        <xdr:cNvPr id="448" name="楕円 447"/>
        <xdr:cNvSpPr/>
      </xdr:nvSpPr>
      <xdr:spPr>
        <a:xfrm>
          <a:off x="13843000" y="133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35214</xdr:rowOff>
    </xdr:from>
    <xdr:ext cx="762000" cy="259045"/>
    <xdr:sp macro="" textlink="">
      <xdr:nvSpPr>
        <xdr:cNvPr id="449" name="テキスト ボックス 448"/>
        <xdr:cNvSpPr txBox="1"/>
      </xdr:nvSpPr>
      <xdr:spPr>
        <a:xfrm>
          <a:off x="13512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0" name="楕円 449"/>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51" name="テキスト ボックス 450"/>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139302</xdr:rowOff>
    </xdr:from>
    <xdr:to>
      <xdr:col>29</xdr:col>
      <xdr:colOff>127000</xdr:colOff>
      <xdr:row>18</xdr:row>
      <xdr:rowOff>139560</xdr:rowOff>
    </xdr:to>
    <xdr:cxnSp macro="">
      <xdr:nvCxnSpPr>
        <xdr:cNvPr id="49" name="直線コネクタ 48"/>
        <xdr:cNvCxnSpPr/>
      </xdr:nvCxnSpPr>
      <xdr:spPr bwMode="auto">
        <a:xfrm flipV="1">
          <a:off x="5003800" y="3273027"/>
          <a:ext cx="647700" cy="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139560</xdr:rowOff>
    </xdr:from>
    <xdr:to>
      <xdr:col>26</xdr:col>
      <xdr:colOff>50800</xdr:colOff>
      <xdr:row>18</xdr:row>
      <xdr:rowOff>148397</xdr:rowOff>
    </xdr:to>
    <xdr:cxnSp macro="">
      <xdr:nvCxnSpPr>
        <xdr:cNvPr id="52" name="直線コネクタ 51"/>
        <xdr:cNvCxnSpPr/>
      </xdr:nvCxnSpPr>
      <xdr:spPr bwMode="auto">
        <a:xfrm flipV="1">
          <a:off x="4305300" y="3273285"/>
          <a:ext cx="698500" cy="8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148397</xdr:rowOff>
    </xdr:from>
    <xdr:to>
      <xdr:col>22</xdr:col>
      <xdr:colOff>114300</xdr:colOff>
      <xdr:row>18</xdr:row>
      <xdr:rowOff>160682</xdr:rowOff>
    </xdr:to>
    <xdr:cxnSp macro="">
      <xdr:nvCxnSpPr>
        <xdr:cNvPr id="55" name="直線コネクタ 54"/>
        <xdr:cNvCxnSpPr/>
      </xdr:nvCxnSpPr>
      <xdr:spPr bwMode="auto">
        <a:xfrm flipV="1">
          <a:off x="3606800" y="3282122"/>
          <a:ext cx="698500" cy="12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159757</xdr:rowOff>
    </xdr:from>
    <xdr:to>
      <xdr:col>18</xdr:col>
      <xdr:colOff>177800</xdr:colOff>
      <xdr:row>18</xdr:row>
      <xdr:rowOff>160682</xdr:rowOff>
    </xdr:to>
    <xdr:cxnSp macro="">
      <xdr:nvCxnSpPr>
        <xdr:cNvPr id="58" name="直線コネクタ 57"/>
        <xdr:cNvCxnSpPr/>
      </xdr:nvCxnSpPr>
      <xdr:spPr bwMode="auto">
        <a:xfrm>
          <a:off x="2908300" y="3293482"/>
          <a:ext cx="698500" cy="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88503</xdr:rowOff>
    </xdr:from>
    <xdr:to>
      <xdr:col>29</xdr:col>
      <xdr:colOff>177800</xdr:colOff>
      <xdr:row>19</xdr:row>
      <xdr:rowOff>18652</xdr:rowOff>
    </xdr:to>
    <xdr:sp macro="" textlink="">
      <xdr:nvSpPr>
        <xdr:cNvPr id="68" name="楕円 67"/>
        <xdr:cNvSpPr/>
      </xdr:nvSpPr>
      <xdr:spPr bwMode="auto">
        <a:xfrm>
          <a:off x="5600700" y="322222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168530</xdr:rowOff>
    </xdr:from>
    <xdr:ext cx="762000" cy="259045"/>
    <xdr:sp macro="" textlink="">
      <xdr:nvSpPr>
        <xdr:cNvPr id="69" name="人口1人当たり決算額の推移該当値テキスト130"/>
        <xdr:cNvSpPr txBox="1"/>
      </xdr:nvSpPr>
      <xdr:spPr>
        <a:xfrm>
          <a:off x="5740400" y="31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88760</xdr:rowOff>
    </xdr:from>
    <xdr:to>
      <xdr:col>26</xdr:col>
      <xdr:colOff>101600</xdr:colOff>
      <xdr:row>19</xdr:row>
      <xdr:rowOff>18910</xdr:rowOff>
    </xdr:to>
    <xdr:sp macro="" textlink="">
      <xdr:nvSpPr>
        <xdr:cNvPr id="70" name="楕円 69"/>
        <xdr:cNvSpPr/>
      </xdr:nvSpPr>
      <xdr:spPr bwMode="auto">
        <a:xfrm>
          <a:off x="4953000" y="3222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3687</xdr:rowOff>
    </xdr:from>
    <xdr:ext cx="736600" cy="259045"/>
    <xdr:sp macro="" textlink="">
      <xdr:nvSpPr>
        <xdr:cNvPr id="71" name="テキスト ボックス 70"/>
        <xdr:cNvSpPr txBox="1"/>
      </xdr:nvSpPr>
      <xdr:spPr>
        <a:xfrm>
          <a:off x="4622800" y="3308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97597</xdr:rowOff>
    </xdr:from>
    <xdr:to>
      <xdr:col>22</xdr:col>
      <xdr:colOff>165100</xdr:colOff>
      <xdr:row>19</xdr:row>
      <xdr:rowOff>27747</xdr:rowOff>
    </xdr:to>
    <xdr:sp macro="" textlink="">
      <xdr:nvSpPr>
        <xdr:cNvPr id="72" name="楕円 71"/>
        <xdr:cNvSpPr/>
      </xdr:nvSpPr>
      <xdr:spPr bwMode="auto">
        <a:xfrm>
          <a:off x="4254500" y="3231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12524</xdr:rowOff>
    </xdr:from>
    <xdr:ext cx="762000" cy="259045"/>
    <xdr:sp macro="" textlink="">
      <xdr:nvSpPr>
        <xdr:cNvPr id="73" name="テキスト ボックス 72"/>
        <xdr:cNvSpPr txBox="1"/>
      </xdr:nvSpPr>
      <xdr:spPr>
        <a:xfrm>
          <a:off x="3924300" y="331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109882</xdr:rowOff>
    </xdr:from>
    <xdr:to>
      <xdr:col>19</xdr:col>
      <xdr:colOff>38100</xdr:colOff>
      <xdr:row>19</xdr:row>
      <xdr:rowOff>40032</xdr:rowOff>
    </xdr:to>
    <xdr:sp macro="" textlink="">
      <xdr:nvSpPr>
        <xdr:cNvPr id="74" name="楕円 73"/>
        <xdr:cNvSpPr/>
      </xdr:nvSpPr>
      <xdr:spPr bwMode="auto">
        <a:xfrm>
          <a:off x="3556000" y="3243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24809</xdr:rowOff>
    </xdr:from>
    <xdr:ext cx="762000" cy="259045"/>
    <xdr:sp macro="" textlink="">
      <xdr:nvSpPr>
        <xdr:cNvPr id="75" name="テキスト ボックス 74"/>
        <xdr:cNvSpPr txBox="1"/>
      </xdr:nvSpPr>
      <xdr:spPr>
        <a:xfrm>
          <a:off x="3225800" y="3329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108957</xdr:rowOff>
    </xdr:from>
    <xdr:to>
      <xdr:col>15</xdr:col>
      <xdr:colOff>101600</xdr:colOff>
      <xdr:row>19</xdr:row>
      <xdr:rowOff>39107</xdr:rowOff>
    </xdr:to>
    <xdr:sp macro="" textlink="">
      <xdr:nvSpPr>
        <xdr:cNvPr id="76" name="楕円 75"/>
        <xdr:cNvSpPr/>
      </xdr:nvSpPr>
      <xdr:spPr bwMode="auto">
        <a:xfrm>
          <a:off x="2857500" y="3242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23884</xdr:rowOff>
    </xdr:from>
    <xdr:ext cx="762000" cy="259045"/>
    <xdr:sp macro="" textlink="">
      <xdr:nvSpPr>
        <xdr:cNvPr id="77" name="テキスト ボックス 76"/>
        <xdr:cNvSpPr txBox="1"/>
      </xdr:nvSpPr>
      <xdr:spPr>
        <a:xfrm>
          <a:off x="2527300" y="3329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289054</xdr:rowOff>
    </xdr:from>
    <xdr:to>
      <xdr:col>29</xdr:col>
      <xdr:colOff>127000</xdr:colOff>
      <xdr:row>35</xdr:row>
      <xdr:rowOff>315351</xdr:rowOff>
    </xdr:to>
    <xdr:cxnSp macro="">
      <xdr:nvCxnSpPr>
        <xdr:cNvPr id="110" name="直線コネクタ 109"/>
        <xdr:cNvCxnSpPr/>
      </xdr:nvCxnSpPr>
      <xdr:spPr bwMode="auto">
        <a:xfrm flipV="1">
          <a:off x="5003800" y="6899404"/>
          <a:ext cx="647700" cy="26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315351</xdr:rowOff>
    </xdr:from>
    <xdr:to>
      <xdr:col>26</xdr:col>
      <xdr:colOff>50800</xdr:colOff>
      <xdr:row>35</xdr:row>
      <xdr:rowOff>320228</xdr:rowOff>
    </xdr:to>
    <xdr:cxnSp macro="">
      <xdr:nvCxnSpPr>
        <xdr:cNvPr id="113" name="直線コネクタ 112"/>
        <xdr:cNvCxnSpPr/>
      </xdr:nvCxnSpPr>
      <xdr:spPr bwMode="auto">
        <a:xfrm flipV="1">
          <a:off x="4305300" y="6925701"/>
          <a:ext cx="698500" cy="4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317919</xdr:rowOff>
    </xdr:from>
    <xdr:to>
      <xdr:col>22</xdr:col>
      <xdr:colOff>114300</xdr:colOff>
      <xdr:row>35</xdr:row>
      <xdr:rowOff>320228</xdr:rowOff>
    </xdr:to>
    <xdr:cxnSp macro="">
      <xdr:nvCxnSpPr>
        <xdr:cNvPr id="116" name="直線コネクタ 115"/>
        <xdr:cNvCxnSpPr/>
      </xdr:nvCxnSpPr>
      <xdr:spPr bwMode="auto">
        <a:xfrm>
          <a:off x="3606800" y="6928269"/>
          <a:ext cx="698500" cy="2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272969</xdr:rowOff>
    </xdr:from>
    <xdr:to>
      <xdr:col>18</xdr:col>
      <xdr:colOff>177800</xdr:colOff>
      <xdr:row>35</xdr:row>
      <xdr:rowOff>317919</xdr:rowOff>
    </xdr:to>
    <xdr:cxnSp macro="">
      <xdr:nvCxnSpPr>
        <xdr:cNvPr id="119" name="直線コネクタ 118"/>
        <xdr:cNvCxnSpPr/>
      </xdr:nvCxnSpPr>
      <xdr:spPr bwMode="auto">
        <a:xfrm>
          <a:off x="2908300" y="6883319"/>
          <a:ext cx="698500" cy="44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238254</xdr:rowOff>
    </xdr:from>
    <xdr:to>
      <xdr:col>29</xdr:col>
      <xdr:colOff>177800</xdr:colOff>
      <xdr:row>35</xdr:row>
      <xdr:rowOff>339854</xdr:rowOff>
    </xdr:to>
    <xdr:sp macro="" textlink="">
      <xdr:nvSpPr>
        <xdr:cNvPr id="129" name="楕円 128"/>
        <xdr:cNvSpPr/>
      </xdr:nvSpPr>
      <xdr:spPr bwMode="auto">
        <a:xfrm>
          <a:off x="5600700" y="6848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210331</xdr:rowOff>
    </xdr:from>
    <xdr:ext cx="762000" cy="259045"/>
    <xdr:sp macro="" textlink="">
      <xdr:nvSpPr>
        <xdr:cNvPr id="130" name="人口1人当たり決算額の推移該当値テキスト445"/>
        <xdr:cNvSpPr txBox="1"/>
      </xdr:nvSpPr>
      <xdr:spPr>
        <a:xfrm>
          <a:off x="5740400" y="6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264551</xdr:rowOff>
    </xdr:from>
    <xdr:to>
      <xdr:col>26</xdr:col>
      <xdr:colOff>101600</xdr:colOff>
      <xdr:row>36</xdr:row>
      <xdr:rowOff>23251</xdr:rowOff>
    </xdr:to>
    <xdr:sp macro="" textlink="">
      <xdr:nvSpPr>
        <xdr:cNvPr id="131" name="楕円 130"/>
        <xdr:cNvSpPr/>
      </xdr:nvSpPr>
      <xdr:spPr bwMode="auto">
        <a:xfrm>
          <a:off x="4953000" y="687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8028</xdr:rowOff>
    </xdr:from>
    <xdr:ext cx="736600" cy="259045"/>
    <xdr:sp macro="" textlink="">
      <xdr:nvSpPr>
        <xdr:cNvPr id="132" name="テキスト ボックス 131"/>
        <xdr:cNvSpPr txBox="1"/>
      </xdr:nvSpPr>
      <xdr:spPr>
        <a:xfrm>
          <a:off x="4622800" y="6961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269428</xdr:rowOff>
    </xdr:from>
    <xdr:to>
      <xdr:col>22</xdr:col>
      <xdr:colOff>165100</xdr:colOff>
      <xdr:row>36</xdr:row>
      <xdr:rowOff>28128</xdr:rowOff>
    </xdr:to>
    <xdr:sp macro="" textlink="">
      <xdr:nvSpPr>
        <xdr:cNvPr id="133" name="楕円 132"/>
        <xdr:cNvSpPr/>
      </xdr:nvSpPr>
      <xdr:spPr bwMode="auto">
        <a:xfrm>
          <a:off x="4254500" y="6879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12905</xdr:rowOff>
    </xdr:from>
    <xdr:ext cx="762000" cy="259045"/>
    <xdr:sp macro="" textlink="">
      <xdr:nvSpPr>
        <xdr:cNvPr id="134" name="テキスト ボックス 133"/>
        <xdr:cNvSpPr txBox="1"/>
      </xdr:nvSpPr>
      <xdr:spPr>
        <a:xfrm>
          <a:off x="3924300" y="6966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267119</xdr:rowOff>
    </xdr:from>
    <xdr:to>
      <xdr:col>19</xdr:col>
      <xdr:colOff>38100</xdr:colOff>
      <xdr:row>36</xdr:row>
      <xdr:rowOff>25819</xdr:rowOff>
    </xdr:to>
    <xdr:sp macro="" textlink="">
      <xdr:nvSpPr>
        <xdr:cNvPr id="135" name="楕円 134"/>
        <xdr:cNvSpPr/>
      </xdr:nvSpPr>
      <xdr:spPr bwMode="auto">
        <a:xfrm>
          <a:off x="3556000" y="6877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10596</xdr:rowOff>
    </xdr:from>
    <xdr:ext cx="762000" cy="259045"/>
    <xdr:sp macro="" textlink="">
      <xdr:nvSpPr>
        <xdr:cNvPr id="136" name="テキスト ボックス 135"/>
        <xdr:cNvSpPr txBox="1"/>
      </xdr:nvSpPr>
      <xdr:spPr>
        <a:xfrm>
          <a:off x="3225800" y="696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222169</xdr:rowOff>
    </xdr:from>
    <xdr:to>
      <xdr:col>15</xdr:col>
      <xdr:colOff>101600</xdr:colOff>
      <xdr:row>35</xdr:row>
      <xdr:rowOff>323769</xdr:rowOff>
    </xdr:to>
    <xdr:sp macro="" textlink="">
      <xdr:nvSpPr>
        <xdr:cNvPr id="137" name="楕円 136"/>
        <xdr:cNvSpPr/>
      </xdr:nvSpPr>
      <xdr:spPr bwMode="auto">
        <a:xfrm>
          <a:off x="2857500" y="6832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308546</xdr:rowOff>
    </xdr:from>
    <xdr:ext cx="762000" cy="259045"/>
    <xdr:sp macro="" textlink="">
      <xdr:nvSpPr>
        <xdr:cNvPr id="138" name="テキスト ボックス 137"/>
        <xdr:cNvSpPr txBox="1"/>
      </xdr:nvSpPr>
      <xdr:spPr>
        <a:xfrm>
          <a:off x="2527300" y="69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4,260
4,237
94.54
5,315,372
5,028,344
137,078
2,192,550
3,219,788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142849</xdr:rowOff>
    </xdr:from>
    <xdr:to>
      <xdr:col>24</xdr:col>
      <xdr:colOff>63500</xdr:colOff>
      <xdr:row>37</xdr:row>
      <xdr:rowOff>148577</xdr:rowOff>
    </xdr:to>
    <xdr:cxnSp macro="">
      <xdr:nvCxnSpPr>
        <xdr:cNvPr id="60" name="直線コネクタ 59"/>
        <xdr:cNvCxnSpPr/>
      </xdr:nvCxnSpPr>
      <xdr:spPr>
        <a:xfrm>
          <a:off x="3797300" y="6486499"/>
          <a:ext cx="8382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142849</xdr:rowOff>
    </xdr:from>
    <xdr:to>
      <xdr:col>19</xdr:col>
      <xdr:colOff>177800</xdr:colOff>
      <xdr:row>37</xdr:row>
      <xdr:rowOff>154178</xdr:rowOff>
    </xdr:to>
    <xdr:cxnSp macro="">
      <xdr:nvCxnSpPr>
        <xdr:cNvPr id="63" name="直線コネクタ 62"/>
        <xdr:cNvCxnSpPr/>
      </xdr:nvCxnSpPr>
      <xdr:spPr>
        <a:xfrm flipV="1">
          <a:off x="2908300" y="6486499"/>
          <a:ext cx="8890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154178</xdr:rowOff>
    </xdr:from>
    <xdr:to>
      <xdr:col>15</xdr:col>
      <xdr:colOff>50800</xdr:colOff>
      <xdr:row>37</xdr:row>
      <xdr:rowOff>164017</xdr:rowOff>
    </xdr:to>
    <xdr:cxnSp macro="">
      <xdr:nvCxnSpPr>
        <xdr:cNvPr id="66" name="直線コネクタ 65"/>
        <xdr:cNvCxnSpPr/>
      </xdr:nvCxnSpPr>
      <xdr:spPr>
        <a:xfrm flipV="1">
          <a:off x="2019300" y="6497828"/>
          <a:ext cx="889000" cy="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164017</xdr:rowOff>
    </xdr:from>
    <xdr:to>
      <xdr:col>10</xdr:col>
      <xdr:colOff>114300</xdr:colOff>
      <xdr:row>37</xdr:row>
      <xdr:rowOff>168884</xdr:rowOff>
    </xdr:to>
    <xdr:cxnSp macro="">
      <xdr:nvCxnSpPr>
        <xdr:cNvPr id="69" name="直線コネクタ 68"/>
        <xdr:cNvCxnSpPr/>
      </xdr:nvCxnSpPr>
      <xdr:spPr>
        <a:xfrm flipV="1">
          <a:off x="1130300" y="6507667"/>
          <a:ext cx="889000" cy="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97777</xdr:rowOff>
    </xdr:from>
    <xdr:to>
      <xdr:col>24</xdr:col>
      <xdr:colOff>114300</xdr:colOff>
      <xdr:row>38</xdr:row>
      <xdr:rowOff>27927</xdr:rowOff>
    </xdr:to>
    <xdr:sp macro="" textlink="">
      <xdr:nvSpPr>
        <xdr:cNvPr id="79" name="楕円 78"/>
        <xdr:cNvSpPr/>
      </xdr:nvSpPr>
      <xdr:spPr>
        <a:xfrm>
          <a:off x="4584700" y="644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12704</xdr:rowOff>
    </xdr:from>
    <xdr:ext cx="599010" cy="259045"/>
    <xdr:sp macro="" textlink="">
      <xdr:nvSpPr>
        <xdr:cNvPr id="80" name="人件費該当値テキスト"/>
        <xdr:cNvSpPr txBox="1"/>
      </xdr:nvSpPr>
      <xdr:spPr>
        <a:xfrm>
          <a:off x="4686300" y="6356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92049</xdr:rowOff>
    </xdr:from>
    <xdr:to>
      <xdr:col>20</xdr:col>
      <xdr:colOff>38100</xdr:colOff>
      <xdr:row>38</xdr:row>
      <xdr:rowOff>22199</xdr:rowOff>
    </xdr:to>
    <xdr:sp macro="" textlink="">
      <xdr:nvSpPr>
        <xdr:cNvPr id="81" name="楕円 80"/>
        <xdr:cNvSpPr/>
      </xdr:nvSpPr>
      <xdr:spPr>
        <a:xfrm>
          <a:off x="3746500" y="643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13326</xdr:rowOff>
    </xdr:from>
    <xdr:ext cx="599010" cy="259045"/>
    <xdr:sp macro="" textlink="">
      <xdr:nvSpPr>
        <xdr:cNvPr id="82" name="テキスト ボックス 81"/>
        <xdr:cNvSpPr txBox="1"/>
      </xdr:nvSpPr>
      <xdr:spPr>
        <a:xfrm>
          <a:off x="3497795" y="652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103378</xdr:rowOff>
    </xdr:from>
    <xdr:to>
      <xdr:col>15</xdr:col>
      <xdr:colOff>101600</xdr:colOff>
      <xdr:row>38</xdr:row>
      <xdr:rowOff>33528</xdr:rowOff>
    </xdr:to>
    <xdr:sp macro="" textlink="">
      <xdr:nvSpPr>
        <xdr:cNvPr id="83" name="楕円 82"/>
        <xdr:cNvSpPr/>
      </xdr:nvSpPr>
      <xdr:spPr>
        <a:xfrm>
          <a:off x="2857500" y="64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24655</xdr:rowOff>
    </xdr:from>
    <xdr:ext cx="599010" cy="259045"/>
    <xdr:sp macro="" textlink="">
      <xdr:nvSpPr>
        <xdr:cNvPr id="84" name="テキスト ボックス 83"/>
        <xdr:cNvSpPr txBox="1"/>
      </xdr:nvSpPr>
      <xdr:spPr>
        <a:xfrm>
          <a:off x="2608795" y="653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113218</xdr:rowOff>
    </xdr:from>
    <xdr:to>
      <xdr:col>10</xdr:col>
      <xdr:colOff>165100</xdr:colOff>
      <xdr:row>38</xdr:row>
      <xdr:rowOff>43368</xdr:rowOff>
    </xdr:to>
    <xdr:sp macro="" textlink="">
      <xdr:nvSpPr>
        <xdr:cNvPr id="85" name="楕円 84"/>
        <xdr:cNvSpPr/>
      </xdr:nvSpPr>
      <xdr:spPr>
        <a:xfrm>
          <a:off x="1968500" y="645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34494</xdr:rowOff>
    </xdr:from>
    <xdr:ext cx="599010" cy="259045"/>
    <xdr:sp macro="" textlink="">
      <xdr:nvSpPr>
        <xdr:cNvPr id="86" name="テキスト ボックス 85"/>
        <xdr:cNvSpPr txBox="1"/>
      </xdr:nvSpPr>
      <xdr:spPr>
        <a:xfrm>
          <a:off x="1719795" y="654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118085</xdr:rowOff>
    </xdr:from>
    <xdr:to>
      <xdr:col>6</xdr:col>
      <xdr:colOff>38100</xdr:colOff>
      <xdr:row>38</xdr:row>
      <xdr:rowOff>48234</xdr:rowOff>
    </xdr:to>
    <xdr:sp macro="" textlink="">
      <xdr:nvSpPr>
        <xdr:cNvPr id="87" name="楕円 86"/>
        <xdr:cNvSpPr/>
      </xdr:nvSpPr>
      <xdr:spPr>
        <a:xfrm>
          <a:off x="1079500" y="64617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39361</xdr:rowOff>
    </xdr:from>
    <xdr:ext cx="599010" cy="259045"/>
    <xdr:sp macro="" textlink="">
      <xdr:nvSpPr>
        <xdr:cNvPr id="88" name="テキスト ボックス 87"/>
        <xdr:cNvSpPr txBox="1"/>
      </xdr:nvSpPr>
      <xdr:spPr>
        <a:xfrm>
          <a:off x="830795" y="655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104389</xdr:rowOff>
    </xdr:from>
    <xdr:to>
      <xdr:col>24</xdr:col>
      <xdr:colOff>63500</xdr:colOff>
      <xdr:row>57</xdr:row>
      <xdr:rowOff>148217</xdr:rowOff>
    </xdr:to>
    <xdr:cxnSp macro="">
      <xdr:nvCxnSpPr>
        <xdr:cNvPr id="117" name="直線コネクタ 116"/>
        <xdr:cNvCxnSpPr/>
      </xdr:nvCxnSpPr>
      <xdr:spPr>
        <a:xfrm flipV="1">
          <a:off x="3797300" y="9705589"/>
          <a:ext cx="838200" cy="2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148217</xdr:rowOff>
    </xdr:from>
    <xdr:to>
      <xdr:col>19</xdr:col>
      <xdr:colOff>177800</xdr:colOff>
      <xdr:row>57</xdr:row>
      <xdr:rowOff>155119</xdr:rowOff>
    </xdr:to>
    <xdr:cxnSp macro="">
      <xdr:nvCxnSpPr>
        <xdr:cNvPr id="120" name="直線コネクタ 119"/>
        <xdr:cNvCxnSpPr/>
      </xdr:nvCxnSpPr>
      <xdr:spPr>
        <a:xfrm flipV="1">
          <a:off x="2908300" y="9920867"/>
          <a:ext cx="889000" cy="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155119</xdr:rowOff>
    </xdr:from>
    <xdr:to>
      <xdr:col>15</xdr:col>
      <xdr:colOff>50800</xdr:colOff>
      <xdr:row>58</xdr:row>
      <xdr:rowOff>15666</xdr:rowOff>
    </xdr:to>
    <xdr:cxnSp macro="">
      <xdr:nvCxnSpPr>
        <xdr:cNvPr id="123" name="直線コネクタ 122"/>
        <xdr:cNvCxnSpPr/>
      </xdr:nvCxnSpPr>
      <xdr:spPr>
        <a:xfrm flipV="1">
          <a:off x="2019300" y="9927769"/>
          <a:ext cx="889000" cy="3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5318</xdr:rowOff>
    </xdr:from>
    <xdr:to>
      <xdr:col>10</xdr:col>
      <xdr:colOff>114300</xdr:colOff>
      <xdr:row>58</xdr:row>
      <xdr:rowOff>15666</xdr:rowOff>
    </xdr:to>
    <xdr:cxnSp macro="">
      <xdr:nvCxnSpPr>
        <xdr:cNvPr id="126" name="直線コネクタ 125"/>
        <xdr:cNvCxnSpPr/>
      </xdr:nvCxnSpPr>
      <xdr:spPr>
        <a:xfrm>
          <a:off x="1130300" y="9949418"/>
          <a:ext cx="889000" cy="1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53589</xdr:rowOff>
    </xdr:from>
    <xdr:to>
      <xdr:col>24</xdr:col>
      <xdr:colOff>114300</xdr:colOff>
      <xdr:row>56</xdr:row>
      <xdr:rowOff>155189</xdr:rowOff>
    </xdr:to>
    <xdr:sp macro="" textlink="">
      <xdr:nvSpPr>
        <xdr:cNvPr id="136" name="楕円 135"/>
        <xdr:cNvSpPr/>
      </xdr:nvSpPr>
      <xdr:spPr>
        <a:xfrm>
          <a:off x="4584700" y="965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76466</xdr:rowOff>
    </xdr:from>
    <xdr:ext cx="599010" cy="259045"/>
    <xdr:sp macro="" textlink="">
      <xdr:nvSpPr>
        <xdr:cNvPr id="137" name="物件費該当値テキスト"/>
        <xdr:cNvSpPr txBox="1"/>
      </xdr:nvSpPr>
      <xdr:spPr>
        <a:xfrm>
          <a:off x="4686300" y="9506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97417</xdr:rowOff>
    </xdr:from>
    <xdr:to>
      <xdr:col>20</xdr:col>
      <xdr:colOff>38100</xdr:colOff>
      <xdr:row>58</xdr:row>
      <xdr:rowOff>27567</xdr:rowOff>
    </xdr:to>
    <xdr:sp macro="" textlink="">
      <xdr:nvSpPr>
        <xdr:cNvPr id="138" name="楕円 137"/>
        <xdr:cNvSpPr/>
      </xdr:nvSpPr>
      <xdr:spPr>
        <a:xfrm>
          <a:off x="3746500" y="987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18694</xdr:rowOff>
    </xdr:from>
    <xdr:ext cx="599010" cy="259045"/>
    <xdr:sp macro="" textlink="">
      <xdr:nvSpPr>
        <xdr:cNvPr id="139" name="テキスト ボックス 138"/>
        <xdr:cNvSpPr txBox="1"/>
      </xdr:nvSpPr>
      <xdr:spPr>
        <a:xfrm>
          <a:off x="3497795" y="9962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104319</xdr:rowOff>
    </xdr:from>
    <xdr:to>
      <xdr:col>15</xdr:col>
      <xdr:colOff>101600</xdr:colOff>
      <xdr:row>58</xdr:row>
      <xdr:rowOff>34469</xdr:rowOff>
    </xdr:to>
    <xdr:sp macro="" textlink="">
      <xdr:nvSpPr>
        <xdr:cNvPr id="140" name="楕円 139"/>
        <xdr:cNvSpPr/>
      </xdr:nvSpPr>
      <xdr:spPr>
        <a:xfrm>
          <a:off x="2857500" y="987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25596</xdr:rowOff>
    </xdr:from>
    <xdr:ext cx="599010" cy="259045"/>
    <xdr:sp macro="" textlink="">
      <xdr:nvSpPr>
        <xdr:cNvPr id="141" name="テキスト ボックス 140"/>
        <xdr:cNvSpPr txBox="1"/>
      </xdr:nvSpPr>
      <xdr:spPr>
        <a:xfrm>
          <a:off x="2608795" y="996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136316</xdr:rowOff>
    </xdr:from>
    <xdr:to>
      <xdr:col>10</xdr:col>
      <xdr:colOff>165100</xdr:colOff>
      <xdr:row>58</xdr:row>
      <xdr:rowOff>66466</xdr:rowOff>
    </xdr:to>
    <xdr:sp macro="" textlink="">
      <xdr:nvSpPr>
        <xdr:cNvPr id="142" name="楕円 141"/>
        <xdr:cNvSpPr/>
      </xdr:nvSpPr>
      <xdr:spPr>
        <a:xfrm>
          <a:off x="1968500" y="990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57593</xdr:rowOff>
    </xdr:from>
    <xdr:ext cx="599010" cy="259045"/>
    <xdr:sp macro="" textlink="">
      <xdr:nvSpPr>
        <xdr:cNvPr id="143" name="テキスト ボックス 142"/>
        <xdr:cNvSpPr txBox="1"/>
      </xdr:nvSpPr>
      <xdr:spPr>
        <a:xfrm>
          <a:off x="1719795" y="1000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125968</xdr:rowOff>
    </xdr:from>
    <xdr:to>
      <xdr:col>6</xdr:col>
      <xdr:colOff>38100</xdr:colOff>
      <xdr:row>58</xdr:row>
      <xdr:rowOff>56118</xdr:rowOff>
    </xdr:to>
    <xdr:sp macro="" textlink="">
      <xdr:nvSpPr>
        <xdr:cNvPr id="144" name="楕円 143"/>
        <xdr:cNvSpPr/>
      </xdr:nvSpPr>
      <xdr:spPr>
        <a:xfrm>
          <a:off x="1079500" y="989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47245</xdr:rowOff>
    </xdr:from>
    <xdr:ext cx="599010" cy="259045"/>
    <xdr:sp macro="" textlink="">
      <xdr:nvSpPr>
        <xdr:cNvPr id="145" name="テキスト ボックス 144"/>
        <xdr:cNvSpPr txBox="1"/>
      </xdr:nvSpPr>
      <xdr:spPr>
        <a:xfrm>
          <a:off x="830795" y="999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140644</xdr:rowOff>
    </xdr:from>
    <xdr:to>
      <xdr:col>24</xdr:col>
      <xdr:colOff>63500</xdr:colOff>
      <xdr:row>78</xdr:row>
      <xdr:rowOff>161043</xdr:rowOff>
    </xdr:to>
    <xdr:cxnSp macro="">
      <xdr:nvCxnSpPr>
        <xdr:cNvPr id="174" name="直線コネクタ 173"/>
        <xdr:cNvCxnSpPr/>
      </xdr:nvCxnSpPr>
      <xdr:spPr>
        <a:xfrm flipV="1">
          <a:off x="3797300" y="13513744"/>
          <a:ext cx="838200" cy="2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153763</xdr:rowOff>
    </xdr:from>
    <xdr:to>
      <xdr:col>19</xdr:col>
      <xdr:colOff>177800</xdr:colOff>
      <xdr:row>78</xdr:row>
      <xdr:rowOff>161043</xdr:rowOff>
    </xdr:to>
    <xdr:cxnSp macro="">
      <xdr:nvCxnSpPr>
        <xdr:cNvPr id="177" name="直線コネクタ 176"/>
        <xdr:cNvCxnSpPr/>
      </xdr:nvCxnSpPr>
      <xdr:spPr>
        <a:xfrm>
          <a:off x="2908300" y="13526863"/>
          <a:ext cx="889000" cy="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153763</xdr:rowOff>
    </xdr:from>
    <xdr:to>
      <xdr:col>15</xdr:col>
      <xdr:colOff>50800</xdr:colOff>
      <xdr:row>78</xdr:row>
      <xdr:rowOff>167943</xdr:rowOff>
    </xdr:to>
    <xdr:cxnSp macro="">
      <xdr:nvCxnSpPr>
        <xdr:cNvPr id="180" name="直線コネクタ 179"/>
        <xdr:cNvCxnSpPr/>
      </xdr:nvCxnSpPr>
      <xdr:spPr>
        <a:xfrm flipV="1">
          <a:off x="2019300" y="13526863"/>
          <a:ext cx="889000" cy="1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167943</xdr:rowOff>
    </xdr:from>
    <xdr:to>
      <xdr:col>10</xdr:col>
      <xdr:colOff>114300</xdr:colOff>
      <xdr:row>79</xdr:row>
      <xdr:rowOff>8198</xdr:rowOff>
    </xdr:to>
    <xdr:cxnSp macro="">
      <xdr:nvCxnSpPr>
        <xdr:cNvPr id="183" name="直線コネクタ 182"/>
        <xdr:cNvCxnSpPr/>
      </xdr:nvCxnSpPr>
      <xdr:spPr>
        <a:xfrm flipV="1">
          <a:off x="1130300" y="13541043"/>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89844</xdr:rowOff>
    </xdr:from>
    <xdr:to>
      <xdr:col>24</xdr:col>
      <xdr:colOff>114300</xdr:colOff>
      <xdr:row>79</xdr:row>
      <xdr:rowOff>19994</xdr:rowOff>
    </xdr:to>
    <xdr:sp macro="" textlink="">
      <xdr:nvSpPr>
        <xdr:cNvPr id="193" name="楕円 192"/>
        <xdr:cNvSpPr/>
      </xdr:nvSpPr>
      <xdr:spPr>
        <a:xfrm>
          <a:off x="4584700" y="1346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18928</xdr:rowOff>
    </xdr:from>
    <xdr:ext cx="534377" cy="259045"/>
    <xdr:sp macro="" textlink="">
      <xdr:nvSpPr>
        <xdr:cNvPr id="194" name="維持補修費該当値テキスト"/>
        <xdr:cNvSpPr txBox="1"/>
      </xdr:nvSpPr>
      <xdr:spPr>
        <a:xfrm>
          <a:off x="4686300" y="133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110243</xdr:rowOff>
    </xdr:from>
    <xdr:to>
      <xdr:col>20</xdr:col>
      <xdr:colOff>38100</xdr:colOff>
      <xdr:row>79</xdr:row>
      <xdr:rowOff>40393</xdr:rowOff>
    </xdr:to>
    <xdr:sp macro="" textlink="">
      <xdr:nvSpPr>
        <xdr:cNvPr id="195" name="楕円 194"/>
        <xdr:cNvSpPr/>
      </xdr:nvSpPr>
      <xdr:spPr>
        <a:xfrm>
          <a:off x="3746500" y="1348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31520</xdr:rowOff>
    </xdr:from>
    <xdr:ext cx="534377" cy="259045"/>
    <xdr:sp macro="" textlink="">
      <xdr:nvSpPr>
        <xdr:cNvPr id="196" name="テキスト ボックス 195"/>
        <xdr:cNvSpPr txBox="1"/>
      </xdr:nvSpPr>
      <xdr:spPr>
        <a:xfrm>
          <a:off x="3530111" y="1357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102963</xdr:rowOff>
    </xdr:from>
    <xdr:to>
      <xdr:col>15</xdr:col>
      <xdr:colOff>101600</xdr:colOff>
      <xdr:row>79</xdr:row>
      <xdr:rowOff>33113</xdr:rowOff>
    </xdr:to>
    <xdr:sp macro="" textlink="">
      <xdr:nvSpPr>
        <xdr:cNvPr id="197" name="楕円 196"/>
        <xdr:cNvSpPr/>
      </xdr:nvSpPr>
      <xdr:spPr>
        <a:xfrm>
          <a:off x="2857500" y="1347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24240</xdr:rowOff>
    </xdr:from>
    <xdr:ext cx="534377" cy="259045"/>
    <xdr:sp macro="" textlink="">
      <xdr:nvSpPr>
        <xdr:cNvPr id="198" name="テキスト ボックス 197"/>
        <xdr:cNvSpPr txBox="1"/>
      </xdr:nvSpPr>
      <xdr:spPr>
        <a:xfrm>
          <a:off x="2641111" y="1356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117143</xdr:rowOff>
    </xdr:from>
    <xdr:to>
      <xdr:col>10</xdr:col>
      <xdr:colOff>165100</xdr:colOff>
      <xdr:row>79</xdr:row>
      <xdr:rowOff>47293</xdr:rowOff>
    </xdr:to>
    <xdr:sp macro="" textlink="">
      <xdr:nvSpPr>
        <xdr:cNvPr id="199" name="楕円 198"/>
        <xdr:cNvSpPr/>
      </xdr:nvSpPr>
      <xdr:spPr>
        <a:xfrm>
          <a:off x="1968500" y="134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38420</xdr:rowOff>
    </xdr:from>
    <xdr:ext cx="534377" cy="259045"/>
    <xdr:sp macro="" textlink="">
      <xdr:nvSpPr>
        <xdr:cNvPr id="200" name="テキスト ボックス 199"/>
        <xdr:cNvSpPr txBox="1"/>
      </xdr:nvSpPr>
      <xdr:spPr>
        <a:xfrm>
          <a:off x="1752111" y="1358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128848</xdr:rowOff>
    </xdr:from>
    <xdr:to>
      <xdr:col>6</xdr:col>
      <xdr:colOff>38100</xdr:colOff>
      <xdr:row>79</xdr:row>
      <xdr:rowOff>58998</xdr:rowOff>
    </xdr:to>
    <xdr:sp macro="" textlink="">
      <xdr:nvSpPr>
        <xdr:cNvPr id="201" name="楕円 200"/>
        <xdr:cNvSpPr/>
      </xdr:nvSpPr>
      <xdr:spPr>
        <a:xfrm>
          <a:off x="1079500" y="135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50125</xdr:rowOff>
    </xdr:from>
    <xdr:ext cx="469744" cy="259045"/>
    <xdr:sp macro="" textlink="">
      <xdr:nvSpPr>
        <xdr:cNvPr id="202" name="テキスト ボックス 201"/>
        <xdr:cNvSpPr txBox="1"/>
      </xdr:nvSpPr>
      <xdr:spPr>
        <a:xfrm>
          <a:off x="895428" y="1359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115870</xdr:rowOff>
    </xdr:from>
    <xdr:to>
      <xdr:col>24</xdr:col>
      <xdr:colOff>63500</xdr:colOff>
      <xdr:row>91</xdr:row>
      <xdr:rowOff>158217</xdr:rowOff>
    </xdr:to>
    <xdr:cxnSp macro="">
      <xdr:nvCxnSpPr>
        <xdr:cNvPr id="233" name="直線コネクタ 232"/>
        <xdr:cNvCxnSpPr/>
      </xdr:nvCxnSpPr>
      <xdr:spPr>
        <a:xfrm flipV="1">
          <a:off x="3797300" y="15717820"/>
          <a:ext cx="838200" cy="4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158217</xdr:rowOff>
    </xdr:from>
    <xdr:to>
      <xdr:col>19</xdr:col>
      <xdr:colOff>177800</xdr:colOff>
      <xdr:row>92</xdr:row>
      <xdr:rowOff>38179</xdr:rowOff>
    </xdr:to>
    <xdr:cxnSp macro="">
      <xdr:nvCxnSpPr>
        <xdr:cNvPr id="236" name="直線コネクタ 235"/>
        <xdr:cNvCxnSpPr/>
      </xdr:nvCxnSpPr>
      <xdr:spPr>
        <a:xfrm flipV="1">
          <a:off x="2908300" y="15760167"/>
          <a:ext cx="889000" cy="5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38179</xdr:rowOff>
    </xdr:from>
    <xdr:to>
      <xdr:col>15</xdr:col>
      <xdr:colOff>50800</xdr:colOff>
      <xdr:row>92</xdr:row>
      <xdr:rowOff>60038</xdr:rowOff>
    </xdr:to>
    <xdr:cxnSp macro="">
      <xdr:nvCxnSpPr>
        <xdr:cNvPr id="239" name="直線コネクタ 238"/>
        <xdr:cNvCxnSpPr/>
      </xdr:nvCxnSpPr>
      <xdr:spPr>
        <a:xfrm flipV="1">
          <a:off x="2019300" y="15811579"/>
          <a:ext cx="889000" cy="2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60038</xdr:rowOff>
    </xdr:from>
    <xdr:to>
      <xdr:col>10</xdr:col>
      <xdr:colOff>114300</xdr:colOff>
      <xdr:row>92</xdr:row>
      <xdr:rowOff>142846</xdr:rowOff>
    </xdr:to>
    <xdr:cxnSp macro="">
      <xdr:nvCxnSpPr>
        <xdr:cNvPr id="242" name="直線コネクタ 241"/>
        <xdr:cNvCxnSpPr/>
      </xdr:nvCxnSpPr>
      <xdr:spPr>
        <a:xfrm flipV="1">
          <a:off x="1130300" y="15833438"/>
          <a:ext cx="889000" cy="8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65070</xdr:rowOff>
    </xdr:from>
    <xdr:to>
      <xdr:col>24</xdr:col>
      <xdr:colOff>114300</xdr:colOff>
      <xdr:row>91</xdr:row>
      <xdr:rowOff>166670</xdr:rowOff>
    </xdr:to>
    <xdr:sp macro="" textlink="">
      <xdr:nvSpPr>
        <xdr:cNvPr id="252" name="楕円 251"/>
        <xdr:cNvSpPr/>
      </xdr:nvSpPr>
      <xdr:spPr>
        <a:xfrm>
          <a:off x="4584700" y="156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87947</xdr:rowOff>
    </xdr:from>
    <xdr:ext cx="599010" cy="259045"/>
    <xdr:sp macro="" textlink="">
      <xdr:nvSpPr>
        <xdr:cNvPr id="253" name="扶助費該当値テキスト"/>
        <xdr:cNvSpPr txBox="1"/>
      </xdr:nvSpPr>
      <xdr:spPr>
        <a:xfrm>
          <a:off x="4686300" y="1551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107417</xdr:rowOff>
    </xdr:from>
    <xdr:to>
      <xdr:col>20</xdr:col>
      <xdr:colOff>38100</xdr:colOff>
      <xdr:row>92</xdr:row>
      <xdr:rowOff>37567</xdr:rowOff>
    </xdr:to>
    <xdr:sp macro="" textlink="">
      <xdr:nvSpPr>
        <xdr:cNvPr id="254" name="楕円 253"/>
        <xdr:cNvSpPr/>
      </xdr:nvSpPr>
      <xdr:spPr>
        <a:xfrm>
          <a:off x="3746500" y="1570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54094</xdr:rowOff>
    </xdr:from>
    <xdr:ext cx="599010" cy="259045"/>
    <xdr:sp macro="" textlink="">
      <xdr:nvSpPr>
        <xdr:cNvPr id="255" name="テキスト ボックス 254"/>
        <xdr:cNvSpPr txBox="1"/>
      </xdr:nvSpPr>
      <xdr:spPr>
        <a:xfrm>
          <a:off x="3497795" y="1548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158829</xdr:rowOff>
    </xdr:from>
    <xdr:to>
      <xdr:col>15</xdr:col>
      <xdr:colOff>101600</xdr:colOff>
      <xdr:row>92</xdr:row>
      <xdr:rowOff>88979</xdr:rowOff>
    </xdr:to>
    <xdr:sp macro="" textlink="">
      <xdr:nvSpPr>
        <xdr:cNvPr id="256" name="楕円 255"/>
        <xdr:cNvSpPr/>
      </xdr:nvSpPr>
      <xdr:spPr>
        <a:xfrm>
          <a:off x="2857500" y="1576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105506</xdr:rowOff>
    </xdr:from>
    <xdr:ext cx="599010" cy="259045"/>
    <xdr:sp macro="" textlink="">
      <xdr:nvSpPr>
        <xdr:cNvPr id="257" name="テキスト ボックス 256"/>
        <xdr:cNvSpPr txBox="1"/>
      </xdr:nvSpPr>
      <xdr:spPr>
        <a:xfrm>
          <a:off x="2608795" y="1553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9238</xdr:rowOff>
    </xdr:from>
    <xdr:to>
      <xdr:col>10</xdr:col>
      <xdr:colOff>165100</xdr:colOff>
      <xdr:row>92</xdr:row>
      <xdr:rowOff>110838</xdr:rowOff>
    </xdr:to>
    <xdr:sp macro="" textlink="">
      <xdr:nvSpPr>
        <xdr:cNvPr id="258" name="楕円 257"/>
        <xdr:cNvSpPr/>
      </xdr:nvSpPr>
      <xdr:spPr>
        <a:xfrm>
          <a:off x="1968500" y="1578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127365</xdr:rowOff>
    </xdr:from>
    <xdr:ext cx="599010" cy="259045"/>
    <xdr:sp macro="" textlink="">
      <xdr:nvSpPr>
        <xdr:cNvPr id="259" name="テキスト ボックス 258"/>
        <xdr:cNvSpPr txBox="1"/>
      </xdr:nvSpPr>
      <xdr:spPr>
        <a:xfrm>
          <a:off x="1719795" y="15557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92046</xdr:rowOff>
    </xdr:from>
    <xdr:to>
      <xdr:col>6</xdr:col>
      <xdr:colOff>38100</xdr:colOff>
      <xdr:row>93</xdr:row>
      <xdr:rowOff>22196</xdr:rowOff>
    </xdr:to>
    <xdr:sp macro="" textlink="">
      <xdr:nvSpPr>
        <xdr:cNvPr id="260" name="楕円 259"/>
        <xdr:cNvSpPr/>
      </xdr:nvSpPr>
      <xdr:spPr>
        <a:xfrm>
          <a:off x="1079500" y="158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38723</xdr:rowOff>
    </xdr:from>
    <xdr:ext cx="599010" cy="259045"/>
    <xdr:sp macro="" textlink="">
      <xdr:nvSpPr>
        <xdr:cNvPr id="261" name="テキスト ボックス 260"/>
        <xdr:cNvSpPr txBox="1"/>
      </xdr:nvSpPr>
      <xdr:spPr>
        <a:xfrm>
          <a:off x="830795" y="1564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7554</xdr:rowOff>
    </xdr:from>
    <xdr:to>
      <xdr:col>55</xdr:col>
      <xdr:colOff>0</xdr:colOff>
      <xdr:row>36</xdr:row>
      <xdr:rowOff>33319</xdr:rowOff>
    </xdr:to>
    <xdr:cxnSp macro="">
      <xdr:nvCxnSpPr>
        <xdr:cNvPr id="290" name="直線コネクタ 289"/>
        <xdr:cNvCxnSpPr/>
      </xdr:nvCxnSpPr>
      <xdr:spPr>
        <a:xfrm>
          <a:off x="9639300" y="6179754"/>
          <a:ext cx="838200" cy="2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7554</xdr:rowOff>
    </xdr:from>
    <xdr:to>
      <xdr:col>50</xdr:col>
      <xdr:colOff>114300</xdr:colOff>
      <xdr:row>38</xdr:row>
      <xdr:rowOff>20851</xdr:rowOff>
    </xdr:to>
    <xdr:cxnSp macro="">
      <xdr:nvCxnSpPr>
        <xdr:cNvPr id="293" name="直線コネクタ 292"/>
        <xdr:cNvCxnSpPr/>
      </xdr:nvCxnSpPr>
      <xdr:spPr>
        <a:xfrm flipV="1">
          <a:off x="8750300" y="6179754"/>
          <a:ext cx="889000" cy="35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50559</xdr:rowOff>
    </xdr:from>
    <xdr:ext cx="599010" cy="259045"/>
    <xdr:sp macro="" textlink="">
      <xdr:nvSpPr>
        <xdr:cNvPr id="295" name="テキスト ボックス 294"/>
        <xdr:cNvSpPr txBox="1"/>
      </xdr:nvSpPr>
      <xdr:spPr>
        <a:xfrm>
          <a:off x="9339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169637</xdr:rowOff>
    </xdr:from>
    <xdr:to>
      <xdr:col>45</xdr:col>
      <xdr:colOff>177800</xdr:colOff>
      <xdr:row>38</xdr:row>
      <xdr:rowOff>20851</xdr:rowOff>
    </xdr:to>
    <xdr:cxnSp macro="">
      <xdr:nvCxnSpPr>
        <xdr:cNvPr id="296" name="直線コネクタ 295"/>
        <xdr:cNvCxnSpPr/>
      </xdr:nvCxnSpPr>
      <xdr:spPr>
        <a:xfrm>
          <a:off x="7861300" y="6513287"/>
          <a:ext cx="8890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151238</xdr:rowOff>
    </xdr:from>
    <xdr:to>
      <xdr:col>41</xdr:col>
      <xdr:colOff>50800</xdr:colOff>
      <xdr:row>37</xdr:row>
      <xdr:rowOff>169637</xdr:rowOff>
    </xdr:to>
    <xdr:cxnSp macro="">
      <xdr:nvCxnSpPr>
        <xdr:cNvPr id="299" name="直線コネクタ 298"/>
        <xdr:cNvCxnSpPr/>
      </xdr:nvCxnSpPr>
      <xdr:spPr>
        <a:xfrm>
          <a:off x="6972300" y="6494888"/>
          <a:ext cx="889000" cy="1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153969</xdr:rowOff>
    </xdr:from>
    <xdr:to>
      <xdr:col>55</xdr:col>
      <xdr:colOff>50800</xdr:colOff>
      <xdr:row>36</xdr:row>
      <xdr:rowOff>84119</xdr:rowOff>
    </xdr:to>
    <xdr:sp macro="" textlink="">
      <xdr:nvSpPr>
        <xdr:cNvPr id="309" name="楕円 308"/>
        <xdr:cNvSpPr/>
      </xdr:nvSpPr>
      <xdr:spPr>
        <a:xfrm>
          <a:off x="10426700" y="615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132396</xdr:rowOff>
    </xdr:from>
    <xdr:ext cx="599010" cy="259045"/>
    <xdr:sp macro="" textlink="">
      <xdr:nvSpPr>
        <xdr:cNvPr id="310" name="補助費等該当値テキスト"/>
        <xdr:cNvSpPr txBox="1"/>
      </xdr:nvSpPr>
      <xdr:spPr>
        <a:xfrm>
          <a:off x="10528300" y="613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128204</xdr:rowOff>
    </xdr:from>
    <xdr:to>
      <xdr:col>50</xdr:col>
      <xdr:colOff>165100</xdr:colOff>
      <xdr:row>36</xdr:row>
      <xdr:rowOff>58354</xdr:rowOff>
    </xdr:to>
    <xdr:sp macro="" textlink="">
      <xdr:nvSpPr>
        <xdr:cNvPr id="311" name="楕円 310"/>
        <xdr:cNvSpPr/>
      </xdr:nvSpPr>
      <xdr:spPr>
        <a:xfrm>
          <a:off x="9588500" y="612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74881</xdr:rowOff>
    </xdr:from>
    <xdr:ext cx="599010" cy="259045"/>
    <xdr:sp macro="" textlink="">
      <xdr:nvSpPr>
        <xdr:cNvPr id="312" name="テキスト ボックス 311"/>
        <xdr:cNvSpPr txBox="1"/>
      </xdr:nvSpPr>
      <xdr:spPr>
        <a:xfrm>
          <a:off x="9339795" y="590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141501</xdr:rowOff>
    </xdr:from>
    <xdr:to>
      <xdr:col>46</xdr:col>
      <xdr:colOff>38100</xdr:colOff>
      <xdr:row>38</xdr:row>
      <xdr:rowOff>71651</xdr:rowOff>
    </xdr:to>
    <xdr:sp macro="" textlink="">
      <xdr:nvSpPr>
        <xdr:cNvPr id="313" name="楕円 312"/>
        <xdr:cNvSpPr/>
      </xdr:nvSpPr>
      <xdr:spPr>
        <a:xfrm>
          <a:off x="8699500" y="648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62778</xdr:rowOff>
    </xdr:from>
    <xdr:ext cx="599010" cy="259045"/>
    <xdr:sp macro="" textlink="">
      <xdr:nvSpPr>
        <xdr:cNvPr id="314" name="テキスト ボックス 313"/>
        <xdr:cNvSpPr txBox="1"/>
      </xdr:nvSpPr>
      <xdr:spPr>
        <a:xfrm>
          <a:off x="8450795" y="657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118837</xdr:rowOff>
    </xdr:from>
    <xdr:to>
      <xdr:col>41</xdr:col>
      <xdr:colOff>101600</xdr:colOff>
      <xdr:row>38</xdr:row>
      <xdr:rowOff>48987</xdr:rowOff>
    </xdr:to>
    <xdr:sp macro="" textlink="">
      <xdr:nvSpPr>
        <xdr:cNvPr id="315" name="楕円 314"/>
        <xdr:cNvSpPr/>
      </xdr:nvSpPr>
      <xdr:spPr>
        <a:xfrm>
          <a:off x="7810500" y="646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40114</xdr:rowOff>
    </xdr:from>
    <xdr:ext cx="599010" cy="259045"/>
    <xdr:sp macro="" textlink="">
      <xdr:nvSpPr>
        <xdr:cNvPr id="316" name="テキスト ボックス 315"/>
        <xdr:cNvSpPr txBox="1"/>
      </xdr:nvSpPr>
      <xdr:spPr>
        <a:xfrm>
          <a:off x="7561795" y="655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100438</xdr:rowOff>
    </xdr:from>
    <xdr:to>
      <xdr:col>36</xdr:col>
      <xdr:colOff>165100</xdr:colOff>
      <xdr:row>38</xdr:row>
      <xdr:rowOff>30589</xdr:rowOff>
    </xdr:to>
    <xdr:sp macro="" textlink="">
      <xdr:nvSpPr>
        <xdr:cNvPr id="317" name="楕円 316"/>
        <xdr:cNvSpPr/>
      </xdr:nvSpPr>
      <xdr:spPr>
        <a:xfrm>
          <a:off x="6921500" y="64440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21716</xdr:rowOff>
    </xdr:from>
    <xdr:ext cx="599010" cy="259045"/>
    <xdr:sp macro="" textlink="">
      <xdr:nvSpPr>
        <xdr:cNvPr id="318" name="テキスト ボックス 317"/>
        <xdr:cNvSpPr txBox="1"/>
      </xdr:nvSpPr>
      <xdr:spPr>
        <a:xfrm>
          <a:off x="6672795" y="653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17374</xdr:rowOff>
    </xdr:from>
    <xdr:to>
      <xdr:col>55</xdr:col>
      <xdr:colOff>0</xdr:colOff>
      <xdr:row>59</xdr:row>
      <xdr:rowOff>18372</xdr:rowOff>
    </xdr:to>
    <xdr:cxnSp macro="">
      <xdr:nvCxnSpPr>
        <xdr:cNvPr id="347" name="直線コネクタ 346"/>
        <xdr:cNvCxnSpPr/>
      </xdr:nvCxnSpPr>
      <xdr:spPr>
        <a:xfrm flipV="1">
          <a:off x="9639300" y="10132924"/>
          <a:ext cx="838200" cy="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9311</xdr:rowOff>
    </xdr:from>
    <xdr:to>
      <xdr:col>50</xdr:col>
      <xdr:colOff>114300</xdr:colOff>
      <xdr:row>59</xdr:row>
      <xdr:rowOff>18372</xdr:rowOff>
    </xdr:to>
    <xdr:cxnSp macro="">
      <xdr:nvCxnSpPr>
        <xdr:cNvPr id="350" name="直線コネクタ 349"/>
        <xdr:cNvCxnSpPr/>
      </xdr:nvCxnSpPr>
      <xdr:spPr>
        <a:xfrm>
          <a:off x="8750300" y="10124861"/>
          <a:ext cx="889000" cy="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164502</xdr:rowOff>
    </xdr:from>
    <xdr:to>
      <xdr:col>45</xdr:col>
      <xdr:colOff>177800</xdr:colOff>
      <xdr:row>59</xdr:row>
      <xdr:rowOff>9311</xdr:rowOff>
    </xdr:to>
    <xdr:cxnSp macro="">
      <xdr:nvCxnSpPr>
        <xdr:cNvPr id="353" name="直線コネクタ 352"/>
        <xdr:cNvCxnSpPr/>
      </xdr:nvCxnSpPr>
      <xdr:spPr>
        <a:xfrm>
          <a:off x="7861300" y="10108602"/>
          <a:ext cx="889000" cy="1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164502</xdr:rowOff>
    </xdr:from>
    <xdr:to>
      <xdr:col>41</xdr:col>
      <xdr:colOff>50800</xdr:colOff>
      <xdr:row>59</xdr:row>
      <xdr:rowOff>12308</xdr:rowOff>
    </xdr:to>
    <xdr:cxnSp macro="">
      <xdr:nvCxnSpPr>
        <xdr:cNvPr id="356" name="直線コネクタ 355"/>
        <xdr:cNvCxnSpPr/>
      </xdr:nvCxnSpPr>
      <xdr:spPr>
        <a:xfrm flipV="1">
          <a:off x="6972300" y="10108602"/>
          <a:ext cx="889000" cy="1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138024</xdr:rowOff>
    </xdr:from>
    <xdr:to>
      <xdr:col>55</xdr:col>
      <xdr:colOff>50800</xdr:colOff>
      <xdr:row>59</xdr:row>
      <xdr:rowOff>68174</xdr:rowOff>
    </xdr:to>
    <xdr:sp macro="" textlink="">
      <xdr:nvSpPr>
        <xdr:cNvPr id="366" name="楕円 365"/>
        <xdr:cNvSpPr/>
      </xdr:nvSpPr>
      <xdr:spPr>
        <a:xfrm>
          <a:off x="10426700" y="1008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52951</xdr:rowOff>
    </xdr:from>
    <xdr:ext cx="534377" cy="259045"/>
    <xdr:sp macro="" textlink="">
      <xdr:nvSpPr>
        <xdr:cNvPr id="367" name="普通建設事業費該当値テキスト"/>
        <xdr:cNvSpPr txBox="1"/>
      </xdr:nvSpPr>
      <xdr:spPr>
        <a:xfrm>
          <a:off x="10528300" y="999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139022</xdr:rowOff>
    </xdr:from>
    <xdr:to>
      <xdr:col>50</xdr:col>
      <xdr:colOff>165100</xdr:colOff>
      <xdr:row>59</xdr:row>
      <xdr:rowOff>69172</xdr:rowOff>
    </xdr:to>
    <xdr:sp macro="" textlink="">
      <xdr:nvSpPr>
        <xdr:cNvPr id="368" name="楕円 367"/>
        <xdr:cNvSpPr/>
      </xdr:nvSpPr>
      <xdr:spPr>
        <a:xfrm>
          <a:off x="9588500" y="1008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60299</xdr:rowOff>
    </xdr:from>
    <xdr:ext cx="534377" cy="259045"/>
    <xdr:sp macro="" textlink="">
      <xdr:nvSpPr>
        <xdr:cNvPr id="369" name="テキスト ボックス 368"/>
        <xdr:cNvSpPr txBox="1"/>
      </xdr:nvSpPr>
      <xdr:spPr>
        <a:xfrm>
          <a:off x="9372111" y="1017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129961</xdr:rowOff>
    </xdr:from>
    <xdr:to>
      <xdr:col>46</xdr:col>
      <xdr:colOff>38100</xdr:colOff>
      <xdr:row>59</xdr:row>
      <xdr:rowOff>60111</xdr:rowOff>
    </xdr:to>
    <xdr:sp macro="" textlink="">
      <xdr:nvSpPr>
        <xdr:cNvPr id="370" name="楕円 369"/>
        <xdr:cNvSpPr/>
      </xdr:nvSpPr>
      <xdr:spPr>
        <a:xfrm>
          <a:off x="8699500" y="1007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51238</xdr:rowOff>
    </xdr:from>
    <xdr:ext cx="534377" cy="259045"/>
    <xdr:sp macro="" textlink="">
      <xdr:nvSpPr>
        <xdr:cNvPr id="371" name="テキスト ボックス 370"/>
        <xdr:cNvSpPr txBox="1"/>
      </xdr:nvSpPr>
      <xdr:spPr>
        <a:xfrm>
          <a:off x="8483111" y="1016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113702</xdr:rowOff>
    </xdr:from>
    <xdr:to>
      <xdr:col>41</xdr:col>
      <xdr:colOff>101600</xdr:colOff>
      <xdr:row>59</xdr:row>
      <xdr:rowOff>43852</xdr:rowOff>
    </xdr:to>
    <xdr:sp macro="" textlink="">
      <xdr:nvSpPr>
        <xdr:cNvPr id="372" name="楕円 371"/>
        <xdr:cNvSpPr/>
      </xdr:nvSpPr>
      <xdr:spPr>
        <a:xfrm>
          <a:off x="7810500" y="1005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34979</xdr:rowOff>
    </xdr:from>
    <xdr:ext cx="599010" cy="259045"/>
    <xdr:sp macro="" textlink="">
      <xdr:nvSpPr>
        <xdr:cNvPr id="373" name="テキスト ボックス 372"/>
        <xdr:cNvSpPr txBox="1"/>
      </xdr:nvSpPr>
      <xdr:spPr>
        <a:xfrm>
          <a:off x="7561795" y="1015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132958</xdr:rowOff>
    </xdr:from>
    <xdr:to>
      <xdr:col>36</xdr:col>
      <xdr:colOff>165100</xdr:colOff>
      <xdr:row>59</xdr:row>
      <xdr:rowOff>63108</xdr:rowOff>
    </xdr:to>
    <xdr:sp macro="" textlink="">
      <xdr:nvSpPr>
        <xdr:cNvPr id="374" name="楕円 373"/>
        <xdr:cNvSpPr/>
      </xdr:nvSpPr>
      <xdr:spPr>
        <a:xfrm>
          <a:off x="6921500" y="1007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54235</xdr:rowOff>
    </xdr:from>
    <xdr:ext cx="534377" cy="259045"/>
    <xdr:sp macro="" textlink="">
      <xdr:nvSpPr>
        <xdr:cNvPr id="375" name="テキスト ボックス 374"/>
        <xdr:cNvSpPr txBox="1"/>
      </xdr:nvSpPr>
      <xdr:spPr>
        <a:xfrm>
          <a:off x="6705111" y="1016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41362</xdr:rowOff>
    </xdr:from>
    <xdr:to>
      <xdr:col>55</xdr:col>
      <xdr:colOff>0</xdr:colOff>
      <xdr:row>79</xdr:row>
      <xdr:rowOff>43906</xdr:rowOff>
    </xdr:to>
    <xdr:cxnSp macro="">
      <xdr:nvCxnSpPr>
        <xdr:cNvPr id="404" name="直線コネクタ 403"/>
        <xdr:cNvCxnSpPr/>
      </xdr:nvCxnSpPr>
      <xdr:spPr>
        <a:xfrm flipV="1">
          <a:off x="9639300" y="13585912"/>
          <a:ext cx="838200" cy="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13328</xdr:rowOff>
    </xdr:from>
    <xdr:to>
      <xdr:col>50</xdr:col>
      <xdr:colOff>114300</xdr:colOff>
      <xdr:row>79</xdr:row>
      <xdr:rowOff>43906</xdr:rowOff>
    </xdr:to>
    <xdr:cxnSp macro="">
      <xdr:nvCxnSpPr>
        <xdr:cNvPr id="407" name="直線コネクタ 406"/>
        <xdr:cNvCxnSpPr/>
      </xdr:nvCxnSpPr>
      <xdr:spPr>
        <a:xfrm>
          <a:off x="8750300" y="13557878"/>
          <a:ext cx="889000" cy="3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13328</xdr:rowOff>
    </xdr:from>
    <xdr:to>
      <xdr:col>45</xdr:col>
      <xdr:colOff>177800</xdr:colOff>
      <xdr:row>79</xdr:row>
      <xdr:rowOff>18940</xdr:rowOff>
    </xdr:to>
    <xdr:cxnSp macro="">
      <xdr:nvCxnSpPr>
        <xdr:cNvPr id="410" name="直線コネクタ 409"/>
        <xdr:cNvCxnSpPr/>
      </xdr:nvCxnSpPr>
      <xdr:spPr>
        <a:xfrm flipV="1">
          <a:off x="7861300" y="13557878"/>
          <a:ext cx="8890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18940</xdr:rowOff>
    </xdr:from>
    <xdr:to>
      <xdr:col>41</xdr:col>
      <xdr:colOff>50800</xdr:colOff>
      <xdr:row>79</xdr:row>
      <xdr:rowOff>32015</xdr:rowOff>
    </xdr:to>
    <xdr:cxnSp macro="">
      <xdr:nvCxnSpPr>
        <xdr:cNvPr id="413" name="直線コネクタ 412"/>
        <xdr:cNvCxnSpPr/>
      </xdr:nvCxnSpPr>
      <xdr:spPr>
        <a:xfrm flipV="1">
          <a:off x="6972300" y="13563490"/>
          <a:ext cx="889000" cy="1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162012</xdr:rowOff>
    </xdr:from>
    <xdr:to>
      <xdr:col>55</xdr:col>
      <xdr:colOff>50800</xdr:colOff>
      <xdr:row>79</xdr:row>
      <xdr:rowOff>92162</xdr:rowOff>
    </xdr:to>
    <xdr:sp macro="" textlink="">
      <xdr:nvSpPr>
        <xdr:cNvPr id="423" name="楕円 422"/>
        <xdr:cNvSpPr/>
      </xdr:nvSpPr>
      <xdr:spPr>
        <a:xfrm>
          <a:off x="10426700" y="1353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469744" cy="259045"/>
    <xdr:sp macro="" textlink="">
      <xdr:nvSpPr>
        <xdr:cNvPr id="424" name="普通建設事業費 （ うち新規整備　）該当値テキスト"/>
        <xdr:cNvSpPr txBox="1"/>
      </xdr:nvSpPr>
      <xdr:spPr>
        <a:xfrm>
          <a:off x="10528300" y="1345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164556</xdr:rowOff>
    </xdr:from>
    <xdr:to>
      <xdr:col>50</xdr:col>
      <xdr:colOff>165100</xdr:colOff>
      <xdr:row>79</xdr:row>
      <xdr:rowOff>94706</xdr:rowOff>
    </xdr:to>
    <xdr:sp macro="" textlink="">
      <xdr:nvSpPr>
        <xdr:cNvPr id="425" name="楕円 424"/>
        <xdr:cNvSpPr/>
      </xdr:nvSpPr>
      <xdr:spPr>
        <a:xfrm>
          <a:off x="9588500" y="135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85833</xdr:rowOff>
    </xdr:from>
    <xdr:ext cx="378565" cy="259045"/>
    <xdr:sp macro="" textlink="">
      <xdr:nvSpPr>
        <xdr:cNvPr id="426" name="テキスト ボックス 425"/>
        <xdr:cNvSpPr txBox="1"/>
      </xdr:nvSpPr>
      <xdr:spPr>
        <a:xfrm>
          <a:off x="9450017" y="13630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133978</xdr:rowOff>
    </xdr:from>
    <xdr:to>
      <xdr:col>46</xdr:col>
      <xdr:colOff>38100</xdr:colOff>
      <xdr:row>79</xdr:row>
      <xdr:rowOff>64128</xdr:rowOff>
    </xdr:to>
    <xdr:sp macro="" textlink="">
      <xdr:nvSpPr>
        <xdr:cNvPr id="427" name="楕円 426"/>
        <xdr:cNvSpPr/>
      </xdr:nvSpPr>
      <xdr:spPr>
        <a:xfrm>
          <a:off x="8699500" y="135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55255</xdr:rowOff>
    </xdr:from>
    <xdr:ext cx="534377" cy="259045"/>
    <xdr:sp macro="" textlink="">
      <xdr:nvSpPr>
        <xdr:cNvPr id="428" name="テキスト ボックス 427"/>
        <xdr:cNvSpPr txBox="1"/>
      </xdr:nvSpPr>
      <xdr:spPr>
        <a:xfrm>
          <a:off x="8483111" y="135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139590</xdr:rowOff>
    </xdr:from>
    <xdr:to>
      <xdr:col>41</xdr:col>
      <xdr:colOff>101600</xdr:colOff>
      <xdr:row>79</xdr:row>
      <xdr:rowOff>69740</xdr:rowOff>
    </xdr:to>
    <xdr:sp macro="" textlink="">
      <xdr:nvSpPr>
        <xdr:cNvPr id="429" name="楕円 428"/>
        <xdr:cNvSpPr/>
      </xdr:nvSpPr>
      <xdr:spPr>
        <a:xfrm>
          <a:off x="7810500" y="1351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60867</xdr:rowOff>
    </xdr:from>
    <xdr:ext cx="534377" cy="259045"/>
    <xdr:sp macro="" textlink="">
      <xdr:nvSpPr>
        <xdr:cNvPr id="430" name="テキスト ボックス 429"/>
        <xdr:cNvSpPr txBox="1"/>
      </xdr:nvSpPr>
      <xdr:spPr>
        <a:xfrm>
          <a:off x="7594111" y="1360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152665</xdr:rowOff>
    </xdr:from>
    <xdr:to>
      <xdr:col>36</xdr:col>
      <xdr:colOff>165100</xdr:colOff>
      <xdr:row>79</xdr:row>
      <xdr:rowOff>82815</xdr:rowOff>
    </xdr:to>
    <xdr:sp macro="" textlink="">
      <xdr:nvSpPr>
        <xdr:cNvPr id="431" name="楕円 430"/>
        <xdr:cNvSpPr/>
      </xdr:nvSpPr>
      <xdr:spPr>
        <a:xfrm>
          <a:off x="6921500" y="1352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73942</xdr:rowOff>
    </xdr:from>
    <xdr:ext cx="534377" cy="259045"/>
    <xdr:sp macro="" textlink="">
      <xdr:nvSpPr>
        <xdr:cNvPr id="432" name="テキスト ボックス 431"/>
        <xdr:cNvSpPr txBox="1"/>
      </xdr:nvSpPr>
      <xdr:spPr>
        <a:xfrm>
          <a:off x="6705111" y="1361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109496</xdr:rowOff>
    </xdr:from>
    <xdr:to>
      <xdr:col>55</xdr:col>
      <xdr:colOff>0</xdr:colOff>
      <xdr:row>98</xdr:row>
      <xdr:rowOff>120985</xdr:rowOff>
    </xdr:to>
    <xdr:cxnSp macro="">
      <xdr:nvCxnSpPr>
        <xdr:cNvPr id="459" name="直線コネクタ 458"/>
        <xdr:cNvCxnSpPr/>
      </xdr:nvCxnSpPr>
      <xdr:spPr>
        <a:xfrm>
          <a:off x="9639300" y="16911596"/>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109496</xdr:rowOff>
    </xdr:from>
    <xdr:to>
      <xdr:col>50</xdr:col>
      <xdr:colOff>114300</xdr:colOff>
      <xdr:row>98</xdr:row>
      <xdr:rowOff>116522</xdr:rowOff>
    </xdr:to>
    <xdr:cxnSp macro="">
      <xdr:nvCxnSpPr>
        <xdr:cNvPr id="462" name="直線コネクタ 461"/>
        <xdr:cNvCxnSpPr/>
      </xdr:nvCxnSpPr>
      <xdr:spPr>
        <a:xfrm flipV="1">
          <a:off x="8750300" y="16911596"/>
          <a:ext cx="889000" cy="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93518</xdr:rowOff>
    </xdr:from>
    <xdr:to>
      <xdr:col>45</xdr:col>
      <xdr:colOff>177800</xdr:colOff>
      <xdr:row>98</xdr:row>
      <xdr:rowOff>116522</xdr:rowOff>
    </xdr:to>
    <xdr:cxnSp macro="">
      <xdr:nvCxnSpPr>
        <xdr:cNvPr id="465" name="直線コネクタ 464"/>
        <xdr:cNvCxnSpPr/>
      </xdr:nvCxnSpPr>
      <xdr:spPr>
        <a:xfrm>
          <a:off x="7861300" y="16895618"/>
          <a:ext cx="889000" cy="2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93518</xdr:rowOff>
    </xdr:from>
    <xdr:to>
      <xdr:col>41</xdr:col>
      <xdr:colOff>50800</xdr:colOff>
      <xdr:row>98</xdr:row>
      <xdr:rowOff>110457</xdr:rowOff>
    </xdr:to>
    <xdr:cxnSp macro="">
      <xdr:nvCxnSpPr>
        <xdr:cNvPr id="468" name="直線コネクタ 467"/>
        <xdr:cNvCxnSpPr/>
      </xdr:nvCxnSpPr>
      <xdr:spPr>
        <a:xfrm flipV="1">
          <a:off x="6972300" y="16895618"/>
          <a:ext cx="889000" cy="1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70185</xdr:rowOff>
    </xdr:from>
    <xdr:to>
      <xdr:col>55</xdr:col>
      <xdr:colOff>50800</xdr:colOff>
      <xdr:row>99</xdr:row>
      <xdr:rowOff>335</xdr:rowOff>
    </xdr:to>
    <xdr:sp macro="" textlink="">
      <xdr:nvSpPr>
        <xdr:cNvPr id="478" name="楕円 477"/>
        <xdr:cNvSpPr/>
      </xdr:nvSpPr>
      <xdr:spPr>
        <a:xfrm>
          <a:off x="10426700" y="1687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156562</xdr:rowOff>
    </xdr:from>
    <xdr:ext cx="534377" cy="259045"/>
    <xdr:sp macro="" textlink="">
      <xdr:nvSpPr>
        <xdr:cNvPr id="479" name="普通建設事業費 （ うち更新整備　）該当値テキスト"/>
        <xdr:cNvSpPr txBox="1"/>
      </xdr:nvSpPr>
      <xdr:spPr>
        <a:xfrm>
          <a:off x="10528300" y="167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58696</xdr:rowOff>
    </xdr:from>
    <xdr:to>
      <xdr:col>50</xdr:col>
      <xdr:colOff>165100</xdr:colOff>
      <xdr:row>98</xdr:row>
      <xdr:rowOff>160296</xdr:rowOff>
    </xdr:to>
    <xdr:sp macro="" textlink="">
      <xdr:nvSpPr>
        <xdr:cNvPr id="480" name="楕円 479"/>
        <xdr:cNvSpPr/>
      </xdr:nvSpPr>
      <xdr:spPr>
        <a:xfrm>
          <a:off x="9588500" y="168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151423</xdr:rowOff>
    </xdr:from>
    <xdr:ext cx="534377" cy="259045"/>
    <xdr:sp macro="" textlink="">
      <xdr:nvSpPr>
        <xdr:cNvPr id="481" name="テキスト ボックス 480"/>
        <xdr:cNvSpPr txBox="1"/>
      </xdr:nvSpPr>
      <xdr:spPr>
        <a:xfrm>
          <a:off x="9372111" y="1695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65722</xdr:rowOff>
    </xdr:from>
    <xdr:to>
      <xdr:col>46</xdr:col>
      <xdr:colOff>38100</xdr:colOff>
      <xdr:row>98</xdr:row>
      <xdr:rowOff>167322</xdr:rowOff>
    </xdr:to>
    <xdr:sp macro="" textlink="">
      <xdr:nvSpPr>
        <xdr:cNvPr id="482" name="楕円 481"/>
        <xdr:cNvSpPr/>
      </xdr:nvSpPr>
      <xdr:spPr>
        <a:xfrm>
          <a:off x="8699500" y="1686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158449</xdr:rowOff>
    </xdr:from>
    <xdr:ext cx="534377" cy="259045"/>
    <xdr:sp macro="" textlink="">
      <xdr:nvSpPr>
        <xdr:cNvPr id="483" name="テキスト ボックス 482"/>
        <xdr:cNvSpPr txBox="1"/>
      </xdr:nvSpPr>
      <xdr:spPr>
        <a:xfrm>
          <a:off x="8483111" y="1696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42718</xdr:rowOff>
    </xdr:from>
    <xdr:to>
      <xdr:col>41</xdr:col>
      <xdr:colOff>101600</xdr:colOff>
      <xdr:row>98</xdr:row>
      <xdr:rowOff>144318</xdr:rowOff>
    </xdr:to>
    <xdr:sp macro="" textlink="">
      <xdr:nvSpPr>
        <xdr:cNvPr id="484" name="楕円 483"/>
        <xdr:cNvSpPr/>
      </xdr:nvSpPr>
      <xdr:spPr>
        <a:xfrm>
          <a:off x="7810500" y="168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135445</xdr:rowOff>
    </xdr:from>
    <xdr:ext cx="599010" cy="259045"/>
    <xdr:sp macro="" textlink="">
      <xdr:nvSpPr>
        <xdr:cNvPr id="485" name="テキスト ボックス 484"/>
        <xdr:cNvSpPr txBox="1"/>
      </xdr:nvSpPr>
      <xdr:spPr>
        <a:xfrm>
          <a:off x="7561795" y="1693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59657</xdr:rowOff>
    </xdr:from>
    <xdr:to>
      <xdr:col>36</xdr:col>
      <xdr:colOff>165100</xdr:colOff>
      <xdr:row>98</xdr:row>
      <xdr:rowOff>161257</xdr:rowOff>
    </xdr:to>
    <xdr:sp macro="" textlink="">
      <xdr:nvSpPr>
        <xdr:cNvPr id="486" name="楕円 485"/>
        <xdr:cNvSpPr/>
      </xdr:nvSpPr>
      <xdr:spPr>
        <a:xfrm>
          <a:off x="6921500" y="1686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152384</xdr:rowOff>
    </xdr:from>
    <xdr:ext cx="534377" cy="259045"/>
    <xdr:sp macro="" textlink="">
      <xdr:nvSpPr>
        <xdr:cNvPr id="487" name="テキスト ボックス 486"/>
        <xdr:cNvSpPr txBox="1"/>
      </xdr:nvSpPr>
      <xdr:spPr>
        <a:xfrm>
          <a:off x="6705111" y="1695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71758</xdr:rowOff>
    </xdr:from>
    <xdr:to>
      <xdr:col>85</xdr:col>
      <xdr:colOff>127000</xdr:colOff>
      <xdr:row>39</xdr:row>
      <xdr:rowOff>19409</xdr:rowOff>
    </xdr:to>
    <xdr:cxnSp macro="">
      <xdr:nvCxnSpPr>
        <xdr:cNvPr id="516" name="直線コネクタ 515"/>
        <xdr:cNvCxnSpPr/>
      </xdr:nvCxnSpPr>
      <xdr:spPr>
        <a:xfrm flipV="1">
          <a:off x="15481300" y="6586858"/>
          <a:ext cx="838200" cy="1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7" name="災害復旧事業費平均値テキスト"/>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19409</xdr:rowOff>
    </xdr:from>
    <xdr:to>
      <xdr:col>81</xdr:col>
      <xdr:colOff>50800</xdr:colOff>
      <xdr:row>39</xdr:row>
      <xdr:rowOff>25929</xdr:rowOff>
    </xdr:to>
    <xdr:cxnSp macro="">
      <xdr:nvCxnSpPr>
        <xdr:cNvPr id="519" name="直線コネクタ 518"/>
        <xdr:cNvCxnSpPr/>
      </xdr:nvCxnSpPr>
      <xdr:spPr>
        <a:xfrm flipV="1">
          <a:off x="14592300" y="6705959"/>
          <a:ext cx="889000" cy="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25929</xdr:rowOff>
    </xdr:from>
    <xdr:to>
      <xdr:col>76</xdr:col>
      <xdr:colOff>114300</xdr:colOff>
      <xdr:row>39</xdr:row>
      <xdr:rowOff>44441</xdr:rowOff>
    </xdr:to>
    <xdr:cxnSp macro="">
      <xdr:nvCxnSpPr>
        <xdr:cNvPr id="522" name="直線コネクタ 521"/>
        <xdr:cNvCxnSpPr/>
      </xdr:nvCxnSpPr>
      <xdr:spPr>
        <a:xfrm flipV="1">
          <a:off x="13703300" y="6712479"/>
          <a:ext cx="889000" cy="1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44441</xdr:rowOff>
    </xdr:from>
    <xdr:to>
      <xdr:col>71</xdr:col>
      <xdr:colOff>177800</xdr:colOff>
      <xdr:row>39</xdr:row>
      <xdr:rowOff>44445</xdr:rowOff>
    </xdr:to>
    <xdr:cxnSp macro="">
      <xdr:nvCxnSpPr>
        <xdr:cNvPr id="525" name="直線コネクタ 524"/>
        <xdr:cNvCxnSpPr/>
      </xdr:nvCxnSpPr>
      <xdr:spPr>
        <a:xfrm flipV="1">
          <a:off x="12814300" y="6730991"/>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20958</xdr:rowOff>
    </xdr:from>
    <xdr:to>
      <xdr:col>85</xdr:col>
      <xdr:colOff>177800</xdr:colOff>
      <xdr:row>38</xdr:row>
      <xdr:rowOff>122558</xdr:rowOff>
    </xdr:to>
    <xdr:sp macro="" textlink="">
      <xdr:nvSpPr>
        <xdr:cNvPr id="535" name="楕円 534"/>
        <xdr:cNvSpPr/>
      </xdr:nvSpPr>
      <xdr:spPr>
        <a:xfrm>
          <a:off x="16268700" y="653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43835</xdr:rowOff>
    </xdr:from>
    <xdr:ext cx="534377" cy="259045"/>
    <xdr:sp macro="" textlink="">
      <xdr:nvSpPr>
        <xdr:cNvPr id="536" name="災害復旧事業費該当値テキスト"/>
        <xdr:cNvSpPr txBox="1"/>
      </xdr:nvSpPr>
      <xdr:spPr>
        <a:xfrm>
          <a:off x="16370300" y="638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140059</xdr:rowOff>
    </xdr:from>
    <xdr:to>
      <xdr:col>81</xdr:col>
      <xdr:colOff>101600</xdr:colOff>
      <xdr:row>39</xdr:row>
      <xdr:rowOff>70209</xdr:rowOff>
    </xdr:to>
    <xdr:sp macro="" textlink="">
      <xdr:nvSpPr>
        <xdr:cNvPr id="537" name="楕円 536"/>
        <xdr:cNvSpPr/>
      </xdr:nvSpPr>
      <xdr:spPr>
        <a:xfrm>
          <a:off x="15430500" y="665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61336</xdr:rowOff>
    </xdr:from>
    <xdr:ext cx="534377" cy="259045"/>
    <xdr:sp macro="" textlink="">
      <xdr:nvSpPr>
        <xdr:cNvPr id="538" name="テキスト ボックス 537"/>
        <xdr:cNvSpPr txBox="1"/>
      </xdr:nvSpPr>
      <xdr:spPr>
        <a:xfrm>
          <a:off x="15214111" y="674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146579</xdr:rowOff>
    </xdr:from>
    <xdr:to>
      <xdr:col>76</xdr:col>
      <xdr:colOff>165100</xdr:colOff>
      <xdr:row>39</xdr:row>
      <xdr:rowOff>76729</xdr:rowOff>
    </xdr:to>
    <xdr:sp macro="" textlink="">
      <xdr:nvSpPr>
        <xdr:cNvPr id="539" name="楕円 538"/>
        <xdr:cNvSpPr/>
      </xdr:nvSpPr>
      <xdr:spPr>
        <a:xfrm>
          <a:off x="14541500" y="666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67856</xdr:rowOff>
    </xdr:from>
    <xdr:ext cx="469744" cy="259045"/>
    <xdr:sp macro="" textlink="">
      <xdr:nvSpPr>
        <xdr:cNvPr id="540" name="テキスト ボックス 539"/>
        <xdr:cNvSpPr txBox="1"/>
      </xdr:nvSpPr>
      <xdr:spPr>
        <a:xfrm>
          <a:off x="14357428" y="675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165091</xdr:rowOff>
    </xdr:from>
    <xdr:to>
      <xdr:col>72</xdr:col>
      <xdr:colOff>38100</xdr:colOff>
      <xdr:row>39</xdr:row>
      <xdr:rowOff>95241</xdr:rowOff>
    </xdr:to>
    <xdr:sp macro="" textlink="">
      <xdr:nvSpPr>
        <xdr:cNvPr id="541" name="楕円 540"/>
        <xdr:cNvSpPr/>
      </xdr:nvSpPr>
      <xdr:spPr>
        <a:xfrm>
          <a:off x="13652500" y="668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86368</xdr:rowOff>
    </xdr:from>
    <xdr:ext cx="249299" cy="259045"/>
    <xdr:sp macro="" textlink="">
      <xdr:nvSpPr>
        <xdr:cNvPr id="542" name="テキスト ボックス 541"/>
        <xdr:cNvSpPr txBox="1"/>
      </xdr:nvSpPr>
      <xdr:spPr>
        <a:xfrm>
          <a:off x="13578650" y="67729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165095</xdr:rowOff>
    </xdr:from>
    <xdr:to>
      <xdr:col>67</xdr:col>
      <xdr:colOff>101600</xdr:colOff>
      <xdr:row>39</xdr:row>
      <xdr:rowOff>95245</xdr:rowOff>
    </xdr:to>
    <xdr:sp macro="" textlink="">
      <xdr:nvSpPr>
        <xdr:cNvPr id="543" name="楕円 542"/>
        <xdr:cNvSpPr/>
      </xdr:nvSpPr>
      <xdr:spPr>
        <a:xfrm>
          <a:off x="12763500" y="668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86372</xdr:rowOff>
    </xdr:from>
    <xdr:ext cx="249299" cy="259045"/>
    <xdr:sp macro="" textlink="">
      <xdr:nvSpPr>
        <xdr:cNvPr id="544" name="テキスト ボックス 543"/>
        <xdr:cNvSpPr txBox="1"/>
      </xdr:nvSpPr>
      <xdr:spPr>
        <a:xfrm>
          <a:off x="12689650" y="6772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167317</xdr:rowOff>
    </xdr:from>
    <xdr:to>
      <xdr:col>85</xdr:col>
      <xdr:colOff>127000</xdr:colOff>
      <xdr:row>78</xdr:row>
      <xdr:rowOff>171287</xdr:rowOff>
    </xdr:to>
    <xdr:cxnSp macro="">
      <xdr:nvCxnSpPr>
        <xdr:cNvPr id="628" name="直線コネクタ 627"/>
        <xdr:cNvCxnSpPr/>
      </xdr:nvCxnSpPr>
      <xdr:spPr>
        <a:xfrm flipV="1">
          <a:off x="15481300" y="13540417"/>
          <a:ext cx="838200" cy="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171287</xdr:rowOff>
    </xdr:from>
    <xdr:to>
      <xdr:col>81</xdr:col>
      <xdr:colOff>50800</xdr:colOff>
      <xdr:row>79</xdr:row>
      <xdr:rowOff>915</xdr:rowOff>
    </xdr:to>
    <xdr:cxnSp macro="">
      <xdr:nvCxnSpPr>
        <xdr:cNvPr id="631" name="直線コネクタ 630"/>
        <xdr:cNvCxnSpPr/>
      </xdr:nvCxnSpPr>
      <xdr:spPr>
        <a:xfrm flipV="1">
          <a:off x="14592300" y="13544387"/>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462</xdr:rowOff>
    </xdr:from>
    <xdr:to>
      <xdr:col>76</xdr:col>
      <xdr:colOff>114300</xdr:colOff>
      <xdr:row>79</xdr:row>
      <xdr:rowOff>915</xdr:rowOff>
    </xdr:to>
    <xdr:cxnSp macro="">
      <xdr:nvCxnSpPr>
        <xdr:cNvPr id="634" name="直線コネクタ 633"/>
        <xdr:cNvCxnSpPr/>
      </xdr:nvCxnSpPr>
      <xdr:spPr>
        <a:xfrm>
          <a:off x="13703300" y="13545012"/>
          <a:ext cx="88900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164288</xdr:rowOff>
    </xdr:from>
    <xdr:to>
      <xdr:col>71</xdr:col>
      <xdr:colOff>177800</xdr:colOff>
      <xdr:row>79</xdr:row>
      <xdr:rowOff>462</xdr:rowOff>
    </xdr:to>
    <xdr:cxnSp macro="">
      <xdr:nvCxnSpPr>
        <xdr:cNvPr id="637" name="直線コネクタ 636"/>
        <xdr:cNvCxnSpPr/>
      </xdr:nvCxnSpPr>
      <xdr:spPr>
        <a:xfrm>
          <a:off x="12814300" y="13537388"/>
          <a:ext cx="889000" cy="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116517</xdr:rowOff>
    </xdr:from>
    <xdr:to>
      <xdr:col>85</xdr:col>
      <xdr:colOff>177800</xdr:colOff>
      <xdr:row>79</xdr:row>
      <xdr:rowOff>46667</xdr:rowOff>
    </xdr:to>
    <xdr:sp macro="" textlink="">
      <xdr:nvSpPr>
        <xdr:cNvPr id="647" name="楕円 646"/>
        <xdr:cNvSpPr/>
      </xdr:nvSpPr>
      <xdr:spPr>
        <a:xfrm>
          <a:off x="16268700" y="134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31444</xdr:rowOff>
    </xdr:from>
    <xdr:ext cx="534377" cy="259045"/>
    <xdr:sp macro="" textlink="">
      <xdr:nvSpPr>
        <xdr:cNvPr id="648" name="公債費該当値テキスト"/>
        <xdr:cNvSpPr txBox="1"/>
      </xdr:nvSpPr>
      <xdr:spPr>
        <a:xfrm>
          <a:off x="16370300" y="1340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120487</xdr:rowOff>
    </xdr:from>
    <xdr:to>
      <xdr:col>81</xdr:col>
      <xdr:colOff>101600</xdr:colOff>
      <xdr:row>79</xdr:row>
      <xdr:rowOff>50637</xdr:rowOff>
    </xdr:to>
    <xdr:sp macro="" textlink="">
      <xdr:nvSpPr>
        <xdr:cNvPr id="649" name="楕円 648"/>
        <xdr:cNvSpPr/>
      </xdr:nvSpPr>
      <xdr:spPr>
        <a:xfrm>
          <a:off x="15430500" y="1349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41764</xdr:rowOff>
    </xdr:from>
    <xdr:ext cx="534377" cy="259045"/>
    <xdr:sp macro="" textlink="">
      <xdr:nvSpPr>
        <xdr:cNvPr id="650" name="テキスト ボックス 649"/>
        <xdr:cNvSpPr txBox="1"/>
      </xdr:nvSpPr>
      <xdr:spPr>
        <a:xfrm>
          <a:off x="15214111" y="1358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121565</xdr:rowOff>
    </xdr:from>
    <xdr:to>
      <xdr:col>76</xdr:col>
      <xdr:colOff>165100</xdr:colOff>
      <xdr:row>79</xdr:row>
      <xdr:rowOff>51715</xdr:rowOff>
    </xdr:to>
    <xdr:sp macro="" textlink="">
      <xdr:nvSpPr>
        <xdr:cNvPr id="651" name="楕円 650"/>
        <xdr:cNvSpPr/>
      </xdr:nvSpPr>
      <xdr:spPr>
        <a:xfrm>
          <a:off x="14541500" y="134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42842</xdr:rowOff>
    </xdr:from>
    <xdr:ext cx="534377" cy="259045"/>
    <xdr:sp macro="" textlink="">
      <xdr:nvSpPr>
        <xdr:cNvPr id="652" name="テキスト ボックス 651"/>
        <xdr:cNvSpPr txBox="1"/>
      </xdr:nvSpPr>
      <xdr:spPr>
        <a:xfrm>
          <a:off x="14325111" y="13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121112</xdr:rowOff>
    </xdr:from>
    <xdr:to>
      <xdr:col>72</xdr:col>
      <xdr:colOff>38100</xdr:colOff>
      <xdr:row>79</xdr:row>
      <xdr:rowOff>51262</xdr:rowOff>
    </xdr:to>
    <xdr:sp macro="" textlink="">
      <xdr:nvSpPr>
        <xdr:cNvPr id="653" name="楕円 652"/>
        <xdr:cNvSpPr/>
      </xdr:nvSpPr>
      <xdr:spPr>
        <a:xfrm>
          <a:off x="13652500" y="1349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42389</xdr:rowOff>
    </xdr:from>
    <xdr:ext cx="534377" cy="259045"/>
    <xdr:sp macro="" textlink="">
      <xdr:nvSpPr>
        <xdr:cNvPr id="654" name="テキスト ボックス 653"/>
        <xdr:cNvSpPr txBox="1"/>
      </xdr:nvSpPr>
      <xdr:spPr>
        <a:xfrm>
          <a:off x="13436111" y="1358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113488</xdr:rowOff>
    </xdr:from>
    <xdr:to>
      <xdr:col>67</xdr:col>
      <xdr:colOff>101600</xdr:colOff>
      <xdr:row>79</xdr:row>
      <xdr:rowOff>43638</xdr:rowOff>
    </xdr:to>
    <xdr:sp macro="" textlink="">
      <xdr:nvSpPr>
        <xdr:cNvPr id="655" name="楕円 654"/>
        <xdr:cNvSpPr/>
      </xdr:nvSpPr>
      <xdr:spPr>
        <a:xfrm>
          <a:off x="12763500" y="1348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34765</xdr:rowOff>
    </xdr:from>
    <xdr:ext cx="534377" cy="259045"/>
    <xdr:sp macro="" textlink="">
      <xdr:nvSpPr>
        <xdr:cNvPr id="656" name="テキスト ボックス 655"/>
        <xdr:cNvSpPr txBox="1"/>
      </xdr:nvSpPr>
      <xdr:spPr>
        <a:xfrm>
          <a:off x="12547111" y="135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160268</xdr:rowOff>
    </xdr:from>
    <xdr:to>
      <xdr:col>85</xdr:col>
      <xdr:colOff>127000</xdr:colOff>
      <xdr:row>99</xdr:row>
      <xdr:rowOff>29572</xdr:rowOff>
    </xdr:to>
    <xdr:cxnSp macro="">
      <xdr:nvCxnSpPr>
        <xdr:cNvPr id="685" name="直線コネクタ 684"/>
        <xdr:cNvCxnSpPr/>
      </xdr:nvCxnSpPr>
      <xdr:spPr>
        <a:xfrm flipV="1">
          <a:off x="15481300" y="16962368"/>
          <a:ext cx="838200" cy="4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29572</xdr:rowOff>
    </xdr:from>
    <xdr:to>
      <xdr:col>81</xdr:col>
      <xdr:colOff>50800</xdr:colOff>
      <xdr:row>99</xdr:row>
      <xdr:rowOff>35947</xdr:rowOff>
    </xdr:to>
    <xdr:cxnSp macro="">
      <xdr:nvCxnSpPr>
        <xdr:cNvPr id="688" name="直線コネクタ 687"/>
        <xdr:cNvCxnSpPr/>
      </xdr:nvCxnSpPr>
      <xdr:spPr>
        <a:xfrm flipV="1">
          <a:off x="14592300" y="17003122"/>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90" name="テキスト ボックス 689"/>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35947</xdr:rowOff>
    </xdr:from>
    <xdr:to>
      <xdr:col>76</xdr:col>
      <xdr:colOff>114300</xdr:colOff>
      <xdr:row>99</xdr:row>
      <xdr:rowOff>38627</xdr:rowOff>
    </xdr:to>
    <xdr:cxnSp macro="">
      <xdr:nvCxnSpPr>
        <xdr:cNvPr id="691" name="直線コネクタ 690"/>
        <xdr:cNvCxnSpPr/>
      </xdr:nvCxnSpPr>
      <xdr:spPr>
        <a:xfrm flipV="1">
          <a:off x="13703300" y="17009497"/>
          <a:ext cx="8890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38627</xdr:rowOff>
    </xdr:from>
    <xdr:to>
      <xdr:col>71</xdr:col>
      <xdr:colOff>177800</xdr:colOff>
      <xdr:row>99</xdr:row>
      <xdr:rowOff>43162</xdr:rowOff>
    </xdr:to>
    <xdr:cxnSp macro="">
      <xdr:nvCxnSpPr>
        <xdr:cNvPr id="694" name="直線コネクタ 693"/>
        <xdr:cNvCxnSpPr/>
      </xdr:nvCxnSpPr>
      <xdr:spPr>
        <a:xfrm flipV="1">
          <a:off x="12814300" y="17012177"/>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6" name="テキスト ボックス 695"/>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8" name="テキスト ボックス 697"/>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109468</xdr:rowOff>
    </xdr:from>
    <xdr:to>
      <xdr:col>85</xdr:col>
      <xdr:colOff>177800</xdr:colOff>
      <xdr:row>99</xdr:row>
      <xdr:rowOff>39618</xdr:rowOff>
    </xdr:to>
    <xdr:sp macro="" textlink="">
      <xdr:nvSpPr>
        <xdr:cNvPr id="704" name="楕円 703"/>
        <xdr:cNvSpPr/>
      </xdr:nvSpPr>
      <xdr:spPr>
        <a:xfrm>
          <a:off x="16268700" y="1691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82215</xdr:rowOff>
    </xdr:from>
    <xdr:ext cx="534377" cy="259045"/>
    <xdr:sp macro="" textlink="">
      <xdr:nvSpPr>
        <xdr:cNvPr id="705" name="積立金該当値テキスト"/>
        <xdr:cNvSpPr txBox="1"/>
      </xdr:nvSpPr>
      <xdr:spPr>
        <a:xfrm>
          <a:off x="16370300" y="1688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150222</xdr:rowOff>
    </xdr:from>
    <xdr:to>
      <xdr:col>81</xdr:col>
      <xdr:colOff>101600</xdr:colOff>
      <xdr:row>99</xdr:row>
      <xdr:rowOff>80372</xdr:rowOff>
    </xdr:to>
    <xdr:sp macro="" textlink="">
      <xdr:nvSpPr>
        <xdr:cNvPr id="706" name="楕円 705"/>
        <xdr:cNvSpPr/>
      </xdr:nvSpPr>
      <xdr:spPr>
        <a:xfrm>
          <a:off x="15430500" y="1695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71499</xdr:rowOff>
    </xdr:from>
    <xdr:ext cx="534377" cy="259045"/>
    <xdr:sp macro="" textlink="">
      <xdr:nvSpPr>
        <xdr:cNvPr id="707" name="テキスト ボックス 706"/>
        <xdr:cNvSpPr txBox="1"/>
      </xdr:nvSpPr>
      <xdr:spPr>
        <a:xfrm>
          <a:off x="15214111" y="1704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156597</xdr:rowOff>
    </xdr:from>
    <xdr:to>
      <xdr:col>76</xdr:col>
      <xdr:colOff>165100</xdr:colOff>
      <xdr:row>99</xdr:row>
      <xdr:rowOff>86747</xdr:rowOff>
    </xdr:to>
    <xdr:sp macro="" textlink="">
      <xdr:nvSpPr>
        <xdr:cNvPr id="708" name="楕円 707"/>
        <xdr:cNvSpPr/>
      </xdr:nvSpPr>
      <xdr:spPr>
        <a:xfrm>
          <a:off x="14541500" y="1695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77874</xdr:rowOff>
    </xdr:from>
    <xdr:ext cx="534377" cy="259045"/>
    <xdr:sp macro="" textlink="">
      <xdr:nvSpPr>
        <xdr:cNvPr id="709" name="テキスト ボックス 708"/>
        <xdr:cNvSpPr txBox="1"/>
      </xdr:nvSpPr>
      <xdr:spPr>
        <a:xfrm>
          <a:off x="14325111" y="1705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159277</xdr:rowOff>
    </xdr:from>
    <xdr:to>
      <xdr:col>72</xdr:col>
      <xdr:colOff>38100</xdr:colOff>
      <xdr:row>99</xdr:row>
      <xdr:rowOff>89427</xdr:rowOff>
    </xdr:to>
    <xdr:sp macro="" textlink="">
      <xdr:nvSpPr>
        <xdr:cNvPr id="710" name="楕円 709"/>
        <xdr:cNvSpPr/>
      </xdr:nvSpPr>
      <xdr:spPr>
        <a:xfrm>
          <a:off x="13652500" y="1696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80554</xdr:rowOff>
    </xdr:from>
    <xdr:ext cx="469744" cy="259045"/>
    <xdr:sp macro="" textlink="">
      <xdr:nvSpPr>
        <xdr:cNvPr id="711" name="テキスト ボックス 710"/>
        <xdr:cNvSpPr txBox="1"/>
      </xdr:nvSpPr>
      <xdr:spPr>
        <a:xfrm>
          <a:off x="13468428" y="1705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163812</xdr:rowOff>
    </xdr:from>
    <xdr:to>
      <xdr:col>67</xdr:col>
      <xdr:colOff>101600</xdr:colOff>
      <xdr:row>99</xdr:row>
      <xdr:rowOff>93962</xdr:rowOff>
    </xdr:to>
    <xdr:sp macro="" textlink="">
      <xdr:nvSpPr>
        <xdr:cNvPr id="712" name="楕円 711"/>
        <xdr:cNvSpPr/>
      </xdr:nvSpPr>
      <xdr:spPr>
        <a:xfrm>
          <a:off x="12763500" y="169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85089</xdr:rowOff>
    </xdr:from>
    <xdr:ext cx="469744" cy="259045"/>
    <xdr:sp macro="" textlink="">
      <xdr:nvSpPr>
        <xdr:cNvPr id="713" name="テキスト ボックス 712"/>
        <xdr:cNvSpPr txBox="1"/>
      </xdr:nvSpPr>
      <xdr:spPr>
        <a:xfrm>
          <a:off x="12579428" y="1705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5" name="貸付金該当値テキスト"/>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125885</xdr:rowOff>
    </xdr:from>
    <xdr:to>
      <xdr:col>116</xdr:col>
      <xdr:colOff>63500</xdr:colOff>
      <xdr:row>77</xdr:row>
      <xdr:rowOff>36472</xdr:rowOff>
    </xdr:to>
    <xdr:cxnSp macro="">
      <xdr:nvCxnSpPr>
        <xdr:cNvPr id="852" name="直線コネクタ 851"/>
        <xdr:cNvCxnSpPr/>
      </xdr:nvCxnSpPr>
      <xdr:spPr>
        <a:xfrm flipV="1">
          <a:off x="21323300" y="13156085"/>
          <a:ext cx="838200" cy="8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3" name="繰出金平均値テキスト"/>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169875</xdr:rowOff>
    </xdr:from>
    <xdr:to>
      <xdr:col>111</xdr:col>
      <xdr:colOff>177800</xdr:colOff>
      <xdr:row>77</xdr:row>
      <xdr:rowOff>36472</xdr:rowOff>
    </xdr:to>
    <xdr:cxnSp macro="">
      <xdr:nvCxnSpPr>
        <xdr:cNvPr id="855" name="直線コネクタ 854"/>
        <xdr:cNvCxnSpPr/>
      </xdr:nvCxnSpPr>
      <xdr:spPr>
        <a:xfrm>
          <a:off x="20434300" y="13200075"/>
          <a:ext cx="889000" cy="3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132240</xdr:rowOff>
    </xdr:from>
    <xdr:to>
      <xdr:col>107</xdr:col>
      <xdr:colOff>50800</xdr:colOff>
      <xdr:row>76</xdr:row>
      <xdr:rowOff>169875</xdr:rowOff>
    </xdr:to>
    <xdr:cxnSp macro="">
      <xdr:nvCxnSpPr>
        <xdr:cNvPr id="858" name="直線コネクタ 857"/>
        <xdr:cNvCxnSpPr/>
      </xdr:nvCxnSpPr>
      <xdr:spPr>
        <a:xfrm>
          <a:off x="19545300" y="13162440"/>
          <a:ext cx="889000" cy="3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132240</xdr:rowOff>
    </xdr:from>
    <xdr:to>
      <xdr:col>102</xdr:col>
      <xdr:colOff>114300</xdr:colOff>
      <xdr:row>76</xdr:row>
      <xdr:rowOff>144013</xdr:rowOff>
    </xdr:to>
    <xdr:cxnSp macro="">
      <xdr:nvCxnSpPr>
        <xdr:cNvPr id="861" name="直線コネクタ 860"/>
        <xdr:cNvCxnSpPr/>
      </xdr:nvCxnSpPr>
      <xdr:spPr>
        <a:xfrm flipV="1">
          <a:off x="18656300" y="13162440"/>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3" name="テキスト ボックス 862"/>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5" name="テキスト ボックス 864"/>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75085</xdr:rowOff>
    </xdr:from>
    <xdr:to>
      <xdr:col>116</xdr:col>
      <xdr:colOff>114300</xdr:colOff>
      <xdr:row>77</xdr:row>
      <xdr:rowOff>5235</xdr:rowOff>
    </xdr:to>
    <xdr:sp macro="" textlink="">
      <xdr:nvSpPr>
        <xdr:cNvPr id="871" name="楕円 870"/>
        <xdr:cNvSpPr/>
      </xdr:nvSpPr>
      <xdr:spPr>
        <a:xfrm>
          <a:off x="22110700" y="1310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97962</xdr:rowOff>
    </xdr:from>
    <xdr:ext cx="599010" cy="259045"/>
    <xdr:sp macro="" textlink="">
      <xdr:nvSpPr>
        <xdr:cNvPr id="872" name="繰出金該当値テキスト"/>
        <xdr:cNvSpPr txBox="1"/>
      </xdr:nvSpPr>
      <xdr:spPr>
        <a:xfrm>
          <a:off x="22212300" y="129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157122</xdr:rowOff>
    </xdr:from>
    <xdr:to>
      <xdr:col>112</xdr:col>
      <xdr:colOff>38100</xdr:colOff>
      <xdr:row>77</xdr:row>
      <xdr:rowOff>87272</xdr:rowOff>
    </xdr:to>
    <xdr:sp macro="" textlink="">
      <xdr:nvSpPr>
        <xdr:cNvPr id="873" name="楕円 872"/>
        <xdr:cNvSpPr/>
      </xdr:nvSpPr>
      <xdr:spPr>
        <a:xfrm>
          <a:off x="21272500" y="131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78399</xdr:rowOff>
    </xdr:from>
    <xdr:ext cx="534377" cy="259045"/>
    <xdr:sp macro="" textlink="">
      <xdr:nvSpPr>
        <xdr:cNvPr id="874" name="テキスト ボックス 873"/>
        <xdr:cNvSpPr txBox="1"/>
      </xdr:nvSpPr>
      <xdr:spPr>
        <a:xfrm>
          <a:off x="21056111" y="1328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119075</xdr:rowOff>
    </xdr:from>
    <xdr:to>
      <xdr:col>107</xdr:col>
      <xdr:colOff>101600</xdr:colOff>
      <xdr:row>77</xdr:row>
      <xdr:rowOff>49225</xdr:rowOff>
    </xdr:to>
    <xdr:sp macro="" textlink="">
      <xdr:nvSpPr>
        <xdr:cNvPr id="875" name="楕円 874"/>
        <xdr:cNvSpPr/>
      </xdr:nvSpPr>
      <xdr:spPr>
        <a:xfrm>
          <a:off x="20383500" y="131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40352</xdr:rowOff>
    </xdr:from>
    <xdr:ext cx="599010" cy="259045"/>
    <xdr:sp macro="" textlink="">
      <xdr:nvSpPr>
        <xdr:cNvPr id="876" name="テキスト ボックス 875"/>
        <xdr:cNvSpPr txBox="1"/>
      </xdr:nvSpPr>
      <xdr:spPr>
        <a:xfrm>
          <a:off x="20134795" y="1324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81440</xdr:rowOff>
    </xdr:from>
    <xdr:to>
      <xdr:col>102</xdr:col>
      <xdr:colOff>165100</xdr:colOff>
      <xdr:row>77</xdr:row>
      <xdr:rowOff>11590</xdr:rowOff>
    </xdr:to>
    <xdr:sp macro="" textlink="">
      <xdr:nvSpPr>
        <xdr:cNvPr id="877" name="楕円 876"/>
        <xdr:cNvSpPr/>
      </xdr:nvSpPr>
      <xdr:spPr>
        <a:xfrm>
          <a:off x="19494500" y="131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28117</xdr:rowOff>
    </xdr:from>
    <xdr:ext cx="599010" cy="259045"/>
    <xdr:sp macro="" textlink="">
      <xdr:nvSpPr>
        <xdr:cNvPr id="878" name="テキスト ボックス 877"/>
        <xdr:cNvSpPr txBox="1"/>
      </xdr:nvSpPr>
      <xdr:spPr>
        <a:xfrm>
          <a:off x="19245795" y="1288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93213</xdr:rowOff>
    </xdr:from>
    <xdr:to>
      <xdr:col>98</xdr:col>
      <xdr:colOff>38100</xdr:colOff>
      <xdr:row>77</xdr:row>
      <xdr:rowOff>23363</xdr:rowOff>
    </xdr:to>
    <xdr:sp macro="" textlink="">
      <xdr:nvSpPr>
        <xdr:cNvPr id="879" name="楕円 878"/>
        <xdr:cNvSpPr/>
      </xdr:nvSpPr>
      <xdr:spPr>
        <a:xfrm>
          <a:off x="18605500" y="1312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39890</xdr:rowOff>
    </xdr:from>
    <xdr:ext cx="599010" cy="259045"/>
    <xdr:sp macro="" textlink="">
      <xdr:nvSpPr>
        <xdr:cNvPr id="880" name="テキスト ボックス 879"/>
        <xdr:cNvSpPr txBox="1"/>
      </xdr:nvSpPr>
      <xdr:spPr>
        <a:xfrm>
          <a:off x="18356795" y="1289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125,340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区長班長報酬</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や退職手当特別負担金の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により前年度に比べ住民一人当たり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減額となり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98,758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円少ない状況にある。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物件費は、前年度に比べ、住民一人当たり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113,007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。これは、令和２年７月豪雨災害関係の災害ごみ仮置き場搬出等業務委託や被災家屋等解体及び撤去業務委託等の費用が増加したことが大きな要因となっている。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3,890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円増額となり、類似団体より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52,819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円高い状況となっている。子育て世帯臨時特別給付金や災害見舞金の支給が増加の要因となっている。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災害復旧事業費は、前年度に比べ住民一人当たり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62,520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75,665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２年７月豪雨災害により甚大な被害が発生したため、公共土木施設、農林漁業施設等の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災害復旧工事を実施したことによる事業費の増加が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熊本県相良村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4,260
4,237
94.54
5,315,372
5,028,344
137,078
2,192,550
3,219,788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134366</xdr:rowOff>
    </xdr:from>
    <xdr:to>
      <xdr:col>24</xdr:col>
      <xdr:colOff>63500</xdr:colOff>
      <xdr:row>37</xdr:row>
      <xdr:rowOff>163799</xdr:rowOff>
    </xdr:to>
    <xdr:cxnSp macro="">
      <xdr:nvCxnSpPr>
        <xdr:cNvPr id="60" name="直線コネクタ 59"/>
        <xdr:cNvCxnSpPr/>
      </xdr:nvCxnSpPr>
      <xdr:spPr>
        <a:xfrm>
          <a:off x="3797300" y="6478016"/>
          <a:ext cx="838200" cy="2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134366</xdr:rowOff>
    </xdr:from>
    <xdr:to>
      <xdr:col>19</xdr:col>
      <xdr:colOff>177800</xdr:colOff>
      <xdr:row>37</xdr:row>
      <xdr:rowOff>146082</xdr:rowOff>
    </xdr:to>
    <xdr:cxnSp macro="">
      <xdr:nvCxnSpPr>
        <xdr:cNvPr id="63" name="直線コネクタ 62"/>
        <xdr:cNvCxnSpPr/>
      </xdr:nvCxnSpPr>
      <xdr:spPr>
        <a:xfrm flipV="1">
          <a:off x="2908300" y="6478016"/>
          <a:ext cx="8890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146082</xdr:rowOff>
    </xdr:from>
    <xdr:to>
      <xdr:col>15</xdr:col>
      <xdr:colOff>50800</xdr:colOff>
      <xdr:row>37</xdr:row>
      <xdr:rowOff>155702</xdr:rowOff>
    </xdr:to>
    <xdr:cxnSp macro="">
      <xdr:nvCxnSpPr>
        <xdr:cNvPr id="66" name="直線コネクタ 65"/>
        <xdr:cNvCxnSpPr/>
      </xdr:nvCxnSpPr>
      <xdr:spPr>
        <a:xfrm flipV="1">
          <a:off x="2019300" y="6489732"/>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155702</xdr:rowOff>
    </xdr:from>
    <xdr:to>
      <xdr:col>10</xdr:col>
      <xdr:colOff>114300</xdr:colOff>
      <xdr:row>37</xdr:row>
      <xdr:rowOff>167570</xdr:rowOff>
    </xdr:to>
    <xdr:cxnSp macro="">
      <xdr:nvCxnSpPr>
        <xdr:cNvPr id="69" name="直線コネクタ 68"/>
        <xdr:cNvCxnSpPr/>
      </xdr:nvCxnSpPr>
      <xdr:spPr>
        <a:xfrm flipV="1">
          <a:off x="1130300" y="6499352"/>
          <a:ext cx="889000" cy="1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112998</xdr:rowOff>
    </xdr:from>
    <xdr:to>
      <xdr:col>24</xdr:col>
      <xdr:colOff>114300</xdr:colOff>
      <xdr:row>38</xdr:row>
      <xdr:rowOff>43148</xdr:rowOff>
    </xdr:to>
    <xdr:sp macro="" textlink="">
      <xdr:nvSpPr>
        <xdr:cNvPr id="79" name="楕円 78"/>
        <xdr:cNvSpPr/>
      </xdr:nvSpPr>
      <xdr:spPr>
        <a:xfrm>
          <a:off x="4584700" y="645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27925</xdr:rowOff>
    </xdr:from>
    <xdr:ext cx="534377" cy="259045"/>
    <xdr:sp macro="" textlink="">
      <xdr:nvSpPr>
        <xdr:cNvPr id="80" name="議会費該当値テキスト"/>
        <xdr:cNvSpPr txBox="1"/>
      </xdr:nvSpPr>
      <xdr:spPr>
        <a:xfrm>
          <a:off x="4686300" y="63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83566</xdr:rowOff>
    </xdr:from>
    <xdr:to>
      <xdr:col>20</xdr:col>
      <xdr:colOff>38100</xdr:colOff>
      <xdr:row>38</xdr:row>
      <xdr:rowOff>13715</xdr:rowOff>
    </xdr:to>
    <xdr:sp macro="" textlink="">
      <xdr:nvSpPr>
        <xdr:cNvPr id="81" name="楕円 80"/>
        <xdr:cNvSpPr/>
      </xdr:nvSpPr>
      <xdr:spPr>
        <a:xfrm>
          <a:off x="3746500" y="64272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4843</xdr:rowOff>
    </xdr:from>
    <xdr:ext cx="534377" cy="259045"/>
    <xdr:sp macro="" textlink="">
      <xdr:nvSpPr>
        <xdr:cNvPr id="82" name="テキスト ボックス 81"/>
        <xdr:cNvSpPr txBox="1"/>
      </xdr:nvSpPr>
      <xdr:spPr>
        <a:xfrm>
          <a:off x="3530111" y="651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95282</xdr:rowOff>
    </xdr:from>
    <xdr:to>
      <xdr:col>15</xdr:col>
      <xdr:colOff>101600</xdr:colOff>
      <xdr:row>38</xdr:row>
      <xdr:rowOff>25432</xdr:rowOff>
    </xdr:to>
    <xdr:sp macro="" textlink="">
      <xdr:nvSpPr>
        <xdr:cNvPr id="83" name="楕円 82"/>
        <xdr:cNvSpPr/>
      </xdr:nvSpPr>
      <xdr:spPr>
        <a:xfrm>
          <a:off x="2857500" y="643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16559</xdr:rowOff>
    </xdr:from>
    <xdr:ext cx="534377" cy="259045"/>
    <xdr:sp macro="" textlink="">
      <xdr:nvSpPr>
        <xdr:cNvPr id="84" name="テキスト ボックス 83"/>
        <xdr:cNvSpPr txBox="1"/>
      </xdr:nvSpPr>
      <xdr:spPr>
        <a:xfrm>
          <a:off x="2641111" y="653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104902</xdr:rowOff>
    </xdr:from>
    <xdr:to>
      <xdr:col>10</xdr:col>
      <xdr:colOff>165100</xdr:colOff>
      <xdr:row>38</xdr:row>
      <xdr:rowOff>35052</xdr:rowOff>
    </xdr:to>
    <xdr:sp macro="" textlink="">
      <xdr:nvSpPr>
        <xdr:cNvPr id="85" name="楕円 84"/>
        <xdr:cNvSpPr/>
      </xdr:nvSpPr>
      <xdr:spPr>
        <a:xfrm>
          <a:off x="19685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26179</xdr:rowOff>
    </xdr:from>
    <xdr:ext cx="534377" cy="259045"/>
    <xdr:sp macro="" textlink="">
      <xdr:nvSpPr>
        <xdr:cNvPr id="86" name="テキスト ボックス 85"/>
        <xdr:cNvSpPr txBox="1"/>
      </xdr:nvSpPr>
      <xdr:spPr>
        <a:xfrm>
          <a:off x="1752111" y="654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116770</xdr:rowOff>
    </xdr:from>
    <xdr:to>
      <xdr:col>6</xdr:col>
      <xdr:colOff>38100</xdr:colOff>
      <xdr:row>38</xdr:row>
      <xdr:rowOff>46920</xdr:rowOff>
    </xdr:to>
    <xdr:sp macro="" textlink="">
      <xdr:nvSpPr>
        <xdr:cNvPr id="87" name="楕円 86"/>
        <xdr:cNvSpPr/>
      </xdr:nvSpPr>
      <xdr:spPr>
        <a:xfrm>
          <a:off x="1079500" y="64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38047</xdr:rowOff>
    </xdr:from>
    <xdr:ext cx="534377" cy="259045"/>
    <xdr:sp macro="" textlink="">
      <xdr:nvSpPr>
        <xdr:cNvPr id="88" name="テキスト ボックス 87"/>
        <xdr:cNvSpPr txBox="1"/>
      </xdr:nvSpPr>
      <xdr:spPr>
        <a:xfrm>
          <a:off x="863111" y="655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162967</xdr:rowOff>
    </xdr:from>
    <xdr:to>
      <xdr:col>24</xdr:col>
      <xdr:colOff>63500</xdr:colOff>
      <xdr:row>58</xdr:row>
      <xdr:rowOff>70811</xdr:rowOff>
    </xdr:to>
    <xdr:cxnSp macro="">
      <xdr:nvCxnSpPr>
        <xdr:cNvPr id="115" name="直線コネクタ 114"/>
        <xdr:cNvCxnSpPr/>
      </xdr:nvCxnSpPr>
      <xdr:spPr>
        <a:xfrm flipV="1">
          <a:off x="3797300" y="9935617"/>
          <a:ext cx="838200" cy="7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70811</xdr:rowOff>
    </xdr:from>
    <xdr:to>
      <xdr:col>19</xdr:col>
      <xdr:colOff>177800</xdr:colOff>
      <xdr:row>58</xdr:row>
      <xdr:rowOff>76235</xdr:rowOff>
    </xdr:to>
    <xdr:cxnSp macro="">
      <xdr:nvCxnSpPr>
        <xdr:cNvPr id="118" name="直線コネクタ 117"/>
        <xdr:cNvCxnSpPr/>
      </xdr:nvCxnSpPr>
      <xdr:spPr>
        <a:xfrm flipV="1">
          <a:off x="2908300" y="10014911"/>
          <a:ext cx="889000" cy="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76235</xdr:rowOff>
    </xdr:from>
    <xdr:to>
      <xdr:col>15</xdr:col>
      <xdr:colOff>50800</xdr:colOff>
      <xdr:row>58</xdr:row>
      <xdr:rowOff>84633</xdr:rowOff>
    </xdr:to>
    <xdr:cxnSp macro="">
      <xdr:nvCxnSpPr>
        <xdr:cNvPr id="121" name="直線コネクタ 120"/>
        <xdr:cNvCxnSpPr/>
      </xdr:nvCxnSpPr>
      <xdr:spPr>
        <a:xfrm flipV="1">
          <a:off x="2019300" y="10020335"/>
          <a:ext cx="889000" cy="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82501</xdr:rowOff>
    </xdr:from>
    <xdr:to>
      <xdr:col>10</xdr:col>
      <xdr:colOff>114300</xdr:colOff>
      <xdr:row>58</xdr:row>
      <xdr:rowOff>84633</xdr:rowOff>
    </xdr:to>
    <xdr:cxnSp macro="">
      <xdr:nvCxnSpPr>
        <xdr:cNvPr id="124" name="直線コネクタ 123"/>
        <xdr:cNvCxnSpPr/>
      </xdr:nvCxnSpPr>
      <xdr:spPr>
        <a:xfrm>
          <a:off x="1130300" y="10026601"/>
          <a:ext cx="889000" cy="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112167</xdr:rowOff>
    </xdr:from>
    <xdr:to>
      <xdr:col>24</xdr:col>
      <xdr:colOff>114300</xdr:colOff>
      <xdr:row>58</xdr:row>
      <xdr:rowOff>42317</xdr:rowOff>
    </xdr:to>
    <xdr:sp macro="" textlink="">
      <xdr:nvSpPr>
        <xdr:cNvPr id="134" name="楕円 133"/>
        <xdr:cNvSpPr/>
      </xdr:nvSpPr>
      <xdr:spPr>
        <a:xfrm>
          <a:off x="4584700" y="988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20011</xdr:rowOff>
    </xdr:from>
    <xdr:to>
      <xdr:col>20</xdr:col>
      <xdr:colOff>38100</xdr:colOff>
      <xdr:row>58</xdr:row>
      <xdr:rowOff>121611</xdr:rowOff>
    </xdr:to>
    <xdr:sp macro="" textlink="">
      <xdr:nvSpPr>
        <xdr:cNvPr id="136" name="楕円 135"/>
        <xdr:cNvSpPr/>
      </xdr:nvSpPr>
      <xdr:spPr>
        <a:xfrm>
          <a:off x="3746500" y="996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112738</xdr:rowOff>
    </xdr:from>
    <xdr:ext cx="599010" cy="259045"/>
    <xdr:sp macro="" textlink="">
      <xdr:nvSpPr>
        <xdr:cNvPr id="137" name="テキスト ボックス 136"/>
        <xdr:cNvSpPr txBox="1"/>
      </xdr:nvSpPr>
      <xdr:spPr>
        <a:xfrm>
          <a:off x="3497795" y="1005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25435</xdr:rowOff>
    </xdr:from>
    <xdr:to>
      <xdr:col>15</xdr:col>
      <xdr:colOff>101600</xdr:colOff>
      <xdr:row>58</xdr:row>
      <xdr:rowOff>127035</xdr:rowOff>
    </xdr:to>
    <xdr:sp macro="" textlink="">
      <xdr:nvSpPr>
        <xdr:cNvPr id="138" name="楕円 137"/>
        <xdr:cNvSpPr/>
      </xdr:nvSpPr>
      <xdr:spPr>
        <a:xfrm>
          <a:off x="2857500" y="996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118162</xdr:rowOff>
    </xdr:from>
    <xdr:ext cx="599010" cy="259045"/>
    <xdr:sp macro="" textlink="">
      <xdr:nvSpPr>
        <xdr:cNvPr id="139" name="テキスト ボックス 138"/>
        <xdr:cNvSpPr txBox="1"/>
      </xdr:nvSpPr>
      <xdr:spPr>
        <a:xfrm>
          <a:off x="2608795" y="10062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33833</xdr:rowOff>
    </xdr:from>
    <xdr:to>
      <xdr:col>10</xdr:col>
      <xdr:colOff>165100</xdr:colOff>
      <xdr:row>58</xdr:row>
      <xdr:rowOff>135433</xdr:rowOff>
    </xdr:to>
    <xdr:sp macro="" textlink="">
      <xdr:nvSpPr>
        <xdr:cNvPr id="140" name="楕円 139"/>
        <xdr:cNvSpPr/>
      </xdr:nvSpPr>
      <xdr:spPr>
        <a:xfrm>
          <a:off x="1968500" y="99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126560</xdr:rowOff>
    </xdr:from>
    <xdr:ext cx="599010" cy="259045"/>
    <xdr:sp macro="" textlink="">
      <xdr:nvSpPr>
        <xdr:cNvPr id="141" name="テキスト ボックス 140"/>
        <xdr:cNvSpPr txBox="1"/>
      </xdr:nvSpPr>
      <xdr:spPr>
        <a:xfrm>
          <a:off x="1719795" y="1007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31701</xdr:rowOff>
    </xdr:from>
    <xdr:to>
      <xdr:col>6</xdr:col>
      <xdr:colOff>38100</xdr:colOff>
      <xdr:row>58</xdr:row>
      <xdr:rowOff>133301</xdr:rowOff>
    </xdr:to>
    <xdr:sp macro="" textlink="">
      <xdr:nvSpPr>
        <xdr:cNvPr id="142" name="楕円 141"/>
        <xdr:cNvSpPr/>
      </xdr:nvSpPr>
      <xdr:spPr>
        <a:xfrm>
          <a:off x="1079500" y="997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124428</xdr:rowOff>
    </xdr:from>
    <xdr:ext cx="599010" cy="259045"/>
    <xdr:sp macro="" textlink="">
      <xdr:nvSpPr>
        <xdr:cNvPr id="143" name="テキスト ボックス 142"/>
        <xdr:cNvSpPr txBox="1"/>
      </xdr:nvSpPr>
      <xdr:spPr>
        <a:xfrm>
          <a:off x="830795" y="1006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153071</xdr:rowOff>
    </xdr:from>
    <xdr:to>
      <xdr:col>24</xdr:col>
      <xdr:colOff>63500</xdr:colOff>
      <xdr:row>77</xdr:row>
      <xdr:rowOff>18255</xdr:rowOff>
    </xdr:to>
    <xdr:cxnSp macro="">
      <xdr:nvCxnSpPr>
        <xdr:cNvPr id="172" name="直線コネクタ 171"/>
        <xdr:cNvCxnSpPr/>
      </xdr:nvCxnSpPr>
      <xdr:spPr>
        <a:xfrm flipV="1">
          <a:off x="3797300" y="13183271"/>
          <a:ext cx="838200" cy="3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18255</xdr:rowOff>
    </xdr:from>
    <xdr:to>
      <xdr:col>19</xdr:col>
      <xdr:colOff>177800</xdr:colOff>
      <xdr:row>77</xdr:row>
      <xdr:rowOff>37023</xdr:rowOff>
    </xdr:to>
    <xdr:cxnSp macro="">
      <xdr:nvCxnSpPr>
        <xdr:cNvPr id="175" name="直線コネクタ 174"/>
        <xdr:cNvCxnSpPr/>
      </xdr:nvCxnSpPr>
      <xdr:spPr>
        <a:xfrm flipV="1">
          <a:off x="2908300" y="13219905"/>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36891</xdr:rowOff>
    </xdr:from>
    <xdr:to>
      <xdr:col>15</xdr:col>
      <xdr:colOff>50800</xdr:colOff>
      <xdr:row>77</xdr:row>
      <xdr:rowOff>37023</xdr:rowOff>
    </xdr:to>
    <xdr:cxnSp macro="">
      <xdr:nvCxnSpPr>
        <xdr:cNvPr id="178" name="直線コネクタ 177"/>
        <xdr:cNvCxnSpPr/>
      </xdr:nvCxnSpPr>
      <xdr:spPr>
        <a:xfrm>
          <a:off x="2019300" y="13238541"/>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36891</xdr:rowOff>
    </xdr:from>
    <xdr:to>
      <xdr:col>10</xdr:col>
      <xdr:colOff>114300</xdr:colOff>
      <xdr:row>77</xdr:row>
      <xdr:rowOff>57590</xdr:rowOff>
    </xdr:to>
    <xdr:cxnSp macro="">
      <xdr:nvCxnSpPr>
        <xdr:cNvPr id="181" name="直線コネクタ 180"/>
        <xdr:cNvCxnSpPr/>
      </xdr:nvCxnSpPr>
      <xdr:spPr>
        <a:xfrm flipV="1">
          <a:off x="1130300" y="13238541"/>
          <a:ext cx="889000" cy="2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102271</xdr:rowOff>
    </xdr:from>
    <xdr:to>
      <xdr:col>24</xdr:col>
      <xdr:colOff>114300</xdr:colOff>
      <xdr:row>77</xdr:row>
      <xdr:rowOff>32421</xdr:rowOff>
    </xdr:to>
    <xdr:sp macro="" textlink="">
      <xdr:nvSpPr>
        <xdr:cNvPr id="191" name="楕円 190"/>
        <xdr:cNvSpPr/>
      </xdr:nvSpPr>
      <xdr:spPr>
        <a:xfrm>
          <a:off x="4584700" y="1313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80698</xdr:rowOff>
    </xdr:from>
    <xdr:ext cx="599010" cy="259045"/>
    <xdr:sp macro="" textlink="">
      <xdr:nvSpPr>
        <xdr:cNvPr id="192" name="民生費該当値テキスト"/>
        <xdr:cNvSpPr txBox="1"/>
      </xdr:nvSpPr>
      <xdr:spPr>
        <a:xfrm>
          <a:off x="4686300" y="13110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138905</xdr:rowOff>
    </xdr:from>
    <xdr:to>
      <xdr:col>20</xdr:col>
      <xdr:colOff>38100</xdr:colOff>
      <xdr:row>77</xdr:row>
      <xdr:rowOff>69055</xdr:rowOff>
    </xdr:to>
    <xdr:sp macro="" textlink="">
      <xdr:nvSpPr>
        <xdr:cNvPr id="193" name="楕円 192"/>
        <xdr:cNvSpPr/>
      </xdr:nvSpPr>
      <xdr:spPr>
        <a:xfrm>
          <a:off x="3746500" y="131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60182</xdr:rowOff>
    </xdr:from>
    <xdr:ext cx="599010" cy="259045"/>
    <xdr:sp macro="" textlink="">
      <xdr:nvSpPr>
        <xdr:cNvPr id="194" name="テキスト ボックス 193"/>
        <xdr:cNvSpPr txBox="1"/>
      </xdr:nvSpPr>
      <xdr:spPr>
        <a:xfrm>
          <a:off x="3497795" y="1326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157673</xdr:rowOff>
    </xdr:from>
    <xdr:to>
      <xdr:col>15</xdr:col>
      <xdr:colOff>101600</xdr:colOff>
      <xdr:row>77</xdr:row>
      <xdr:rowOff>87823</xdr:rowOff>
    </xdr:to>
    <xdr:sp macro="" textlink="">
      <xdr:nvSpPr>
        <xdr:cNvPr id="195" name="楕円 194"/>
        <xdr:cNvSpPr/>
      </xdr:nvSpPr>
      <xdr:spPr>
        <a:xfrm>
          <a:off x="2857500" y="1318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78950</xdr:rowOff>
    </xdr:from>
    <xdr:ext cx="599010" cy="259045"/>
    <xdr:sp macro="" textlink="">
      <xdr:nvSpPr>
        <xdr:cNvPr id="196" name="テキスト ボックス 195"/>
        <xdr:cNvSpPr txBox="1"/>
      </xdr:nvSpPr>
      <xdr:spPr>
        <a:xfrm>
          <a:off x="2608795" y="1328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157541</xdr:rowOff>
    </xdr:from>
    <xdr:to>
      <xdr:col>10</xdr:col>
      <xdr:colOff>165100</xdr:colOff>
      <xdr:row>77</xdr:row>
      <xdr:rowOff>87691</xdr:rowOff>
    </xdr:to>
    <xdr:sp macro="" textlink="">
      <xdr:nvSpPr>
        <xdr:cNvPr id="197" name="楕円 196"/>
        <xdr:cNvSpPr/>
      </xdr:nvSpPr>
      <xdr:spPr>
        <a:xfrm>
          <a:off x="1968500" y="131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78818</xdr:rowOff>
    </xdr:from>
    <xdr:ext cx="599010" cy="259045"/>
    <xdr:sp macro="" textlink="">
      <xdr:nvSpPr>
        <xdr:cNvPr id="198" name="テキスト ボックス 197"/>
        <xdr:cNvSpPr txBox="1"/>
      </xdr:nvSpPr>
      <xdr:spPr>
        <a:xfrm>
          <a:off x="1719795" y="1328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6790</xdr:rowOff>
    </xdr:from>
    <xdr:to>
      <xdr:col>6</xdr:col>
      <xdr:colOff>38100</xdr:colOff>
      <xdr:row>77</xdr:row>
      <xdr:rowOff>108390</xdr:rowOff>
    </xdr:to>
    <xdr:sp macro="" textlink="">
      <xdr:nvSpPr>
        <xdr:cNvPr id="199" name="楕円 198"/>
        <xdr:cNvSpPr/>
      </xdr:nvSpPr>
      <xdr:spPr>
        <a:xfrm>
          <a:off x="1079500" y="1320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99517</xdr:rowOff>
    </xdr:from>
    <xdr:ext cx="599010" cy="259045"/>
    <xdr:sp macro="" textlink="">
      <xdr:nvSpPr>
        <xdr:cNvPr id="200" name="テキスト ボックス 199"/>
        <xdr:cNvSpPr txBox="1"/>
      </xdr:nvSpPr>
      <xdr:spPr>
        <a:xfrm>
          <a:off x="830795" y="1330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164759</xdr:rowOff>
    </xdr:from>
    <xdr:to>
      <xdr:col>24</xdr:col>
      <xdr:colOff>63500</xdr:colOff>
      <xdr:row>98</xdr:row>
      <xdr:rowOff>32899</xdr:rowOff>
    </xdr:to>
    <xdr:cxnSp macro="">
      <xdr:nvCxnSpPr>
        <xdr:cNvPr id="227" name="直線コネクタ 226"/>
        <xdr:cNvCxnSpPr/>
      </xdr:nvCxnSpPr>
      <xdr:spPr>
        <a:xfrm flipV="1">
          <a:off x="3797300" y="16623959"/>
          <a:ext cx="838200" cy="21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26264</xdr:rowOff>
    </xdr:from>
    <xdr:to>
      <xdr:col>19</xdr:col>
      <xdr:colOff>177800</xdr:colOff>
      <xdr:row>98</xdr:row>
      <xdr:rowOff>32899</xdr:rowOff>
    </xdr:to>
    <xdr:cxnSp macro="">
      <xdr:nvCxnSpPr>
        <xdr:cNvPr id="230" name="直線コネクタ 229"/>
        <xdr:cNvCxnSpPr/>
      </xdr:nvCxnSpPr>
      <xdr:spPr>
        <a:xfrm>
          <a:off x="2908300" y="16828364"/>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15655</xdr:rowOff>
    </xdr:from>
    <xdr:to>
      <xdr:col>15</xdr:col>
      <xdr:colOff>50800</xdr:colOff>
      <xdr:row>98</xdr:row>
      <xdr:rowOff>26264</xdr:rowOff>
    </xdr:to>
    <xdr:cxnSp macro="">
      <xdr:nvCxnSpPr>
        <xdr:cNvPr id="233" name="直線コネクタ 232"/>
        <xdr:cNvCxnSpPr/>
      </xdr:nvCxnSpPr>
      <xdr:spPr>
        <a:xfrm>
          <a:off x="2019300" y="16817755"/>
          <a:ext cx="889000" cy="1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15655</xdr:rowOff>
    </xdr:from>
    <xdr:to>
      <xdr:col>10</xdr:col>
      <xdr:colOff>114300</xdr:colOff>
      <xdr:row>98</xdr:row>
      <xdr:rowOff>19541</xdr:rowOff>
    </xdr:to>
    <xdr:cxnSp macro="">
      <xdr:nvCxnSpPr>
        <xdr:cNvPr id="236" name="直線コネクタ 235"/>
        <xdr:cNvCxnSpPr/>
      </xdr:nvCxnSpPr>
      <xdr:spPr>
        <a:xfrm flipV="1">
          <a:off x="1130300" y="16817755"/>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113959</xdr:rowOff>
    </xdr:from>
    <xdr:to>
      <xdr:col>24</xdr:col>
      <xdr:colOff>114300</xdr:colOff>
      <xdr:row>97</xdr:row>
      <xdr:rowOff>44109</xdr:rowOff>
    </xdr:to>
    <xdr:sp macro="" textlink="">
      <xdr:nvSpPr>
        <xdr:cNvPr id="246" name="楕円 245"/>
        <xdr:cNvSpPr/>
      </xdr:nvSpPr>
      <xdr:spPr>
        <a:xfrm>
          <a:off x="4584700" y="1657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136836</xdr:rowOff>
    </xdr:from>
    <xdr:ext cx="599010" cy="259045"/>
    <xdr:sp macro="" textlink="">
      <xdr:nvSpPr>
        <xdr:cNvPr id="247" name="衛生費該当値テキスト"/>
        <xdr:cNvSpPr txBox="1"/>
      </xdr:nvSpPr>
      <xdr:spPr>
        <a:xfrm>
          <a:off x="4686300" y="1642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153549</xdr:rowOff>
    </xdr:from>
    <xdr:to>
      <xdr:col>20</xdr:col>
      <xdr:colOff>38100</xdr:colOff>
      <xdr:row>98</xdr:row>
      <xdr:rowOff>83699</xdr:rowOff>
    </xdr:to>
    <xdr:sp macro="" textlink="">
      <xdr:nvSpPr>
        <xdr:cNvPr id="248" name="楕円 247"/>
        <xdr:cNvSpPr/>
      </xdr:nvSpPr>
      <xdr:spPr>
        <a:xfrm>
          <a:off x="3746500" y="1678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74826</xdr:rowOff>
    </xdr:from>
    <xdr:ext cx="534377" cy="259045"/>
    <xdr:sp macro="" textlink="">
      <xdr:nvSpPr>
        <xdr:cNvPr id="249" name="テキスト ボックス 248"/>
        <xdr:cNvSpPr txBox="1"/>
      </xdr:nvSpPr>
      <xdr:spPr>
        <a:xfrm>
          <a:off x="3530111" y="1687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146914</xdr:rowOff>
    </xdr:from>
    <xdr:to>
      <xdr:col>15</xdr:col>
      <xdr:colOff>101600</xdr:colOff>
      <xdr:row>98</xdr:row>
      <xdr:rowOff>77064</xdr:rowOff>
    </xdr:to>
    <xdr:sp macro="" textlink="">
      <xdr:nvSpPr>
        <xdr:cNvPr id="250" name="楕円 249"/>
        <xdr:cNvSpPr/>
      </xdr:nvSpPr>
      <xdr:spPr>
        <a:xfrm>
          <a:off x="2857500" y="1677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68191</xdr:rowOff>
    </xdr:from>
    <xdr:ext cx="534377" cy="259045"/>
    <xdr:sp macro="" textlink="">
      <xdr:nvSpPr>
        <xdr:cNvPr id="251" name="テキスト ボックス 250"/>
        <xdr:cNvSpPr txBox="1"/>
      </xdr:nvSpPr>
      <xdr:spPr>
        <a:xfrm>
          <a:off x="2641111" y="1687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136305</xdr:rowOff>
    </xdr:from>
    <xdr:to>
      <xdr:col>10</xdr:col>
      <xdr:colOff>165100</xdr:colOff>
      <xdr:row>98</xdr:row>
      <xdr:rowOff>66455</xdr:rowOff>
    </xdr:to>
    <xdr:sp macro="" textlink="">
      <xdr:nvSpPr>
        <xdr:cNvPr id="252" name="楕円 251"/>
        <xdr:cNvSpPr/>
      </xdr:nvSpPr>
      <xdr:spPr>
        <a:xfrm>
          <a:off x="1968500" y="1676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57582</xdr:rowOff>
    </xdr:from>
    <xdr:ext cx="534377" cy="259045"/>
    <xdr:sp macro="" textlink="">
      <xdr:nvSpPr>
        <xdr:cNvPr id="253" name="テキスト ボックス 252"/>
        <xdr:cNvSpPr txBox="1"/>
      </xdr:nvSpPr>
      <xdr:spPr>
        <a:xfrm>
          <a:off x="1752111" y="1685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140191</xdr:rowOff>
    </xdr:from>
    <xdr:to>
      <xdr:col>6</xdr:col>
      <xdr:colOff>38100</xdr:colOff>
      <xdr:row>98</xdr:row>
      <xdr:rowOff>70341</xdr:rowOff>
    </xdr:to>
    <xdr:sp macro="" textlink="">
      <xdr:nvSpPr>
        <xdr:cNvPr id="254" name="楕円 253"/>
        <xdr:cNvSpPr/>
      </xdr:nvSpPr>
      <xdr:spPr>
        <a:xfrm>
          <a:off x="1079500" y="1677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61468</xdr:rowOff>
    </xdr:from>
    <xdr:ext cx="534377" cy="259045"/>
    <xdr:sp macro="" textlink="">
      <xdr:nvSpPr>
        <xdr:cNvPr id="255" name="テキスト ボックス 254"/>
        <xdr:cNvSpPr txBox="1"/>
      </xdr:nvSpPr>
      <xdr:spPr>
        <a:xfrm>
          <a:off x="863111" y="1686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12357</xdr:rowOff>
    </xdr:from>
    <xdr:to>
      <xdr:col>55</xdr:col>
      <xdr:colOff>0</xdr:colOff>
      <xdr:row>58</xdr:row>
      <xdr:rowOff>61368</xdr:rowOff>
    </xdr:to>
    <xdr:cxnSp macro="">
      <xdr:nvCxnSpPr>
        <xdr:cNvPr id="339" name="直線コネクタ 338"/>
        <xdr:cNvCxnSpPr/>
      </xdr:nvCxnSpPr>
      <xdr:spPr>
        <a:xfrm>
          <a:off x="9639300" y="9956457"/>
          <a:ext cx="838200" cy="4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12357</xdr:rowOff>
    </xdr:from>
    <xdr:to>
      <xdr:col>50</xdr:col>
      <xdr:colOff>114300</xdr:colOff>
      <xdr:row>58</xdr:row>
      <xdr:rowOff>89904</xdr:rowOff>
    </xdr:to>
    <xdr:cxnSp macro="">
      <xdr:nvCxnSpPr>
        <xdr:cNvPr id="342" name="直線コネクタ 341"/>
        <xdr:cNvCxnSpPr/>
      </xdr:nvCxnSpPr>
      <xdr:spPr>
        <a:xfrm flipV="1">
          <a:off x="8750300" y="9956457"/>
          <a:ext cx="889000" cy="7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79880</xdr:rowOff>
    </xdr:from>
    <xdr:to>
      <xdr:col>45</xdr:col>
      <xdr:colOff>177800</xdr:colOff>
      <xdr:row>58</xdr:row>
      <xdr:rowOff>89904</xdr:rowOff>
    </xdr:to>
    <xdr:cxnSp macro="">
      <xdr:nvCxnSpPr>
        <xdr:cNvPr id="345" name="直線コネクタ 344"/>
        <xdr:cNvCxnSpPr/>
      </xdr:nvCxnSpPr>
      <xdr:spPr>
        <a:xfrm>
          <a:off x="7861300" y="10023980"/>
          <a:ext cx="889000" cy="1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79306</xdr:rowOff>
    </xdr:from>
    <xdr:to>
      <xdr:col>41</xdr:col>
      <xdr:colOff>50800</xdr:colOff>
      <xdr:row>58</xdr:row>
      <xdr:rowOff>79880</xdr:rowOff>
    </xdr:to>
    <xdr:cxnSp macro="">
      <xdr:nvCxnSpPr>
        <xdr:cNvPr id="348" name="直線コネクタ 347"/>
        <xdr:cNvCxnSpPr/>
      </xdr:nvCxnSpPr>
      <xdr:spPr>
        <a:xfrm>
          <a:off x="6972300" y="10023406"/>
          <a:ext cx="8890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10568</xdr:rowOff>
    </xdr:from>
    <xdr:to>
      <xdr:col>55</xdr:col>
      <xdr:colOff>50800</xdr:colOff>
      <xdr:row>58</xdr:row>
      <xdr:rowOff>112168</xdr:rowOff>
    </xdr:to>
    <xdr:sp macro="" textlink="">
      <xdr:nvSpPr>
        <xdr:cNvPr id="358" name="楕円 357"/>
        <xdr:cNvSpPr/>
      </xdr:nvSpPr>
      <xdr:spPr>
        <a:xfrm>
          <a:off x="10426700" y="995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141395</xdr:rowOff>
    </xdr:from>
    <xdr:ext cx="599010" cy="259045"/>
    <xdr:sp macro="" textlink="">
      <xdr:nvSpPr>
        <xdr:cNvPr id="359" name="農林水産業費該当値テキスト"/>
        <xdr:cNvSpPr txBox="1"/>
      </xdr:nvSpPr>
      <xdr:spPr>
        <a:xfrm>
          <a:off x="10528300" y="974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133007</xdr:rowOff>
    </xdr:from>
    <xdr:to>
      <xdr:col>50</xdr:col>
      <xdr:colOff>165100</xdr:colOff>
      <xdr:row>58</xdr:row>
      <xdr:rowOff>63157</xdr:rowOff>
    </xdr:to>
    <xdr:sp macro="" textlink="">
      <xdr:nvSpPr>
        <xdr:cNvPr id="360" name="楕円 359"/>
        <xdr:cNvSpPr/>
      </xdr:nvSpPr>
      <xdr:spPr>
        <a:xfrm>
          <a:off x="9588500" y="99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79684</xdr:rowOff>
    </xdr:from>
    <xdr:ext cx="599010" cy="259045"/>
    <xdr:sp macro="" textlink="">
      <xdr:nvSpPr>
        <xdr:cNvPr id="361" name="テキスト ボックス 360"/>
        <xdr:cNvSpPr txBox="1"/>
      </xdr:nvSpPr>
      <xdr:spPr>
        <a:xfrm>
          <a:off x="9339795" y="968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39104</xdr:rowOff>
    </xdr:from>
    <xdr:to>
      <xdr:col>46</xdr:col>
      <xdr:colOff>38100</xdr:colOff>
      <xdr:row>58</xdr:row>
      <xdr:rowOff>140704</xdr:rowOff>
    </xdr:to>
    <xdr:sp macro="" textlink="">
      <xdr:nvSpPr>
        <xdr:cNvPr id="362" name="楕円 361"/>
        <xdr:cNvSpPr/>
      </xdr:nvSpPr>
      <xdr:spPr>
        <a:xfrm>
          <a:off x="8699500" y="998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131831</xdr:rowOff>
    </xdr:from>
    <xdr:ext cx="599010" cy="259045"/>
    <xdr:sp macro="" textlink="">
      <xdr:nvSpPr>
        <xdr:cNvPr id="363" name="テキスト ボックス 362"/>
        <xdr:cNvSpPr txBox="1"/>
      </xdr:nvSpPr>
      <xdr:spPr>
        <a:xfrm>
          <a:off x="8450795" y="1007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29080</xdr:rowOff>
    </xdr:from>
    <xdr:to>
      <xdr:col>41</xdr:col>
      <xdr:colOff>101600</xdr:colOff>
      <xdr:row>58</xdr:row>
      <xdr:rowOff>130680</xdr:rowOff>
    </xdr:to>
    <xdr:sp macro="" textlink="">
      <xdr:nvSpPr>
        <xdr:cNvPr id="364" name="楕円 363"/>
        <xdr:cNvSpPr/>
      </xdr:nvSpPr>
      <xdr:spPr>
        <a:xfrm>
          <a:off x="7810500" y="997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121807</xdr:rowOff>
    </xdr:from>
    <xdr:ext cx="599010" cy="259045"/>
    <xdr:sp macro="" textlink="">
      <xdr:nvSpPr>
        <xdr:cNvPr id="365" name="テキスト ボックス 364"/>
        <xdr:cNvSpPr txBox="1"/>
      </xdr:nvSpPr>
      <xdr:spPr>
        <a:xfrm>
          <a:off x="7561795" y="1006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28506</xdr:rowOff>
    </xdr:from>
    <xdr:to>
      <xdr:col>36</xdr:col>
      <xdr:colOff>165100</xdr:colOff>
      <xdr:row>58</xdr:row>
      <xdr:rowOff>130106</xdr:rowOff>
    </xdr:to>
    <xdr:sp macro="" textlink="">
      <xdr:nvSpPr>
        <xdr:cNvPr id="366" name="楕円 365"/>
        <xdr:cNvSpPr/>
      </xdr:nvSpPr>
      <xdr:spPr>
        <a:xfrm>
          <a:off x="6921500" y="99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121233</xdr:rowOff>
    </xdr:from>
    <xdr:ext cx="599010" cy="259045"/>
    <xdr:sp macro="" textlink="">
      <xdr:nvSpPr>
        <xdr:cNvPr id="367" name="テキスト ボックス 366"/>
        <xdr:cNvSpPr txBox="1"/>
      </xdr:nvSpPr>
      <xdr:spPr>
        <a:xfrm>
          <a:off x="6672795" y="1006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62499</xdr:rowOff>
    </xdr:from>
    <xdr:to>
      <xdr:col>55</xdr:col>
      <xdr:colOff>0</xdr:colOff>
      <xdr:row>79</xdr:row>
      <xdr:rowOff>77022</xdr:rowOff>
    </xdr:to>
    <xdr:cxnSp macro="">
      <xdr:nvCxnSpPr>
        <xdr:cNvPr id="398" name="直線コネクタ 397"/>
        <xdr:cNvCxnSpPr/>
      </xdr:nvCxnSpPr>
      <xdr:spPr>
        <a:xfrm flipV="1">
          <a:off x="9639300" y="13607049"/>
          <a:ext cx="838200" cy="1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77022</xdr:rowOff>
    </xdr:from>
    <xdr:to>
      <xdr:col>50</xdr:col>
      <xdr:colOff>114300</xdr:colOff>
      <xdr:row>79</xdr:row>
      <xdr:rowOff>77282</xdr:rowOff>
    </xdr:to>
    <xdr:cxnSp macro="">
      <xdr:nvCxnSpPr>
        <xdr:cNvPr id="401" name="直線コネクタ 400"/>
        <xdr:cNvCxnSpPr/>
      </xdr:nvCxnSpPr>
      <xdr:spPr>
        <a:xfrm flipV="1">
          <a:off x="8750300" y="13621572"/>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76257</xdr:rowOff>
    </xdr:from>
    <xdr:to>
      <xdr:col>45</xdr:col>
      <xdr:colOff>177800</xdr:colOff>
      <xdr:row>79</xdr:row>
      <xdr:rowOff>77282</xdr:rowOff>
    </xdr:to>
    <xdr:cxnSp macro="">
      <xdr:nvCxnSpPr>
        <xdr:cNvPr id="404" name="直線コネクタ 403"/>
        <xdr:cNvCxnSpPr/>
      </xdr:nvCxnSpPr>
      <xdr:spPr>
        <a:xfrm>
          <a:off x="7861300" y="13620807"/>
          <a:ext cx="889000" cy="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74755</xdr:rowOff>
    </xdr:from>
    <xdr:to>
      <xdr:col>41</xdr:col>
      <xdr:colOff>50800</xdr:colOff>
      <xdr:row>79</xdr:row>
      <xdr:rowOff>76257</xdr:rowOff>
    </xdr:to>
    <xdr:cxnSp macro="">
      <xdr:nvCxnSpPr>
        <xdr:cNvPr id="407" name="直線コネクタ 406"/>
        <xdr:cNvCxnSpPr/>
      </xdr:nvCxnSpPr>
      <xdr:spPr>
        <a:xfrm>
          <a:off x="6972300" y="13619305"/>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11699</xdr:rowOff>
    </xdr:from>
    <xdr:to>
      <xdr:col>55</xdr:col>
      <xdr:colOff>50800</xdr:colOff>
      <xdr:row>79</xdr:row>
      <xdr:rowOff>113299</xdr:rowOff>
    </xdr:to>
    <xdr:sp macro="" textlink="">
      <xdr:nvSpPr>
        <xdr:cNvPr id="417" name="楕円 416"/>
        <xdr:cNvSpPr/>
      </xdr:nvSpPr>
      <xdr:spPr>
        <a:xfrm>
          <a:off x="10426700" y="1355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98076</xdr:rowOff>
    </xdr:from>
    <xdr:ext cx="534377" cy="259045"/>
    <xdr:sp macro="" textlink="">
      <xdr:nvSpPr>
        <xdr:cNvPr id="418" name="商工費該当値テキスト"/>
        <xdr:cNvSpPr txBox="1"/>
      </xdr:nvSpPr>
      <xdr:spPr>
        <a:xfrm>
          <a:off x="10528300" y="1347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26222</xdr:rowOff>
    </xdr:from>
    <xdr:to>
      <xdr:col>50</xdr:col>
      <xdr:colOff>165100</xdr:colOff>
      <xdr:row>79</xdr:row>
      <xdr:rowOff>127822</xdr:rowOff>
    </xdr:to>
    <xdr:sp macro="" textlink="">
      <xdr:nvSpPr>
        <xdr:cNvPr id="419" name="楕円 418"/>
        <xdr:cNvSpPr/>
      </xdr:nvSpPr>
      <xdr:spPr>
        <a:xfrm>
          <a:off x="9588500" y="1357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118949</xdr:rowOff>
    </xdr:from>
    <xdr:ext cx="469744" cy="259045"/>
    <xdr:sp macro="" textlink="">
      <xdr:nvSpPr>
        <xdr:cNvPr id="420" name="テキスト ボックス 419"/>
        <xdr:cNvSpPr txBox="1"/>
      </xdr:nvSpPr>
      <xdr:spPr>
        <a:xfrm>
          <a:off x="9404428" y="1366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26482</xdr:rowOff>
    </xdr:from>
    <xdr:to>
      <xdr:col>46</xdr:col>
      <xdr:colOff>38100</xdr:colOff>
      <xdr:row>79</xdr:row>
      <xdr:rowOff>128082</xdr:rowOff>
    </xdr:to>
    <xdr:sp macro="" textlink="">
      <xdr:nvSpPr>
        <xdr:cNvPr id="421" name="楕円 420"/>
        <xdr:cNvSpPr/>
      </xdr:nvSpPr>
      <xdr:spPr>
        <a:xfrm>
          <a:off x="8699500" y="1357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119209</xdr:rowOff>
    </xdr:from>
    <xdr:ext cx="469744" cy="259045"/>
    <xdr:sp macro="" textlink="">
      <xdr:nvSpPr>
        <xdr:cNvPr id="422" name="テキスト ボックス 421"/>
        <xdr:cNvSpPr txBox="1"/>
      </xdr:nvSpPr>
      <xdr:spPr>
        <a:xfrm>
          <a:off x="8515428" y="136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25457</xdr:rowOff>
    </xdr:from>
    <xdr:to>
      <xdr:col>41</xdr:col>
      <xdr:colOff>101600</xdr:colOff>
      <xdr:row>79</xdr:row>
      <xdr:rowOff>127057</xdr:rowOff>
    </xdr:to>
    <xdr:sp macro="" textlink="">
      <xdr:nvSpPr>
        <xdr:cNvPr id="423" name="楕円 422"/>
        <xdr:cNvSpPr/>
      </xdr:nvSpPr>
      <xdr:spPr>
        <a:xfrm>
          <a:off x="7810500" y="1357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118184</xdr:rowOff>
    </xdr:from>
    <xdr:ext cx="469744" cy="259045"/>
    <xdr:sp macro="" textlink="">
      <xdr:nvSpPr>
        <xdr:cNvPr id="424" name="テキスト ボックス 423"/>
        <xdr:cNvSpPr txBox="1"/>
      </xdr:nvSpPr>
      <xdr:spPr>
        <a:xfrm>
          <a:off x="7626428" y="1366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23955</xdr:rowOff>
    </xdr:from>
    <xdr:to>
      <xdr:col>36</xdr:col>
      <xdr:colOff>165100</xdr:colOff>
      <xdr:row>79</xdr:row>
      <xdr:rowOff>125555</xdr:rowOff>
    </xdr:to>
    <xdr:sp macro="" textlink="">
      <xdr:nvSpPr>
        <xdr:cNvPr id="425" name="楕円 424"/>
        <xdr:cNvSpPr/>
      </xdr:nvSpPr>
      <xdr:spPr>
        <a:xfrm>
          <a:off x="6921500" y="1356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116682</xdr:rowOff>
    </xdr:from>
    <xdr:ext cx="469744" cy="259045"/>
    <xdr:sp macro="" textlink="">
      <xdr:nvSpPr>
        <xdr:cNvPr id="426" name="テキスト ボックス 425"/>
        <xdr:cNvSpPr txBox="1"/>
      </xdr:nvSpPr>
      <xdr:spPr>
        <a:xfrm>
          <a:off x="6737428" y="1366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13083</xdr:rowOff>
    </xdr:from>
    <xdr:to>
      <xdr:col>55</xdr:col>
      <xdr:colOff>0</xdr:colOff>
      <xdr:row>99</xdr:row>
      <xdr:rowOff>36426</xdr:rowOff>
    </xdr:to>
    <xdr:cxnSp macro="">
      <xdr:nvCxnSpPr>
        <xdr:cNvPr id="457" name="直線コネクタ 456"/>
        <xdr:cNvCxnSpPr/>
      </xdr:nvCxnSpPr>
      <xdr:spPr>
        <a:xfrm>
          <a:off x="9639300" y="16986633"/>
          <a:ext cx="838200" cy="2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13083</xdr:rowOff>
    </xdr:from>
    <xdr:to>
      <xdr:col>50</xdr:col>
      <xdr:colOff>114300</xdr:colOff>
      <xdr:row>99</xdr:row>
      <xdr:rowOff>53001</xdr:rowOff>
    </xdr:to>
    <xdr:cxnSp macro="">
      <xdr:nvCxnSpPr>
        <xdr:cNvPr id="460" name="直線コネクタ 459"/>
        <xdr:cNvCxnSpPr/>
      </xdr:nvCxnSpPr>
      <xdr:spPr>
        <a:xfrm flipV="1">
          <a:off x="8750300" y="16986633"/>
          <a:ext cx="889000" cy="3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26947</xdr:rowOff>
    </xdr:from>
    <xdr:to>
      <xdr:col>45</xdr:col>
      <xdr:colOff>177800</xdr:colOff>
      <xdr:row>99</xdr:row>
      <xdr:rowOff>53001</xdr:rowOff>
    </xdr:to>
    <xdr:cxnSp macro="">
      <xdr:nvCxnSpPr>
        <xdr:cNvPr id="463" name="直線コネクタ 462"/>
        <xdr:cNvCxnSpPr/>
      </xdr:nvCxnSpPr>
      <xdr:spPr>
        <a:xfrm>
          <a:off x="7861300" y="17000497"/>
          <a:ext cx="889000" cy="2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26947</xdr:rowOff>
    </xdr:from>
    <xdr:to>
      <xdr:col>41</xdr:col>
      <xdr:colOff>50800</xdr:colOff>
      <xdr:row>99</xdr:row>
      <xdr:rowOff>57485</xdr:rowOff>
    </xdr:to>
    <xdr:cxnSp macro="">
      <xdr:nvCxnSpPr>
        <xdr:cNvPr id="466" name="直線コネクタ 465"/>
        <xdr:cNvCxnSpPr/>
      </xdr:nvCxnSpPr>
      <xdr:spPr>
        <a:xfrm flipV="1">
          <a:off x="6972300" y="17000497"/>
          <a:ext cx="889000" cy="3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157076</xdr:rowOff>
    </xdr:from>
    <xdr:to>
      <xdr:col>55</xdr:col>
      <xdr:colOff>50800</xdr:colOff>
      <xdr:row>99</xdr:row>
      <xdr:rowOff>87226</xdr:rowOff>
    </xdr:to>
    <xdr:sp macro="" textlink="">
      <xdr:nvSpPr>
        <xdr:cNvPr id="476" name="楕円 475"/>
        <xdr:cNvSpPr/>
      </xdr:nvSpPr>
      <xdr:spPr>
        <a:xfrm>
          <a:off x="10426700" y="1695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72003</xdr:rowOff>
    </xdr:from>
    <xdr:ext cx="534377" cy="259045"/>
    <xdr:sp macro="" textlink="">
      <xdr:nvSpPr>
        <xdr:cNvPr id="477" name="土木費該当値テキスト"/>
        <xdr:cNvSpPr txBox="1"/>
      </xdr:nvSpPr>
      <xdr:spPr>
        <a:xfrm>
          <a:off x="10528300" y="1687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133733</xdr:rowOff>
    </xdr:from>
    <xdr:to>
      <xdr:col>50</xdr:col>
      <xdr:colOff>165100</xdr:colOff>
      <xdr:row>99</xdr:row>
      <xdr:rowOff>63883</xdr:rowOff>
    </xdr:to>
    <xdr:sp macro="" textlink="">
      <xdr:nvSpPr>
        <xdr:cNvPr id="478" name="楕円 477"/>
        <xdr:cNvSpPr/>
      </xdr:nvSpPr>
      <xdr:spPr>
        <a:xfrm>
          <a:off x="9588500" y="1693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55010</xdr:rowOff>
    </xdr:from>
    <xdr:ext cx="534377" cy="259045"/>
    <xdr:sp macro="" textlink="">
      <xdr:nvSpPr>
        <xdr:cNvPr id="479" name="テキスト ボックス 478"/>
        <xdr:cNvSpPr txBox="1"/>
      </xdr:nvSpPr>
      <xdr:spPr>
        <a:xfrm>
          <a:off x="9372111" y="1702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2201</xdr:rowOff>
    </xdr:from>
    <xdr:to>
      <xdr:col>46</xdr:col>
      <xdr:colOff>38100</xdr:colOff>
      <xdr:row>99</xdr:row>
      <xdr:rowOff>103801</xdr:rowOff>
    </xdr:to>
    <xdr:sp macro="" textlink="">
      <xdr:nvSpPr>
        <xdr:cNvPr id="480" name="楕円 479"/>
        <xdr:cNvSpPr/>
      </xdr:nvSpPr>
      <xdr:spPr>
        <a:xfrm>
          <a:off x="8699500" y="1697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94928</xdr:rowOff>
    </xdr:from>
    <xdr:ext cx="534377" cy="259045"/>
    <xdr:sp macro="" textlink="">
      <xdr:nvSpPr>
        <xdr:cNvPr id="481" name="テキスト ボックス 480"/>
        <xdr:cNvSpPr txBox="1"/>
      </xdr:nvSpPr>
      <xdr:spPr>
        <a:xfrm>
          <a:off x="8483111" y="170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147597</xdr:rowOff>
    </xdr:from>
    <xdr:to>
      <xdr:col>41</xdr:col>
      <xdr:colOff>101600</xdr:colOff>
      <xdr:row>99</xdr:row>
      <xdr:rowOff>77747</xdr:rowOff>
    </xdr:to>
    <xdr:sp macro="" textlink="">
      <xdr:nvSpPr>
        <xdr:cNvPr id="482" name="楕円 481"/>
        <xdr:cNvSpPr/>
      </xdr:nvSpPr>
      <xdr:spPr>
        <a:xfrm>
          <a:off x="7810500" y="1694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68874</xdr:rowOff>
    </xdr:from>
    <xdr:ext cx="534377" cy="259045"/>
    <xdr:sp macro="" textlink="">
      <xdr:nvSpPr>
        <xdr:cNvPr id="483" name="テキスト ボックス 482"/>
        <xdr:cNvSpPr txBox="1"/>
      </xdr:nvSpPr>
      <xdr:spPr>
        <a:xfrm>
          <a:off x="7594111" y="1704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6685</xdr:rowOff>
    </xdr:from>
    <xdr:to>
      <xdr:col>36</xdr:col>
      <xdr:colOff>165100</xdr:colOff>
      <xdr:row>99</xdr:row>
      <xdr:rowOff>108285</xdr:rowOff>
    </xdr:to>
    <xdr:sp macro="" textlink="">
      <xdr:nvSpPr>
        <xdr:cNvPr id="484" name="楕円 483"/>
        <xdr:cNvSpPr/>
      </xdr:nvSpPr>
      <xdr:spPr>
        <a:xfrm>
          <a:off x="6921500" y="169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99412</xdr:rowOff>
    </xdr:from>
    <xdr:ext cx="534377" cy="259045"/>
    <xdr:sp macro="" textlink="">
      <xdr:nvSpPr>
        <xdr:cNvPr id="485" name="テキスト ボックス 484"/>
        <xdr:cNvSpPr txBox="1"/>
      </xdr:nvSpPr>
      <xdr:spPr>
        <a:xfrm>
          <a:off x="6705111" y="17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71501</xdr:rowOff>
    </xdr:from>
    <xdr:to>
      <xdr:col>85</xdr:col>
      <xdr:colOff>127000</xdr:colOff>
      <xdr:row>38</xdr:row>
      <xdr:rowOff>86288</xdr:rowOff>
    </xdr:to>
    <xdr:cxnSp macro="">
      <xdr:nvCxnSpPr>
        <xdr:cNvPr id="514" name="直線コネクタ 513"/>
        <xdr:cNvCxnSpPr/>
      </xdr:nvCxnSpPr>
      <xdr:spPr>
        <a:xfrm flipV="1">
          <a:off x="15481300" y="6586601"/>
          <a:ext cx="838200" cy="1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81575</xdr:rowOff>
    </xdr:from>
    <xdr:to>
      <xdr:col>81</xdr:col>
      <xdr:colOff>50800</xdr:colOff>
      <xdr:row>38</xdr:row>
      <xdr:rowOff>86288</xdr:rowOff>
    </xdr:to>
    <xdr:cxnSp macro="">
      <xdr:nvCxnSpPr>
        <xdr:cNvPr id="517" name="直線コネクタ 516"/>
        <xdr:cNvCxnSpPr/>
      </xdr:nvCxnSpPr>
      <xdr:spPr>
        <a:xfrm>
          <a:off x="14592300" y="6596675"/>
          <a:ext cx="8890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81575</xdr:rowOff>
    </xdr:from>
    <xdr:to>
      <xdr:col>76</xdr:col>
      <xdr:colOff>114300</xdr:colOff>
      <xdr:row>38</xdr:row>
      <xdr:rowOff>95801</xdr:rowOff>
    </xdr:to>
    <xdr:cxnSp macro="">
      <xdr:nvCxnSpPr>
        <xdr:cNvPr id="520" name="直線コネクタ 519"/>
        <xdr:cNvCxnSpPr/>
      </xdr:nvCxnSpPr>
      <xdr:spPr>
        <a:xfrm flipV="1">
          <a:off x="13703300" y="6596675"/>
          <a:ext cx="889000" cy="1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61976</xdr:rowOff>
    </xdr:from>
    <xdr:to>
      <xdr:col>71</xdr:col>
      <xdr:colOff>177800</xdr:colOff>
      <xdr:row>38</xdr:row>
      <xdr:rowOff>95801</xdr:rowOff>
    </xdr:to>
    <xdr:cxnSp macro="">
      <xdr:nvCxnSpPr>
        <xdr:cNvPr id="523" name="直線コネクタ 522"/>
        <xdr:cNvCxnSpPr/>
      </xdr:nvCxnSpPr>
      <xdr:spPr>
        <a:xfrm>
          <a:off x="12814300" y="6577076"/>
          <a:ext cx="889000" cy="3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20701</xdr:rowOff>
    </xdr:from>
    <xdr:to>
      <xdr:col>85</xdr:col>
      <xdr:colOff>177800</xdr:colOff>
      <xdr:row>38</xdr:row>
      <xdr:rowOff>122301</xdr:rowOff>
    </xdr:to>
    <xdr:sp macro="" textlink="">
      <xdr:nvSpPr>
        <xdr:cNvPr id="533" name="楕円 532"/>
        <xdr:cNvSpPr/>
      </xdr:nvSpPr>
      <xdr:spPr>
        <a:xfrm>
          <a:off x="16268700" y="653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107078</xdr:rowOff>
    </xdr:from>
    <xdr:ext cx="534377" cy="259045"/>
    <xdr:sp macro="" textlink="">
      <xdr:nvSpPr>
        <xdr:cNvPr id="534" name="消防費該当値テキスト"/>
        <xdr:cNvSpPr txBox="1"/>
      </xdr:nvSpPr>
      <xdr:spPr>
        <a:xfrm>
          <a:off x="16370300" y="64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35488</xdr:rowOff>
    </xdr:from>
    <xdr:to>
      <xdr:col>81</xdr:col>
      <xdr:colOff>101600</xdr:colOff>
      <xdr:row>38</xdr:row>
      <xdr:rowOff>137088</xdr:rowOff>
    </xdr:to>
    <xdr:sp macro="" textlink="">
      <xdr:nvSpPr>
        <xdr:cNvPr id="535" name="楕円 534"/>
        <xdr:cNvSpPr/>
      </xdr:nvSpPr>
      <xdr:spPr>
        <a:xfrm>
          <a:off x="15430500" y="655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128215</xdr:rowOff>
    </xdr:from>
    <xdr:ext cx="534377" cy="259045"/>
    <xdr:sp macro="" textlink="">
      <xdr:nvSpPr>
        <xdr:cNvPr id="536" name="テキスト ボックス 535"/>
        <xdr:cNvSpPr txBox="1"/>
      </xdr:nvSpPr>
      <xdr:spPr>
        <a:xfrm>
          <a:off x="15214111" y="664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30775</xdr:rowOff>
    </xdr:from>
    <xdr:to>
      <xdr:col>76</xdr:col>
      <xdr:colOff>165100</xdr:colOff>
      <xdr:row>38</xdr:row>
      <xdr:rowOff>132375</xdr:rowOff>
    </xdr:to>
    <xdr:sp macro="" textlink="">
      <xdr:nvSpPr>
        <xdr:cNvPr id="537" name="楕円 536"/>
        <xdr:cNvSpPr/>
      </xdr:nvSpPr>
      <xdr:spPr>
        <a:xfrm>
          <a:off x="14541500" y="654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123502</xdr:rowOff>
    </xdr:from>
    <xdr:ext cx="534377" cy="259045"/>
    <xdr:sp macro="" textlink="">
      <xdr:nvSpPr>
        <xdr:cNvPr id="538" name="テキスト ボックス 537"/>
        <xdr:cNvSpPr txBox="1"/>
      </xdr:nvSpPr>
      <xdr:spPr>
        <a:xfrm>
          <a:off x="14325111" y="663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45001</xdr:rowOff>
    </xdr:from>
    <xdr:to>
      <xdr:col>72</xdr:col>
      <xdr:colOff>38100</xdr:colOff>
      <xdr:row>38</xdr:row>
      <xdr:rowOff>146601</xdr:rowOff>
    </xdr:to>
    <xdr:sp macro="" textlink="">
      <xdr:nvSpPr>
        <xdr:cNvPr id="539" name="楕円 538"/>
        <xdr:cNvSpPr/>
      </xdr:nvSpPr>
      <xdr:spPr>
        <a:xfrm>
          <a:off x="13652500" y="656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137728</xdr:rowOff>
    </xdr:from>
    <xdr:ext cx="534377" cy="259045"/>
    <xdr:sp macro="" textlink="">
      <xdr:nvSpPr>
        <xdr:cNvPr id="540" name="テキスト ボックス 539"/>
        <xdr:cNvSpPr txBox="1"/>
      </xdr:nvSpPr>
      <xdr:spPr>
        <a:xfrm>
          <a:off x="13436111" y="665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11176</xdr:rowOff>
    </xdr:from>
    <xdr:to>
      <xdr:col>67</xdr:col>
      <xdr:colOff>101600</xdr:colOff>
      <xdr:row>38</xdr:row>
      <xdr:rowOff>112776</xdr:rowOff>
    </xdr:to>
    <xdr:sp macro="" textlink="">
      <xdr:nvSpPr>
        <xdr:cNvPr id="541" name="楕円 540"/>
        <xdr:cNvSpPr/>
      </xdr:nvSpPr>
      <xdr:spPr>
        <a:xfrm>
          <a:off x="12763500" y="65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103903</xdr:rowOff>
    </xdr:from>
    <xdr:ext cx="534377" cy="259045"/>
    <xdr:sp macro="" textlink="">
      <xdr:nvSpPr>
        <xdr:cNvPr id="542" name="テキスト ボックス 541"/>
        <xdr:cNvSpPr txBox="1"/>
      </xdr:nvSpPr>
      <xdr:spPr>
        <a:xfrm>
          <a:off x="12547111" y="661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71107</xdr:rowOff>
    </xdr:from>
    <xdr:to>
      <xdr:col>85</xdr:col>
      <xdr:colOff>127000</xdr:colOff>
      <xdr:row>58</xdr:row>
      <xdr:rowOff>109647</xdr:rowOff>
    </xdr:to>
    <xdr:cxnSp macro="">
      <xdr:nvCxnSpPr>
        <xdr:cNvPr id="571" name="直線コネクタ 570"/>
        <xdr:cNvCxnSpPr/>
      </xdr:nvCxnSpPr>
      <xdr:spPr>
        <a:xfrm flipV="1">
          <a:off x="15481300" y="10015207"/>
          <a:ext cx="838200" cy="3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13265</xdr:rowOff>
    </xdr:from>
    <xdr:to>
      <xdr:col>81</xdr:col>
      <xdr:colOff>50800</xdr:colOff>
      <xdr:row>58</xdr:row>
      <xdr:rowOff>109647</xdr:rowOff>
    </xdr:to>
    <xdr:cxnSp macro="">
      <xdr:nvCxnSpPr>
        <xdr:cNvPr id="574" name="直線コネクタ 573"/>
        <xdr:cNvCxnSpPr/>
      </xdr:nvCxnSpPr>
      <xdr:spPr>
        <a:xfrm>
          <a:off x="14592300" y="9957365"/>
          <a:ext cx="889000" cy="9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3807</xdr:rowOff>
    </xdr:from>
    <xdr:to>
      <xdr:col>76</xdr:col>
      <xdr:colOff>114300</xdr:colOff>
      <xdr:row>58</xdr:row>
      <xdr:rowOff>13265</xdr:rowOff>
    </xdr:to>
    <xdr:cxnSp macro="">
      <xdr:nvCxnSpPr>
        <xdr:cNvPr id="577" name="直線コネクタ 576"/>
        <xdr:cNvCxnSpPr/>
      </xdr:nvCxnSpPr>
      <xdr:spPr>
        <a:xfrm>
          <a:off x="13703300" y="9947907"/>
          <a:ext cx="889000" cy="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3807</xdr:rowOff>
    </xdr:from>
    <xdr:to>
      <xdr:col>71</xdr:col>
      <xdr:colOff>177800</xdr:colOff>
      <xdr:row>58</xdr:row>
      <xdr:rowOff>70469</xdr:rowOff>
    </xdr:to>
    <xdr:cxnSp macro="">
      <xdr:nvCxnSpPr>
        <xdr:cNvPr id="580" name="直線コネクタ 579"/>
        <xdr:cNvCxnSpPr/>
      </xdr:nvCxnSpPr>
      <xdr:spPr>
        <a:xfrm flipV="1">
          <a:off x="12814300" y="9947907"/>
          <a:ext cx="889000" cy="6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20307</xdr:rowOff>
    </xdr:from>
    <xdr:to>
      <xdr:col>85</xdr:col>
      <xdr:colOff>177800</xdr:colOff>
      <xdr:row>58</xdr:row>
      <xdr:rowOff>121907</xdr:rowOff>
    </xdr:to>
    <xdr:sp macro="" textlink="">
      <xdr:nvSpPr>
        <xdr:cNvPr id="590" name="楕円 589"/>
        <xdr:cNvSpPr/>
      </xdr:nvSpPr>
      <xdr:spPr>
        <a:xfrm>
          <a:off x="16268700" y="996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106684</xdr:rowOff>
    </xdr:from>
    <xdr:ext cx="534377" cy="259045"/>
    <xdr:sp macro="" textlink="">
      <xdr:nvSpPr>
        <xdr:cNvPr id="591" name="教育費該当値テキスト"/>
        <xdr:cNvSpPr txBox="1"/>
      </xdr:nvSpPr>
      <xdr:spPr>
        <a:xfrm>
          <a:off x="16370300" y="98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58847</xdr:rowOff>
    </xdr:from>
    <xdr:to>
      <xdr:col>81</xdr:col>
      <xdr:colOff>101600</xdr:colOff>
      <xdr:row>58</xdr:row>
      <xdr:rowOff>160447</xdr:rowOff>
    </xdr:to>
    <xdr:sp macro="" textlink="">
      <xdr:nvSpPr>
        <xdr:cNvPr id="592" name="楕円 591"/>
        <xdr:cNvSpPr/>
      </xdr:nvSpPr>
      <xdr:spPr>
        <a:xfrm>
          <a:off x="15430500" y="1000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151574</xdr:rowOff>
    </xdr:from>
    <xdr:ext cx="534377" cy="259045"/>
    <xdr:sp macro="" textlink="">
      <xdr:nvSpPr>
        <xdr:cNvPr id="593" name="テキスト ボックス 592"/>
        <xdr:cNvSpPr txBox="1"/>
      </xdr:nvSpPr>
      <xdr:spPr>
        <a:xfrm>
          <a:off x="15214111" y="1009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133915</xdr:rowOff>
    </xdr:from>
    <xdr:to>
      <xdr:col>76</xdr:col>
      <xdr:colOff>165100</xdr:colOff>
      <xdr:row>58</xdr:row>
      <xdr:rowOff>64065</xdr:rowOff>
    </xdr:to>
    <xdr:sp macro="" textlink="">
      <xdr:nvSpPr>
        <xdr:cNvPr id="594" name="楕円 593"/>
        <xdr:cNvSpPr/>
      </xdr:nvSpPr>
      <xdr:spPr>
        <a:xfrm>
          <a:off x="14541500" y="99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55192</xdr:rowOff>
    </xdr:from>
    <xdr:ext cx="599010" cy="259045"/>
    <xdr:sp macro="" textlink="">
      <xdr:nvSpPr>
        <xdr:cNvPr id="595" name="テキスト ボックス 594"/>
        <xdr:cNvSpPr txBox="1"/>
      </xdr:nvSpPr>
      <xdr:spPr>
        <a:xfrm>
          <a:off x="14292795" y="999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124457</xdr:rowOff>
    </xdr:from>
    <xdr:to>
      <xdr:col>72</xdr:col>
      <xdr:colOff>38100</xdr:colOff>
      <xdr:row>58</xdr:row>
      <xdr:rowOff>54607</xdr:rowOff>
    </xdr:to>
    <xdr:sp macro="" textlink="">
      <xdr:nvSpPr>
        <xdr:cNvPr id="596" name="楕円 595"/>
        <xdr:cNvSpPr/>
      </xdr:nvSpPr>
      <xdr:spPr>
        <a:xfrm>
          <a:off x="13652500" y="989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45734</xdr:rowOff>
    </xdr:from>
    <xdr:ext cx="599010" cy="259045"/>
    <xdr:sp macro="" textlink="">
      <xdr:nvSpPr>
        <xdr:cNvPr id="597" name="テキスト ボックス 596"/>
        <xdr:cNvSpPr txBox="1"/>
      </xdr:nvSpPr>
      <xdr:spPr>
        <a:xfrm>
          <a:off x="13403795" y="998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19669</xdr:rowOff>
    </xdr:from>
    <xdr:to>
      <xdr:col>67</xdr:col>
      <xdr:colOff>101600</xdr:colOff>
      <xdr:row>58</xdr:row>
      <xdr:rowOff>121269</xdr:rowOff>
    </xdr:to>
    <xdr:sp macro="" textlink="">
      <xdr:nvSpPr>
        <xdr:cNvPr id="598" name="楕円 597"/>
        <xdr:cNvSpPr/>
      </xdr:nvSpPr>
      <xdr:spPr>
        <a:xfrm>
          <a:off x="12763500" y="996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112396</xdr:rowOff>
    </xdr:from>
    <xdr:ext cx="534377" cy="259045"/>
    <xdr:sp macro="" textlink="">
      <xdr:nvSpPr>
        <xdr:cNvPr id="599" name="テキスト ボックス 598"/>
        <xdr:cNvSpPr txBox="1"/>
      </xdr:nvSpPr>
      <xdr:spPr>
        <a:xfrm>
          <a:off x="12547111" y="1005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71758</xdr:rowOff>
    </xdr:from>
    <xdr:to>
      <xdr:col>85</xdr:col>
      <xdr:colOff>127000</xdr:colOff>
      <xdr:row>79</xdr:row>
      <xdr:rowOff>19408</xdr:rowOff>
    </xdr:to>
    <xdr:cxnSp macro="">
      <xdr:nvCxnSpPr>
        <xdr:cNvPr id="628" name="直線コネクタ 627"/>
        <xdr:cNvCxnSpPr/>
      </xdr:nvCxnSpPr>
      <xdr:spPr>
        <a:xfrm flipV="1">
          <a:off x="15481300" y="13444858"/>
          <a:ext cx="838200" cy="1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19408</xdr:rowOff>
    </xdr:from>
    <xdr:to>
      <xdr:col>81</xdr:col>
      <xdr:colOff>50800</xdr:colOff>
      <xdr:row>79</xdr:row>
      <xdr:rowOff>25930</xdr:rowOff>
    </xdr:to>
    <xdr:cxnSp macro="">
      <xdr:nvCxnSpPr>
        <xdr:cNvPr id="631" name="直線コネクタ 630"/>
        <xdr:cNvCxnSpPr/>
      </xdr:nvCxnSpPr>
      <xdr:spPr>
        <a:xfrm flipV="1">
          <a:off x="14592300" y="13563958"/>
          <a:ext cx="889000" cy="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25930</xdr:rowOff>
    </xdr:from>
    <xdr:to>
      <xdr:col>76</xdr:col>
      <xdr:colOff>114300</xdr:colOff>
      <xdr:row>79</xdr:row>
      <xdr:rowOff>44441</xdr:rowOff>
    </xdr:to>
    <xdr:cxnSp macro="">
      <xdr:nvCxnSpPr>
        <xdr:cNvPr id="634" name="直線コネクタ 633"/>
        <xdr:cNvCxnSpPr/>
      </xdr:nvCxnSpPr>
      <xdr:spPr>
        <a:xfrm flipV="1">
          <a:off x="13703300" y="13570480"/>
          <a:ext cx="889000" cy="1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44441</xdr:rowOff>
    </xdr:from>
    <xdr:to>
      <xdr:col>71</xdr:col>
      <xdr:colOff>177800</xdr:colOff>
      <xdr:row>79</xdr:row>
      <xdr:rowOff>44444</xdr:rowOff>
    </xdr:to>
    <xdr:cxnSp macro="">
      <xdr:nvCxnSpPr>
        <xdr:cNvPr id="637" name="直線コネクタ 636"/>
        <xdr:cNvCxnSpPr/>
      </xdr:nvCxnSpPr>
      <xdr:spPr>
        <a:xfrm flipV="1">
          <a:off x="12814300" y="13588991"/>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20958</xdr:rowOff>
    </xdr:from>
    <xdr:to>
      <xdr:col>85</xdr:col>
      <xdr:colOff>177800</xdr:colOff>
      <xdr:row>78</xdr:row>
      <xdr:rowOff>122558</xdr:rowOff>
    </xdr:to>
    <xdr:sp macro="" textlink="">
      <xdr:nvSpPr>
        <xdr:cNvPr id="647" name="楕円 646"/>
        <xdr:cNvSpPr/>
      </xdr:nvSpPr>
      <xdr:spPr>
        <a:xfrm>
          <a:off x="16268700" y="1339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43835</xdr:rowOff>
    </xdr:from>
    <xdr:ext cx="534377" cy="259045"/>
    <xdr:sp macro="" textlink="">
      <xdr:nvSpPr>
        <xdr:cNvPr id="648" name="災害復旧費該当値テキスト"/>
        <xdr:cNvSpPr txBox="1"/>
      </xdr:nvSpPr>
      <xdr:spPr>
        <a:xfrm>
          <a:off x="16370300" y="1324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140058</xdr:rowOff>
    </xdr:from>
    <xdr:to>
      <xdr:col>81</xdr:col>
      <xdr:colOff>101600</xdr:colOff>
      <xdr:row>79</xdr:row>
      <xdr:rowOff>70208</xdr:rowOff>
    </xdr:to>
    <xdr:sp macro="" textlink="">
      <xdr:nvSpPr>
        <xdr:cNvPr id="649" name="楕円 648"/>
        <xdr:cNvSpPr/>
      </xdr:nvSpPr>
      <xdr:spPr>
        <a:xfrm>
          <a:off x="15430500" y="1351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61335</xdr:rowOff>
    </xdr:from>
    <xdr:ext cx="534377" cy="259045"/>
    <xdr:sp macro="" textlink="">
      <xdr:nvSpPr>
        <xdr:cNvPr id="650" name="テキスト ボックス 649"/>
        <xdr:cNvSpPr txBox="1"/>
      </xdr:nvSpPr>
      <xdr:spPr>
        <a:xfrm>
          <a:off x="15214111" y="1360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146580</xdr:rowOff>
    </xdr:from>
    <xdr:to>
      <xdr:col>76</xdr:col>
      <xdr:colOff>165100</xdr:colOff>
      <xdr:row>79</xdr:row>
      <xdr:rowOff>76730</xdr:rowOff>
    </xdr:to>
    <xdr:sp macro="" textlink="">
      <xdr:nvSpPr>
        <xdr:cNvPr id="651" name="楕円 650"/>
        <xdr:cNvSpPr/>
      </xdr:nvSpPr>
      <xdr:spPr>
        <a:xfrm>
          <a:off x="14541500" y="1351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67857</xdr:rowOff>
    </xdr:from>
    <xdr:ext cx="469744" cy="259045"/>
    <xdr:sp macro="" textlink="">
      <xdr:nvSpPr>
        <xdr:cNvPr id="652" name="テキスト ボックス 651"/>
        <xdr:cNvSpPr txBox="1"/>
      </xdr:nvSpPr>
      <xdr:spPr>
        <a:xfrm>
          <a:off x="14357428" y="1361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165091</xdr:rowOff>
    </xdr:from>
    <xdr:to>
      <xdr:col>72</xdr:col>
      <xdr:colOff>38100</xdr:colOff>
      <xdr:row>79</xdr:row>
      <xdr:rowOff>95241</xdr:rowOff>
    </xdr:to>
    <xdr:sp macro="" textlink="">
      <xdr:nvSpPr>
        <xdr:cNvPr id="653" name="楕円 652"/>
        <xdr:cNvSpPr/>
      </xdr:nvSpPr>
      <xdr:spPr>
        <a:xfrm>
          <a:off x="13652500" y="1353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86368</xdr:rowOff>
    </xdr:from>
    <xdr:ext cx="249299" cy="259045"/>
    <xdr:sp macro="" textlink="">
      <xdr:nvSpPr>
        <xdr:cNvPr id="654" name="テキスト ボックス 653"/>
        <xdr:cNvSpPr txBox="1"/>
      </xdr:nvSpPr>
      <xdr:spPr>
        <a:xfrm>
          <a:off x="13578650" y="136309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165094</xdr:rowOff>
    </xdr:from>
    <xdr:to>
      <xdr:col>67</xdr:col>
      <xdr:colOff>101600</xdr:colOff>
      <xdr:row>79</xdr:row>
      <xdr:rowOff>95244</xdr:rowOff>
    </xdr:to>
    <xdr:sp macro="" textlink="">
      <xdr:nvSpPr>
        <xdr:cNvPr id="655" name="楕円 654"/>
        <xdr:cNvSpPr/>
      </xdr:nvSpPr>
      <xdr:spPr>
        <a:xfrm>
          <a:off x="12763500" y="135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86371</xdr:rowOff>
    </xdr:from>
    <xdr:ext cx="249299" cy="259045"/>
    <xdr:sp macro="" textlink="">
      <xdr:nvSpPr>
        <xdr:cNvPr id="656" name="テキスト ボックス 655"/>
        <xdr:cNvSpPr txBox="1"/>
      </xdr:nvSpPr>
      <xdr:spPr>
        <a:xfrm>
          <a:off x="12689650" y="136309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167317</xdr:rowOff>
    </xdr:from>
    <xdr:to>
      <xdr:col>85</xdr:col>
      <xdr:colOff>127000</xdr:colOff>
      <xdr:row>98</xdr:row>
      <xdr:rowOff>171287</xdr:rowOff>
    </xdr:to>
    <xdr:cxnSp macro="">
      <xdr:nvCxnSpPr>
        <xdr:cNvPr id="687" name="直線コネクタ 686"/>
        <xdr:cNvCxnSpPr/>
      </xdr:nvCxnSpPr>
      <xdr:spPr>
        <a:xfrm flipV="1">
          <a:off x="15481300" y="16969417"/>
          <a:ext cx="838200" cy="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171287</xdr:rowOff>
    </xdr:from>
    <xdr:to>
      <xdr:col>81</xdr:col>
      <xdr:colOff>50800</xdr:colOff>
      <xdr:row>99</xdr:row>
      <xdr:rowOff>915</xdr:rowOff>
    </xdr:to>
    <xdr:cxnSp macro="">
      <xdr:nvCxnSpPr>
        <xdr:cNvPr id="690" name="直線コネクタ 689"/>
        <xdr:cNvCxnSpPr/>
      </xdr:nvCxnSpPr>
      <xdr:spPr>
        <a:xfrm flipV="1">
          <a:off x="14592300" y="16973387"/>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462</xdr:rowOff>
    </xdr:from>
    <xdr:to>
      <xdr:col>76</xdr:col>
      <xdr:colOff>114300</xdr:colOff>
      <xdr:row>99</xdr:row>
      <xdr:rowOff>915</xdr:rowOff>
    </xdr:to>
    <xdr:cxnSp macro="">
      <xdr:nvCxnSpPr>
        <xdr:cNvPr id="693" name="直線コネクタ 692"/>
        <xdr:cNvCxnSpPr/>
      </xdr:nvCxnSpPr>
      <xdr:spPr>
        <a:xfrm>
          <a:off x="13703300" y="16974012"/>
          <a:ext cx="88900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164288</xdr:rowOff>
    </xdr:from>
    <xdr:to>
      <xdr:col>71</xdr:col>
      <xdr:colOff>177800</xdr:colOff>
      <xdr:row>99</xdr:row>
      <xdr:rowOff>462</xdr:rowOff>
    </xdr:to>
    <xdr:cxnSp macro="">
      <xdr:nvCxnSpPr>
        <xdr:cNvPr id="696" name="直線コネクタ 695"/>
        <xdr:cNvCxnSpPr/>
      </xdr:nvCxnSpPr>
      <xdr:spPr>
        <a:xfrm>
          <a:off x="12814300" y="16966388"/>
          <a:ext cx="889000" cy="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116517</xdr:rowOff>
    </xdr:from>
    <xdr:to>
      <xdr:col>85</xdr:col>
      <xdr:colOff>177800</xdr:colOff>
      <xdr:row>99</xdr:row>
      <xdr:rowOff>46667</xdr:rowOff>
    </xdr:to>
    <xdr:sp macro="" textlink="">
      <xdr:nvSpPr>
        <xdr:cNvPr id="706" name="楕円 705"/>
        <xdr:cNvSpPr/>
      </xdr:nvSpPr>
      <xdr:spPr>
        <a:xfrm>
          <a:off x="16268700" y="1691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31444</xdr:rowOff>
    </xdr:from>
    <xdr:ext cx="534377" cy="259045"/>
    <xdr:sp macro="" textlink="">
      <xdr:nvSpPr>
        <xdr:cNvPr id="707" name="公債費該当値テキスト"/>
        <xdr:cNvSpPr txBox="1"/>
      </xdr:nvSpPr>
      <xdr:spPr>
        <a:xfrm>
          <a:off x="16370300" y="168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120487</xdr:rowOff>
    </xdr:from>
    <xdr:to>
      <xdr:col>81</xdr:col>
      <xdr:colOff>101600</xdr:colOff>
      <xdr:row>99</xdr:row>
      <xdr:rowOff>50637</xdr:rowOff>
    </xdr:to>
    <xdr:sp macro="" textlink="">
      <xdr:nvSpPr>
        <xdr:cNvPr id="708" name="楕円 707"/>
        <xdr:cNvSpPr/>
      </xdr:nvSpPr>
      <xdr:spPr>
        <a:xfrm>
          <a:off x="15430500" y="1692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41764</xdr:rowOff>
    </xdr:from>
    <xdr:ext cx="534377" cy="259045"/>
    <xdr:sp macro="" textlink="">
      <xdr:nvSpPr>
        <xdr:cNvPr id="709" name="テキスト ボックス 708"/>
        <xdr:cNvSpPr txBox="1"/>
      </xdr:nvSpPr>
      <xdr:spPr>
        <a:xfrm>
          <a:off x="15214111" y="1701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121565</xdr:rowOff>
    </xdr:from>
    <xdr:to>
      <xdr:col>76</xdr:col>
      <xdr:colOff>165100</xdr:colOff>
      <xdr:row>99</xdr:row>
      <xdr:rowOff>51715</xdr:rowOff>
    </xdr:to>
    <xdr:sp macro="" textlink="">
      <xdr:nvSpPr>
        <xdr:cNvPr id="710" name="楕円 709"/>
        <xdr:cNvSpPr/>
      </xdr:nvSpPr>
      <xdr:spPr>
        <a:xfrm>
          <a:off x="14541500" y="169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42842</xdr:rowOff>
    </xdr:from>
    <xdr:ext cx="534377" cy="259045"/>
    <xdr:sp macro="" textlink="">
      <xdr:nvSpPr>
        <xdr:cNvPr id="711" name="テキスト ボックス 710"/>
        <xdr:cNvSpPr txBox="1"/>
      </xdr:nvSpPr>
      <xdr:spPr>
        <a:xfrm>
          <a:off x="14325111" y="1701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121112</xdr:rowOff>
    </xdr:from>
    <xdr:to>
      <xdr:col>72</xdr:col>
      <xdr:colOff>38100</xdr:colOff>
      <xdr:row>99</xdr:row>
      <xdr:rowOff>51262</xdr:rowOff>
    </xdr:to>
    <xdr:sp macro="" textlink="">
      <xdr:nvSpPr>
        <xdr:cNvPr id="712" name="楕円 711"/>
        <xdr:cNvSpPr/>
      </xdr:nvSpPr>
      <xdr:spPr>
        <a:xfrm>
          <a:off x="13652500" y="1692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42389</xdr:rowOff>
    </xdr:from>
    <xdr:ext cx="534377" cy="259045"/>
    <xdr:sp macro="" textlink="">
      <xdr:nvSpPr>
        <xdr:cNvPr id="713" name="テキスト ボックス 712"/>
        <xdr:cNvSpPr txBox="1"/>
      </xdr:nvSpPr>
      <xdr:spPr>
        <a:xfrm>
          <a:off x="13436111" y="1701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113488</xdr:rowOff>
    </xdr:from>
    <xdr:to>
      <xdr:col>67</xdr:col>
      <xdr:colOff>101600</xdr:colOff>
      <xdr:row>99</xdr:row>
      <xdr:rowOff>43638</xdr:rowOff>
    </xdr:to>
    <xdr:sp macro="" textlink="">
      <xdr:nvSpPr>
        <xdr:cNvPr id="714" name="楕円 713"/>
        <xdr:cNvSpPr/>
      </xdr:nvSpPr>
      <xdr:spPr>
        <a:xfrm>
          <a:off x="12763500" y="1691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34765</xdr:rowOff>
    </xdr:from>
    <xdr:ext cx="534377" cy="259045"/>
    <xdr:sp macro="" textlink="">
      <xdr:nvSpPr>
        <xdr:cNvPr id="715" name="テキスト ボックス 714"/>
        <xdr:cNvSpPr txBox="1"/>
      </xdr:nvSpPr>
      <xdr:spPr>
        <a:xfrm>
          <a:off x="12547111" y="1700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91922</xdr:rowOff>
    </xdr:from>
    <xdr:to>
      <xdr:col>102</xdr:col>
      <xdr:colOff>114300</xdr:colOff>
      <xdr:row>39</xdr:row>
      <xdr:rowOff>44450</xdr:rowOff>
    </xdr:to>
    <xdr:cxnSp macro="">
      <xdr:nvCxnSpPr>
        <xdr:cNvPr id="753" name="直線コネクタ 752"/>
        <xdr:cNvCxnSpPr/>
      </xdr:nvCxnSpPr>
      <xdr:spPr>
        <a:xfrm>
          <a:off x="18656300" y="6607022"/>
          <a:ext cx="889000" cy="12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62793</xdr:rowOff>
    </xdr:from>
    <xdr:ext cx="378565" cy="259045"/>
    <xdr:sp macro="" textlink="">
      <xdr:nvSpPr>
        <xdr:cNvPr id="757" name="テキスト ボックス 756"/>
        <xdr:cNvSpPr txBox="1"/>
      </xdr:nvSpPr>
      <xdr:spPr>
        <a:xfrm>
          <a:off x="18467017" y="674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41122</xdr:rowOff>
    </xdr:from>
    <xdr:to>
      <xdr:col>98</xdr:col>
      <xdr:colOff>38100</xdr:colOff>
      <xdr:row>38</xdr:row>
      <xdr:rowOff>142722</xdr:rowOff>
    </xdr:to>
    <xdr:sp macro="" textlink="">
      <xdr:nvSpPr>
        <xdr:cNvPr id="771" name="楕円 770"/>
        <xdr:cNvSpPr/>
      </xdr:nvSpPr>
      <xdr:spPr>
        <a:xfrm>
          <a:off x="18605500" y="65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159250</xdr:rowOff>
    </xdr:from>
    <xdr:ext cx="469744" cy="259045"/>
    <xdr:sp macro="" textlink="">
      <xdr:nvSpPr>
        <xdr:cNvPr id="772" name="テキスト ボックス 771"/>
        <xdr:cNvSpPr txBox="1"/>
      </xdr:nvSpPr>
      <xdr:spPr>
        <a:xfrm>
          <a:off x="18421428" y="633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・総務費は、前年度に比べ住民一人当たり</a:t>
          </a:r>
          <a:r>
            <a:rPr kumimoji="1" lang="en-US" altLang="ja-JP" sz="1300">
              <a:latin typeface="ＭＳ Ｐゴシック" panose="020B0600070205080204" pitchFamily="50" charset="-128"/>
              <a:ea typeface="ＭＳ Ｐゴシック" panose="020B0600070205080204" pitchFamily="50" charset="-128"/>
            </a:rPr>
            <a:t>173,435</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324,110</a:t>
          </a:r>
          <a:r>
            <a:rPr kumimoji="1" lang="ja-JP" altLang="en-US" sz="1300">
              <a:latin typeface="ＭＳ Ｐゴシック" panose="020B0600070205080204" pitchFamily="50" charset="-128"/>
              <a:ea typeface="ＭＳ Ｐゴシック" panose="020B0600070205080204" pitchFamily="50" charset="-128"/>
            </a:rPr>
            <a:t>円となっている。特別定額給付金や地域応援給付金、財政調整基金積立、ふるさと応援寄附金謝礼などの事業費が増加したことが要因となっている。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92,318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139,038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災害ごみ仮置き場搬出等業務委託や被災家屋等解体及び撤去業務委託等令和２年７月豪雨災害にかかる事業が増加したことが大きな要因である。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・商工費は、前年度に比べ住民一人当たり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4,447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11,140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円となった。要因として、新型コロナウイルス消費支援商品券交付事業を行ったことが挙げられる。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・災害復旧事業費は、前年度に比べ住民一人当たり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62,520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75,665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円となった。令和２年７月豪雨による災害復旧事業を行ったことが要因となっている。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熊本県相良村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財政調整基金を取り崩して財政運営を行っていたが、令和２年７月豪災害にかかる災害復旧事業が大幅に増加したのに対し激甚災害に指定され災害復旧国庫負担金等の補助率が上がったため一般財源持ち出しが少なかったこと及び災害により当初予定していた事業が出来なかったこと等により財政調整基金を</a:t>
          </a:r>
          <a:r>
            <a:rPr kumimoji="1" lang="en-US" altLang="ja-JP" sz="1400">
              <a:latin typeface="ＭＳ ゴシック" pitchFamily="49" charset="-128"/>
              <a:ea typeface="ＭＳ ゴシック" pitchFamily="49" charset="-128"/>
            </a:rPr>
            <a:t>132.4</a:t>
          </a:r>
          <a:r>
            <a:rPr kumimoji="1" lang="ja-JP" altLang="en-US" sz="1400">
              <a:latin typeface="ＭＳ ゴシック" pitchFamily="49" charset="-128"/>
              <a:ea typeface="ＭＳ ゴシック" pitchFamily="49" charset="-128"/>
            </a:rPr>
            <a:t>百万円積立したため、実質単年度収支が大幅に増加した。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熊本県相良村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全ての会計で赤字額は発生していないが、簡易水道特別会計と農業集落排水特別会計は一般会計からの繰出金に依存している状況が続いている。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年度にかけ、簡易水道の工事にかかる起債償還額が増加し、また簡易水道特別会計、農業集落排水特別会計共に、今後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令和２年７月豪雨にかかる災害復旧事業債や公営企業会計適用債償還にかかる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繰出金も増加すると見込まれる。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簡易水道特別会計、農業集落排水特別会計共に、独立採算の原則に立ち返り、健全化を図る必要がある。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35104_&#30456;&#33391;&#26449;_2020(2&#22238;&#30446;)&#8251;&#20844;&#20250;&#35336;&#20998;&#12288;&#36001;&#25919;&#20998;&#12392;&#12489;&#12483;&#12461;&#12531;&#12464;&#12375;&#12390;&#12289;&#65320;&#65328;&#25522;&#36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16.600000000000001</v>
          </cell>
          <cell r="BX51">
            <v>19.2</v>
          </cell>
          <cell r="CF51">
            <v>18.7</v>
          </cell>
          <cell r="CN51">
            <v>18.100000000000001</v>
          </cell>
          <cell r="CV51">
            <v>2.7</v>
          </cell>
        </row>
        <row r="53">
          <cell r="BP53">
            <v>50</v>
          </cell>
          <cell r="BX53">
            <v>51.7</v>
          </cell>
          <cell r="CF53">
            <v>51.7</v>
          </cell>
          <cell r="CN53">
            <v>53.7</v>
          </cell>
          <cell r="CV53">
            <v>55.7</v>
          </cell>
        </row>
        <row r="55">
          <cell r="AN55" t="str">
            <v>類似団体内平均値</v>
          </cell>
          <cell r="BP55">
            <v>0</v>
          </cell>
          <cell r="BX55">
            <v>0</v>
          </cell>
          <cell r="CF55">
            <v>0</v>
          </cell>
          <cell r="CN55">
            <v>0</v>
          </cell>
          <cell r="CV55">
            <v>0</v>
          </cell>
        </row>
        <row r="57">
          <cell r="BP57">
            <v>56.3</v>
          </cell>
          <cell r="BX57">
            <v>57.7</v>
          </cell>
          <cell r="CF57">
            <v>58.9</v>
          </cell>
          <cell r="CN57">
            <v>60</v>
          </cell>
          <cell r="CV57">
            <v>60.9</v>
          </cell>
        </row>
        <row r="72">
          <cell r="BP72" t="str">
            <v>H28</v>
          </cell>
          <cell r="BX72" t="str">
            <v>H29</v>
          </cell>
          <cell r="CF72" t="str">
            <v>H30</v>
          </cell>
          <cell r="CN72" t="str">
            <v>R01</v>
          </cell>
          <cell r="CV72" t="str">
            <v>R02</v>
          </cell>
        </row>
        <row r="73">
          <cell r="AN73" t="str">
            <v>当該団体値</v>
          </cell>
          <cell r="BP73">
            <v>16.600000000000001</v>
          </cell>
          <cell r="BX73">
            <v>19.2</v>
          </cell>
          <cell r="CF73">
            <v>18.7</v>
          </cell>
          <cell r="CN73">
            <v>18.100000000000001</v>
          </cell>
          <cell r="CV73">
            <v>2.7</v>
          </cell>
        </row>
        <row r="75">
          <cell r="BP75">
            <v>9.6</v>
          </cell>
          <cell r="BX75">
            <v>9</v>
          </cell>
          <cell r="CF75">
            <v>8.6</v>
          </cell>
          <cell r="CN75">
            <v>8</v>
          </cell>
          <cell r="CV75">
            <v>7.9</v>
          </cell>
        </row>
        <row r="77">
          <cell r="AN77" t="str">
            <v>類似団体内平均値</v>
          </cell>
          <cell r="BP77">
            <v>0</v>
          </cell>
          <cell r="BX77">
            <v>0</v>
          </cell>
          <cell r="CF77">
            <v>0</v>
          </cell>
          <cell r="CN77">
            <v>0</v>
          </cell>
          <cell r="CV77">
            <v>0</v>
          </cell>
        </row>
        <row r="79">
          <cell r="BP79">
            <v>7.4</v>
          </cell>
          <cell r="BX79">
            <v>7.1</v>
          </cell>
          <cell r="CF79">
            <v>7.1</v>
          </cell>
          <cell r="CN79">
            <v>7.3</v>
          </cell>
          <cell r="CV79">
            <v>7.4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5315372</v>
      </c>
      <c r="BO4" s="426"/>
      <c r="BP4" s="426"/>
      <c r="BQ4" s="426"/>
      <c r="BR4" s="426"/>
      <c r="BS4" s="426"/>
      <c r="BT4" s="426"/>
      <c r="BU4" s="427"/>
      <c r="BV4" s="425">
        <v>4258648</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6.3</v>
      </c>
      <c r="CU4" s="610"/>
      <c r="CV4" s="610"/>
      <c r="CW4" s="610"/>
      <c r="CX4" s="610"/>
      <c r="CY4" s="610"/>
      <c r="CZ4" s="610"/>
      <c r="DA4" s="611"/>
      <c r="DB4" s="609">
        <v>5.0999999999999996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5028344</v>
      </c>
      <c r="BO5" s="431"/>
      <c r="BP5" s="431"/>
      <c r="BQ5" s="431"/>
      <c r="BR5" s="431"/>
      <c r="BS5" s="431"/>
      <c r="BT5" s="431"/>
      <c r="BU5" s="432"/>
      <c r="BV5" s="430">
        <v>4099183</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85.9</v>
      </c>
      <c r="CU5" s="401"/>
      <c r="CV5" s="401"/>
      <c r="CW5" s="401"/>
      <c r="CX5" s="401"/>
      <c r="CY5" s="401"/>
      <c r="CZ5" s="401"/>
      <c r="DA5" s="402"/>
      <c r="DB5" s="400">
        <v>91.5</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287028</v>
      </c>
      <c r="BO6" s="431"/>
      <c r="BP6" s="431"/>
      <c r="BQ6" s="431"/>
      <c r="BR6" s="431"/>
      <c r="BS6" s="431"/>
      <c r="BT6" s="431"/>
      <c r="BU6" s="432"/>
      <c r="BV6" s="430">
        <v>159465</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88.2</v>
      </c>
      <c r="CU6" s="584"/>
      <c r="CV6" s="584"/>
      <c r="CW6" s="584"/>
      <c r="CX6" s="584"/>
      <c r="CY6" s="584"/>
      <c r="CZ6" s="584"/>
      <c r="DA6" s="585"/>
      <c r="DB6" s="583">
        <v>94.1</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93</v>
      </c>
      <c r="AV7" s="488"/>
      <c r="AW7" s="488"/>
      <c r="AX7" s="488"/>
      <c r="AY7" s="410" t="s">
        <v>104</v>
      </c>
      <c r="AZ7" s="411"/>
      <c r="BA7" s="411"/>
      <c r="BB7" s="411"/>
      <c r="BC7" s="411"/>
      <c r="BD7" s="411"/>
      <c r="BE7" s="411"/>
      <c r="BF7" s="411"/>
      <c r="BG7" s="411"/>
      <c r="BH7" s="411"/>
      <c r="BI7" s="411"/>
      <c r="BJ7" s="411"/>
      <c r="BK7" s="411"/>
      <c r="BL7" s="411"/>
      <c r="BM7" s="412"/>
      <c r="BN7" s="430">
        <v>149950</v>
      </c>
      <c r="BO7" s="431"/>
      <c r="BP7" s="431"/>
      <c r="BQ7" s="431"/>
      <c r="BR7" s="431"/>
      <c r="BS7" s="431"/>
      <c r="BT7" s="431"/>
      <c r="BU7" s="432"/>
      <c r="BV7" s="430">
        <v>52756</v>
      </c>
      <c r="BW7" s="431"/>
      <c r="BX7" s="431"/>
      <c r="BY7" s="431"/>
      <c r="BZ7" s="431"/>
      <c r="CA7" s="431"/>
      <c r="CB7" s="431"/>
      <c r="CC7" s="432"/>
      <c r="CD7" s="439" t="s">
        <v>105</v>
      </c>
      <c r="CE7" s="440"/>
      <c r="CF7" s="440"/>
      <c r="CG7" s="440"/>
      <c r="CH7" s="440"/>
      <c r="CI7" s="440"/>
      <c r="CJ7" s="440"/>
      <c r="CK7" s="440"/>
      <c r="CL7" s="440"/>
      <c r="CM7" s="440"/>
      <c r="CN7" s="440"/>
      <c r="CO7" s="440"/>
      <c r="CP7" s="440"/>
      <c r="CQ7" s="440"/>
      <c r="CR7" s="440"/>
      <c r="CS7" s="441"/>
      <c r="CT7" s="430">
        <v>2192550</v>
      </c>
      <c r="CU7" s="431"/>
      <c r="CV7" s="431"/>
      <c r="CW7" s="431"/>
      <c r="CX7" s="431"/>
      <c r="CY7" s="431"/>
      <c r="CZ7" s="431"/>
      <c r="DA7" s="432"/>
      <c r="DB7" s="430">
        <v>2083422</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106</v>
      </c>
      <c r="AN8" s="404"/>
      <c r="AO8" s="404"/>
      <c r="AP8" s="404"/>
      <c r="AQ8" s="404"/>
      <c r="AR8" s="404"/>
      <c r="AS8" s="404"/>
      <c r="AT8" s="405"/>
      <c r="AU8" s="487" t="s">
        <v>93</v>
      </c>
      <c r="AV8" s="488"/>
      <c r="AW8" s="488"/>
      <c r="AX8" s="488"/>
      <c r="AY8" s="410" t="s">
        <v>107</v>
      </c>
      <c r="AZ8" s="411"/>
      <c r="BA8" s="411"/>
      <c r="BB8" s="411"/>
      <c r="BC8" s="411"/>
      <c r="BD8" s="411"/>
      <c r="BE8" s="411"/>
      <c r="BF8" s="411"/>
      <c r="BG8" s="411"/>
      <c r="BH8" s="411"/>
      <c r="BI8" s="411"/>
      <c r="BJ8" s="411"/>
      <c r="BK8" s="411"/>
      <c r="BL8" s="411"/>
      <c r="BM8" s="412"/>
      <c r="BN8" s="430">
        <v>137078</v>
      </c>
      <c r="BO8" s="431"/>
      <c r="BP8" s="431"/>
      <c r="BQ8" s="431"/>
      <c r="BR8" s="431"/>
      <c r="BS8" s="431"/>
      <c r="BT8" s="431"/>
      <c r="BU8" s="432"/>
      <c r="BV8" s="430">
        <v>106709</v>
      </c>
      <c r="BW8" s="431"/>
      <c r="BX8" s="431"/>
      <c r="BY8" s="431"/>
      <c r="BZ8" s="431"/>
      <c r="CA8" s="431"/>
      <c r="CB8" s="431"/>
      <c r="CC8" s="432"/>
      <c r="CD8" s="439" t="s">
        <v>108</v>
      </c>
      <c r="CE8" s="440"/>
      <c r="CF8" s="440"/>
      <c r="CG8" s="440"/>
      <c r="CH8" s="440"/>
      <c r="CI8" s="440"/>
      <c r="CJ8" s="440"/>
      <c r="CK8" s="440"/>
      <c r="CL8" s="440"/>
      <c r="CM8" s="440"/>
      <c r="CN8" s="440"/>
      <c r="CO8" s="440"/>
      <c r="CP8" s="440"/>
      <c r="CQ8" s="440"/>
      <c r="CR8" s="440"/>
      <c r="CS8" s="441"/>
      <c r="CT8" s="543">
        <v>0.2</v>
      </c>
      <c r="CU8" s="544"/>
      <c r="CV8" s="544"/>
      <c r="CW8" s="544"/>
      <c r="CX8" s="544"/>
      <c r="CY8" s="544"/>
      <c r="CZ8" s="544"/>
      <c r="DA8" s="545"/>
      <c r="DB8" s="543">
        <v>0.2</v>
      </c>
      <c r="DC8" s="544"/>
      <c r="DD8" s="544"/>
      <c r="DE8" s="544"/>
      <c r="DF8" s="544"/>
      <c r="DG8" s="544"/>
      <c r="DH8" s="544"/>
      <c r="DI8" s="545"/>
      <c r="DJ8" s="186"/>
      <c r="DK8" s="186"/>
      <c r="DL8" s="186"/>
      <c r="DM8" s="186"/>
      <c r="DN8" s="186"/>
      <c r="DO8" s="186"/>
    </row>
    <row r="9" spans="1:119" ht="18.75" customHeight="1" thickBot="1" x14ac:dyDescent="0.2">
      <c r="A9" s="187"/>
      <c r="B9" s="572" t="s">
        <v>109</v>
      </c>
      <c r="C9" s="573"/>
      <c r="D9" s="573"/>
      <c r="E9" s="573"/>
      <c r="F9" s="573"/>
      <c r="G9" s="573"/>
      <c r="H9" s="573"/>
      <c r="I9" s="573"/>
      <c r="J9" s="573"/>
      <c r="K9" s="493"/>
      <c r="L9" s="574" t="s">
        <v>110</v>
      </c>
      <c r="M9" s="575"/>
      <c r="N9" s="575"/>
      <c r="O9" s="575"/>
      <c r="P9" s="575"/>
      <c r="Q9" s="576"/>
      <c r="R9" s="577">
        <v>4070</v>
      </c>
      <c r="S9" s="578"/>
      <c r="T9" s="578"/>
      <c r="U9" s="578"/>
      <c r="V9" s="579"/>
      <c r="W9" s="509" t="s">
        <v>111</v>
      </c>
      <c r="X9" s="510"/>
      <c r="Y9" s="510"/>
      <c r="Z9" s="510"/>
      <c r="AA9" s="510"/>
      <c r="AB9" s="510"/>
      <c r="AC9" s="510"/>
      <c r="AD9" s="510"/>
      <c r="AE9" s="510"/>
      <c r="AF9" s="510"/>
      <c r="AG9" s="510"/>
      <c r="AH9" s="510"/>
      <c r="AI9" s="510"/>
      <c r="AJ9" s="510"/>
      <c r="AK9" s="510"/>
      <c r="AL9" s="580"/>
      <c r="AM9" s="499" t="s">
        <v>112</v>
      </c>
      <c r="AN9" s="404"/>
      <c r="AO9" s="404"/>
      <c r="AP9" s="404"/>
      <c r="AQ9" s="404"/>
      <c r="AR9" s="404"/>
      <c r="AS9" s="404"/>
      <c r="AT9" s="405"/>
      <c r="AU9" s="487" t="s">
        <v>93</v>
      </c>
      <c r="AV9" s="488"/>
      <c r="AW9" s="488"/>
      <c r="AX9" s="488"/>
      <c r="AY9" s="410" t="s">
        <v>113</v>
      </c>
      <c r="AZ9" s="411"/>
      <c r="BA9" s="411"/>
      <c r="BB9" s="411"/>
      <c r="BC9" s="411"/>
      <c r="BD9" s="411"/>
      <c r="BE9" s="411"/>
      <c r="BF9" s="411"/>
      <c r="BG9" s="411"/>
      <c r="BH9" s="411"/>
      <c r="BI9" s="411"/>
      <c r="BJ9" s="411"/>
      <c r="BK9" s="411"/>
      <c r="BL9" s="411"/>
      <c r="BM9" s="412"/>
      <c r="BN9" s="430">
        <v>30369</v>
      </c>
      <c r="BO9" s="431"/>
      <c r="BP9" s="431"/>
      <c r="BQ9" s="431"/>
      <c r="BR9" s="431"/>
      <c r="BS9" s="431"/>
      <c r="BT9" s="431"/>
      <c r="BU9" s="432"/>
      <c r="BV9" s="430">
        <v>22115</v>
      </c>
      <c r="BW9" s="431"/>
      <c r="BX9" s="431"/>
      <c r="BY9" s="431"/>
      <c r="BZ9" s="431"/>
      <c r="CA9" s="431"/>
      <c r="CB9" s="431"/>
      <c r="CC9" s="432"/>
      <c r="CD9" s="439" t="s">
        <v>114</v>
      </c>
      <c r="CE9" s="440"/>
      <c r="CF9" s="440"/>
      <c r="CG9" s="440"/>
      <c r="CH9" s="440"/>
      <c r="CI9" s="440"/>
      <c r="CJ9" s="440"/>
      <c r="CK9" s="440"/>
      <c r="CL9" s="440"/>
      <c r="CM9" s="440"/>
      <c r="CN9" s="440"/>
      <c r="CO9" s="440"/>
      <c r="CP9" s="440"/>
      <c r="CQ9" s="440"/>
      <c r="CR9" s="440"/>
      <c r="CS9" s="441"/>
      <c r="CT9" s="400">
        <v>7.9</v>
      </c>
      <c r="CU9" s="401"/>
      <c r="CV9" s="401"/>
      <c r="CW9" s="401"/>
      <c r="CX9" s="401"/>
      <c r="CY9" s="401"/>
      <c r="CZ9" s="401"/>
      <c r="DA9" s="402"/>
      <c r="DB9" s="400">
        <v>10.3</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115</v>
      </c>
      <c r="M10" s="404"/>
      <c r="N10" s="404"/>
      <c r="O10" s="404"/>
      <c r="P10" s="404"/>
      <c r="Q10" s="405"/>
      <c r="R10" s="406">
        <v>4468</v>
      </c>
      <c r="S10" s="407"/>
      <c r="T10" s="407"/>
      <c r="U10" s="407"/>
      <c r="V10" s="409"/>
      <c r="W10" s="581"/>
      <c r="X10" s="392"/>
      <c r="Y10" s="392"/>
      <c r="Z10" s="392"/>
      <c r="AA10" s="392"/>
      <c r="AB10" s="392"/>
      <c r="AC10" s="392"/>
      <c r="AD10" s="392"/>
      <c r="AE10" s="392"/>
      <c r="AF10" s="392"/>
      <c r="AG10" s="392"/>
      <c r="AH10" s="392"/>
      <c r="AI10" s="392"/>
      <c r="AJ10" s="392"/>
      <c r="AK10" s="392"/>
      <c r="AL10" s="582"/>
      <c r="AM10" s="499" t="s">
        <v>116</v>
      </c>
      <c r="AN10" s="404"/>
      <c r="AO10" s="404"/>
      <c r="AP10" s="404"/>
      <c r="AQ10" s="404"/>
      <c r="AR10" s="404"/>
      <c r="AS10" s="404"/>
      <c r="AT10" s="405"/>
      <c r="AU10" s="487" t="s">
        <v>117</v>
      </c>
      <c r="AV10" s="488"/>
      <c r="AW10" s="488"/>
      <c r="AX10" s="488"/>
      <c r="AY10" s="410" t="s">
        <v>118</v>
      </c>
      <c r="AZ10" s="411"/>
      <c r="BA10" s="411"/>
      <c r="BB10" s="411"/>
      <c r="BC10" s="411"/>
      <c r="BD10" s="411"/>
      <c r="BE10" s="411"/>
      <c r="BF10" s="411"/>
      <c r="BG10" s="411"/>
      <c r="BH10" s="411"/>
      <c r="BI10" s="411"/>
      <c r="BJ10" s="411"/>
      <c r="BK10" s="411"/>
      <c r="BL10" s="411"/>
      <c r="BM10" s="412"/>
      <c r="BN10" s="430">
        <v>230439</v>
      </c>
      <c r="BO10" s="431"/>
      <c r="BP10" s="431"/>
      <c r="BQ10" s="431"/>
      <c r="BR10" s="431"/>
      <c r="BS10" s="431"/>
      <c r="BT10" s="431"/>
      <c r="BU10" s="432"/>
      <c r="BV10" s="430">
        <v>31841</v>
      </c>
      <c r="BW10" s="431"/>
      <c r="BX10" s="431"/>
      <c r="BY10" s="431"/>
      <c r="BZ10" s="431"/>
      <c r="CA10" s="431"/>
      <c r="CB10" s="431"/>
      <c r="CC10" s="432"/>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120</v>
      </c>
      <c r="M11" s="477"/>
      <c r="N11" s="477"/>
      <c r="O11" s="477"/>
      <c r="P11" s="477"/>
      <c r="Q11" s="478"/>
      <c r="R11" s="569" t="s">
        <v>121</v>
      </c>
      <c r="S11" s="570"/>
      <c r="T11" s="570"/>
      <c r="U11" s="570"/>
      <c r="V11" s="571"/>
      <c r="W11" s="581"/>
      <c r="X11" s="392"/>
      <c r="Y11" s="392"/>
      <c r="Z11" s="392"/>
      <c r="AA11" s="392"/>
      <c r="AB11" s="392"/>
      <c r="AC11" s="392"/>
      <c r="AD11" s="392"/>
      <c r="AE11" s="392"/>
      <c r="AF11" s="392"/>
      <c r="AG11" s="392"/>
      <c r="AH11" s="392"/>
      <c r="AI11" s="392"/>
      <c r="AJ11" s="392"/>
      <c r="AK11" s="392"/>
      <c r="AL11" s="582"/>
      <c r="AM11" s="499" t="s">
        <v>122</v>
      </c>
      <c r="AN11" s="404"/>
      <c r="AO11" s="404"/>
      <c r="AP11" s="404"/>
      <c r="AQ11" s="404"/>
      <c r="AR11" s="404"/>
      <c r="AS11" s="404"/>
      <c r="AT11" s="405"/>
      <c r="AU11" s="487" t="s">
        <v>123</v>
      </c>
      <c r="AV11" s="488"/>
      <c r="AW11" s="488"/>
      <c r="AX11" s="488"/>
      <c r="AY11" s="410" t="s">
        <v>124</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126</v>
      </c>
      <c r="DC11" s="544"/>
      <c r="DD11" s="544"/>
      <c r="DE11" s="544"/>
      <c r="DF11" s="544"/>
      <c r="DG11" s="544"/>
      <c r="DH11" s="544"/>
      <c r="DI11" s="545"/>
      <c r="DJ11" s="186"/>
      <c r="DK11" s="186"/>
      <c r="DL11" s="186"/>
      <c r="DM11" s="186"/>
      <c r="DN11" s="186"/>
      <c r="DO11" s="186"/>
    </row>
    <row r="12" spans="1:119" ht="18.75" customHeight="1" x14ac:dyDescent="0.15">
      <c r="A12" s="187"/>
      <c r="B12" s="546" t="s">
        <v>127</v>
      </c>
      <c r="C12" s="547"/>
      <c r="D12" s="547"/>
      <c r="E12" s="547"/>
      <c r="F12" s="547"/>
      <c r="G12" s="547"/>
      <c r="H12" s="547"/>
      <c r="I12" s="547"/>
      <c r="J12" s="547"/>
      <c r="K12" s="548"/>
      <c r="L12" s="555" t="s">
        <v>128</v>
      </c>
      <c r="M12" s="556"/>
      <c r="N12" s="556"/>
      <c r="O12" s="556"/>
      <c r="P12" s="556"/>
      <c r="Q12" s="557"/>
      <c r="R12" s="558">
        <v>4260</v>
      </c>
      <c r="S12" s="559"/>
      <c r="T12" s="559"/>
      <c r="U12" s="559"/>
      <c r="V12" s="560"/>
      <c r="W12" s="561" t="s">
        <v>1</v>
      </c>
      <c r="X12" s="488"/>
      <c r="Y12" s="488"/>
      <c r="Z12" s="488"/>
      <c r="AA12" s="488"/>
      <c r="AB12" s="562"/>
      <c r="AC12" s="563" t="s">
        <v>129</v>
      </c>
      <c r="AD12" s="564"/>
      <c r="AE12" s="564"/>
      <c r="AF12" s="564"/>
      <c r="AG12" s="565"/>
      <c r="AH12" s="563" t="s">
        <v>130</v>
      </c>
      <c r="AI12" s="564"/>
      <c r="AJ12" s="564"/>
      <c r="AK12" s="564"/>
      <c r="AL12" s="566"/>
      <c r="AM12" s="499" t="s">
        <v>131</v>
      </c>
      <c r="AN12" s="404"/>
      <c r="AO12" s="404"/>
      <c r="AP12" s="404"/>
      <c r="AQ12" s="404"/>
      <c r="AR12" s="404"/>
      <c r="AS12" s="404"/>
      <c r="AT12" s="405"/>
      <c r="AU12" s="487" t="s">
        <v>123</v>
      </c>
      <c r="AV12" s="488"/>
      <c r="AW12" s="488"/>
      <c r="AX12" s="488"/>
      <c r="AY12" s="410" t="s">
        <v>132</v>
      </c>
      <c r="AZ12" s="411"/>
      <c r="BA12" s="411"/>
      <c r="BB12" s="411"/>
      <c r="BC12" s="411"/>
      <c r="BD12" s="411"/>
      <c r="BE12" s="411"/>
      <c r="BF12" s="411"/>
      <c r="BG12" s="411"/>
      <c r="BH12" s="411"/>
      <c r="BI12" s="411"/>
      <c r="BJ12" s="411"/>
      <c r="BK12" s="411"/>
      <c r="BL12" s="411"/>
      <c r="BM12" s="412"/>
      <c r="BN12" s="430">
        <v>98033</v>
      </c>
      <c r="BO12" s="431"/>
      <c r="BP12" s="431"/>
      <c r="BQ12" s="431"/>
      <c r="BR12" s="431"/>
      <c r="BS12" s="431"/>
      <c r="BT12" s="431"/>
      <c r="BU12" s="432"/>
      <c r="BV12" s="430">
        <v>86191</v>
      </c>
      <c r="BW12" s="431"/>
      <c r="BX12" s="431"/>
      <c r="BY12" s="431"/>
      <c r="BZ12" s="431"/>
      <c r="CA12" s="431"/>
      <c r="CB12" s="431"/>
      <c r="CC12" s="432"/>
      <c r="CD12" s="439" t="s">
        <v>133</v>
      </c>
      <c r="CE12" s="440"/>
      <c r="CF12" s="440"/>
      <c r="CG12" s="440"/>
      <c r="CH12" s="440"/>
      <c r="CI12" s="440"/>
      <c r="CJ12" s="440"/>
      <c r="CK12" s="440"/>
      <c r="CL12" s="440"/>
      <c r="CM12" s="440"/>
      <c r="CN12" s="440"/>
      <c r="CO12" s="440"/>
      <c r="CP12" s="440"/>
      <c r="CQ12" s="440"/>
      <c r="CR12" s="440"/>
      <c r="CS12" s="441"/>
      <c r="CT12" s="543" t="s">
        <v>134</v>
      </c>
      <c r="CU12" s="544"/>
      <c r="CV12" s="544"/>
      <c r="CW12" s="544"/>
      <c r="CX12" s="544"/>
      <c r="CY12" s="544"/>
      <c r="CZ12" s="544"/>
      <c r="DA12" s="545"/>
      <c r="DB12" s="543" t="s">
        <v>134</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135</v>
      </c>
      <c r="N13" s="531"/>
      <c r="O13" s="531"/>
      <c r="P13" s="531"/>
      <c r="Q13" s="532"/>
      <c r="R13" s="533">
        <v>4237</v>
      </c>
      <c r="S13" s="534"/>
      <c r="T13" s="534"/>
      <c r="U13" s="534"/>
      <c r="V13" s="535"/>
      <c r="W13" s="521" t="s">
        <v>136</v>
      </c>
      <c r="X13" s="443"/>
      <c r="Y13" s="443"/>
      <c r="Z13" s="443"/>
      <c r="AA13" s="443"/>
      <c r="AB13" s="444"/>
      <c r="AC13" s="406">
        <v>549</v>
      </c>
      <c r="AD13" s="407"/>
      <c r="AE13" s="407"/>
      <c r="AF13" s="407"/>
      <c r="AG13" s="408"/>
      <c r="AH13" s="406">
        <v>601</v>
      </c>
      <c r="AI13" s="407"/>
      <c r="AJ13" s="407"/>
      <c r="AK13" s="407"/>
      <c r="AL13" s="409"/>
      <c r="AM13" s="499" t="s">
        <v>137</v>
      </c>
      <c r="AN13" s="404"/>
      <c r="AO13" s="404"/>
      <c r="AP13" s="404"/>
      <c r="AQ13" s="404"/>
      <c r="AR13" s="404"/>
      <c r="AS13" s="404"/>
      <c r="AT13" s="405"/>
      <c r="AU13" s="487" t="s">
        <v>123</v>
      </c>
      <c r="AV13" s="488"/>
      <c r="AW13" s="488"/>
      <c r="AX13" s="488"/>
      <c r="AY13" s="410" t="s">
        <v>138</v>
      </c>
      <c r="AZ13" s="411"/>
      <c r="BA13" s="411"/>
      <c r="BB13" s="411"/>
      <c r="BC13" s="411"/>
      <c r="BD13" s="411"/>
      <c r="BE13" s="411"/>
      <c r="BF13" s="411"/>
      <c r="BG13" s="411"/>
      <c r="BH13" s="411"/>
      <c r="BI13" s="411"/>
      <c r="BJ13" s="411"/>
      <c r="BK13" s="411"/>
      <c r="BL13" s="411"/>
      <c r="BM13" s="412"/>
      <c r="BN13" s="430">
        <v>162775</v>
      </c>
      <c r="BO13" s="431"/>
      <c r="BP13" s="431"/>
      <c r="BQ13" s="431"/>
      <c r="BR13" s="431"/>
      <c r="BS13" s="431"/>
      <c r="BT13" s="431"/>
      <c r="BU13" s="432"/>
      <c r="BV13" s="430">
        <v>-32235</v>
      </c>
      <c r="BW13" s="431"/>
      <c r="BX13" s="431"/>
      <c r="BY13" s="431"/>
      <c r="BZ13" s="431"/>
      <c r="CA13" s="431"/>
      <c r="CB13" s="431"/>
      <c r="CC13" s="432"/>
      <c r="CD13" s="439" t="s">
        <v>139</v>
      </c>
      <c r="CE13" s="440"/>
      <c r="CF13" s="440"/>
      <c r="CG13" s="440"/>
      <c r="CH13" s="440"/>
      <c r="CI13" s="440"/>
      <c r="CJ13" s="440"/>
      <c r="CK13" s="440"/>
      <c r="CL13" s="440"/>
      <c r="CM13" s="440"/>
      <c r="CN13" s="440"/>
      <c r="CO13" s="440"/>
      <c r="CP13" s="440"/>
      <c r="CQ13" s="440"/>
      <c r="CR13" s="440"/>
      <c r="CS13" s="441"/>
      <c r="CT13" s="400">
        <v>7.9</v>
      </c>
      <c r="CU13" s="401"/>
      <c r="CV13" s="401"/>
      <c r="CW13" s="401"/>
      <c r="CX13" s="401"/>
      <c r="CY13" s="401"/>
      <c r="CZ13" s="401"/>
      <c r="DA13" s="402"/>
      <c r="DB13" s="400">
        <v>8</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140</v>
      </c>
      <c r="M14" s="567"/>
      <c r="N14" s="567"/>
      <c r="O14" s="567"/>
      <c r="P14" s="567"/>
      <c r="Q14" s="568"/>
      <c r="R14" s="533">
        <v>4398</v>
      </c>
      <c r="S14" s="534"/>
      <c r="T14" s="534"/>
      <c r="U14" s="534"/>
      <c r="V14" s="535"/>
      <c r="W14" s="536"/>
      <c r="X14" s="446"/>
      <c r="Y14" s="446"/>
      <c r="Z14" s="446"/>
      <c r="AA14" s="446"/>
      <c r="AB14" s="447"/>
      <c r="AC14" s="526">
        <v>24.3</v>
      </c>
      <c r="AD14" s="527"/>
      <c r="AE14" s="527"/>
      <c r="AF14" s="527"/>
      <c r="AG14" s="528"/>
      <c r="AH14" s="526">
        <v>25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141</v>
      </c>
      <c r="CE14" s="437"/>
      <c r="CF14" s="437"/>
      <c r="CG14" s="437"/>
      <c r="CH14" s="437"/>
      <c r="CI14" s="437"/>
      <c r="CJ14" s="437"/>
      <c r="CK14" s="437"/>
      <c r="CL14" s="437"/>
      <c r="CM14" s="437"/>
      <c r="CN14" s="437"/>
      <c r="CO14" s="437"/>
      <c r="CP14" s="437"/>
      <c r="CQ14" s="437"/>
      <c r="CR14" s="437"/>
      <c r="CS14" s="438"/>
      <c r="CT14" s="537">
        <v>2.7</v>
      </c>
      <c r="CU14" s="538"/>
      <c r="CV14" s="538"/>
      <c r="CW14" s="538"/>
      <c r="CX14" s="538"/>
      <c r="CY14" s="538"/>
      <c r="CZ14" s="538"/>
      <c r="DA14" s="539"/>
      <c r="DB14" s="537">
        <v>18.100000000000001</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142</v>
      </c>
      <c r="N15" s="531"/>
      <c r="O15" s="531"/>
      <c r="P15" s="531"/>
      <c r="Q15" s="532"/>
      <c r="R15" s="533">
        <v>4374</v>
      </c>
      <c r="S15" s="534"/>
      <c r="T15" s="534"/>
      <c r="U15" s="534"/>
      <c r="V15" s="535"/>
      <c r="W15" s="521" t="s">
        <v>143</v>
      </c>
      <c r="X15" s="443"/>
      <c r="Y15" s="443"/>
      <c r="Z15" s="443"/>
      <c r="AA15" s="443"/>
      <c r="AB15" s="444"/>
      <c r="AC15" s="406">
        <v>513</v>
      </c>
      <c r="AD15" s="407"/>
      <c r="AE15" s="407"/>
      <c r="AF15" s="407"/>
      <c r="AG15" s="408"/>
      <c r="AH15" s="406">
        <v>538</v>
      </c>
      <c r="AI15" s="407"/>
      <c r="AJ15" s="407"/>
      <c r="AK15" s="407"/>
      <c r="AL15" s="409"/>
      <c r="AM15" s="499"/>
      <c r="AN15" s="404"/>
      <c r="AO15" s="404"/>
      <c r="AP15" s="404"/>
      <c r="AQ15" s="404"/>
      <c r="AR15" s="404"/>
      <c r="AS15" s="404"/>
      <c r="AT15" s="405"/>
      <c r="AU15" s="487"/>
      <c r="AV15" s="488"/>
      <c r="AW15" s="488"/>
      <c r="AX15" s="488"/>
      <c r="AY15" s="422" t="s">
        <v>144</v>
      </c>
      <c r="AZ15" s="423"/>
      <c r="BA15" s="423"/>
      <c r="BB15" s="423"/>
      <c r="BC15" s="423"/>
      <c r="BD15" s="423"/>
      <c r="BE15" s="423"/>
      <c r="BF15" s="423"/>
      <c r="BG15" s="423"/>
      <c r="BH15" s="423"/>
      <c r="BI15" s="423"/>
      <c r="BJ15" s="423"/>
      <c r="BK15" s="423"/>
      <c r="BL15" s="423"/>
      <c r="BM15" s="424"/>
      <c r="BN15" s="425">
        <v>432861</v>
      </c>
      <c r="BO15" s="426"/>
      <c r="BP15" s="426"/>
      <c r="BQ15" s="426"/>
      <c r="BR15" s="426"/>
      <c r="BS15" s="426"/>
      <c r="BT15" s="426"/>
      <c r="BU15" s="427"/>
      <c r="BV15" s="425">
        <v>393202</v>
      </c>
      <c r="BW15" s="426"/>
      <c r="BX15" s="426"/>
      <c r="BY15" s="426"/>
      <c r="BZ15" s="426"/>
      <c r="CA15" s="426"/>
      <c r="CB15" s="426"/>
      <c r="CC15" s="427"/>
      <c r="CD15" s="540" t="s">
        <v>145</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146</v>
      </c>
      <c r="M16" s="524"/>
      <c r="N16" s="524"/>
      <c r="O16" s="524"/>
      <c r="P16" s="524"/>
      <c r="Q16" s="525"/>
      <c r="R16" s="518" t="s">
        <v>147</v>
      </c>
      <c r="S16" s="519"/>
      <c r="T16" s="519"/>
      <c r="U16" s="519"/>
      <c r="V16" s="520"/>
      <c r="W16" s="536"/>
      <c r="X16" s="446"/>
      <c r="Y16" s="446"/>
      <c r="Z16" s="446"/>
      <c r="AA16" s="446"/>
      <c r="AB16" s="447"/>
      <c r="AC16" s="526">
        <v>22.7</v>
      </c>
      <c r="AD16" s="527"/>
      <c r="AE16" s="527"/>
      <c r="AF16" s="527"/>
      <c r="AG16" s="528"/>
      <c r="AH16" s="526">
        <v>22.4</v>
      </c>
      <c r="AI16" s="527"/>
      <c r="AJ16" s="527"/>
      <c r="AK16" s="527"/>
      <c r="AL16" s="529"/>
      <c r="AM16" s="499"/>
      <c r="AN16" s="404"/>
      <c r="AO16" s="404"/>
      <c r="AP16" s="404"/>
      <c r="AQ16" s="404"/>
      <c r="AR16" s="404"/>
      <c r="AS16" s="404"/>
      <c r="AT16" s="405"/>
      <c r="AU16" s="487"/>
      <c r="AV16" s="488"/>
      <c r="AW16" s="488"/>
      <c r="AX16" s="488"/>
      <c r="AY16" s="410" t="s">
        <v>148</v>
      </c>
      <c r="AZ16" s="411"/>
      <c r="BA16" s="411"/>
      <c r="BB16" s="411"/>
      <c r="BC16" s="411"/>
      <c r="BD16" s="411"/>
      <c r="BE16" s="411"/>
      <c r="BF16" s="411"/>
      <c r="BG16" s="411"/>
      <c r="BH16" s="411"/>
      <c r="BI16" s="411"/>
      <c r="BJ16" s="411"/>
      <c r="BK16" s="411"/>
      <c r="BL16" s="411"/>
      <c r="BM16" s="412"/>
      <c r="BN16" s="430">
        <v>2034150</v>
      </c>
      <c r="BO16" s="431"/>
      <c r="BP16" s="431"/>
      <c r="BQ16" s="431"/>
      <c r="BR16" s="431"/>
      <c r="BS16" s="431"/>
      <c r="BT16" s="431"/>
      <c r="BU16" s="432"/>
      <c r="BV16" s="430">
        <v>1935728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149</v>
      </c>
      <c r="N17" s="516"/>
      <c r="O17" s="516"/>
      <c r="P17" s="516"/>
      <c r="Q17" s="517"/>
      <c r="R17" s="518" t="s">
        <v>150</v>
      </c>
      <c r="S17" s="519"/>
      <c r="T17" s="519"/>
      <c r="U17" s="519"/>
      <c r="V17" s="520"/>
      <c r="W17" s="521" t="s">
        <v>151</v>
      </c>
      <c r="X17" s="443"/>
      <c r="Y17" s="443"/>
      <c r="Z17" s="443"/>
      <c r="AA17" s="443"/>
      <c r="AB17" s="444"/>
      <c r="AC17" s="406">
        <v>1198</v>
      </c>
      <c r="AD17" s="407"/>
      <c r="AE17" s="407"/>
      <c r="AF17" s="407"/>
      <c r="AG17" s="408"/>
      <c r="AH17" s="406">
        <v>1264</v>
      </c>
      <c r="AI17" s="407"/>
      <c r="AJ17" s="407"/>
      <c r="AK17" s="407"/>
      <c r="AL17" s="409"/>
      <c r="AM17" s="499"/>
      <c r="AN17" s="404"/>
      <c r="AO17" s="404"/>
      <c r="AP17" s="404"/>
      <c r="AQ17" s="404"/>
      <c r="AR17" s="404"/>
      <c r="AS17" s="404"/>
      <c r="AT17" s="405"/>
      <c r="AU17" s="487"/>
      <c r="AV17" s="488"/>
      <c r="AW17" s="488"/>
      <c r="AX17" s="488"/>
      <c r="AY17" s="410" t="s">
        <v>152</v>
      </c>
      <c r="AZ17" s="411"/>
      <c r="BA17" s="411"/>
      <c r="BB17" s="411"/>
      <c r="BC17" s="411"/>
      <c r="BD17" s="411"/>
      <c r="BE17" s="411"/>
      <c r="BF17" s="411"/>
      <c r="BG17" s="411"/>
      <c r="BH17" s="411"/>
      <c r="BI17" s="411"/>
      <c r="BJ17" s="411"/>
      <c r="BK17" s="411"/>
      <c r="BL17" s="411"/>
      <c r="BM17" s="412"/>
      <c r="BN17" s="430">
        <v>534577</v>
      </c>
      <c r="BO17" s="431"/>
      <c r="BP17" s="431"/>
      <c r="BQ17" s="431"/>
      <c r="BR17" s="431"/>
      <c r="BS17" s="431"/>
      <c r="BT17" s="431"/>
      <c r="BU17" s="432"/>
      <c r="BV17" s="430">
        <v>493062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153</v>
      </c>
      <c r="C18" s="493"/>
      <c r="D18" s="493"/>
      <c r="E18" s="494"/>
      <c r="F18" s="494"/>
      <c r="G18" s="494"/>
      <c r="H18" s="494"/>
      <c r="I18" s="494"/>
      <c r="J18" s="494"/>
      <c r="K18" s="494"/>
      <c r="L18" s="495">
        <v>94.54</v>
      </c>
      <c r="M18" s="495"/>
      <c r="N18" s="495"/>
      <c r="O18" s="495"/>
      <c r="P18" s="495"/>
      <c r="Q18" s="495"/>
      <c r="R18" s="496"/>
      <c r="S18" s="496"/>
      <c r="T18" s="496"/>
      <c r="U18" s="496"/>
      <c r="V18" s="497"/>
      <c r="W18" s="511"/>
      <c r="X18" s="512"/>
      <c r="Y18" s="512"/>
      <c r="Z18" s="512"/>
      <c r="AA18" s="512"/>
      <c r="AB18" s="522"/>
      <c r="AC18" s="394">
        <v>53</v>
      </c>
      <c r="AD18" s="395"/>
      <c r="AE18" s="395"/>
      <c r="AF18" s="395"/>
      <c r="AG18" s="498"/>
      <c r="AH18" s="394">
        <v>52.6</v>
      </c>
      <c r="AI18" s="395"/>
      <c r="AJ18" s="395"/>
      <c r="AK18" s="395"/>
      <c r="AL18" s="396"/>
      <c r="AM18" s="499"/>
      <c r="AN18" s="404"/>
      <c r="AO18" s="404"/>
      <c r="AP18" s="404"/>
      <c r="AQ18" s="404"/>
      <c r="AR18" s="404"/>
      <c r="AS18" s="404"/>
      <c r="AT18" s="405"/>
      <c r="AU18" s="487"/>
      <c r="AV18" s="488"/>
      <c r="AW18" s="488"/>
      <c r="AX18" s="488"/>
      <c r="AY18" s="410" t="s">
        <v>154</v>
      </c>
      <c r="AZ18" s="411"/>
      <c r="BA18" s="411"/>
      <c r="BB18" s="411"/>
      <c r="BC18" s="411"/>
      <c r="BD18" s="411"/>
      <c r="BE18" s="411"/>
      <c r="BF18" s="411"/>
      <c r="BG18" s="411"/>
      <c r="BH18" s="411"/>
      <c r="BI18" s="411"/>
      <c r="BJ18" s="411"/>
      <c r="BK18" s="411"/>
      <c r="BL18" s="411"/>
      <c r="BM18" s="412"/>
      <c r="BN18" s="430">
        <v>1887699</v>
      </c>
      <c r="BO18" s="431"/>
      <c r="BP18" s="431"/>
      <c r="BQ18" s="431"/>
      <c r="BR18" s="431"/>
      <c r="BS18" s="431"/>
      <c r="BT18" s="431"/>
      <c r="BU18" s="432"/>
      <c r="BV18" s="430">
        <v>1921786</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155</v>
      </c>
      <c r="C19" s="493"/>
      <c r="D19" s="493"/>
      <c r="E19" s="494"/>
      <c r="F19" s="494"/>
      <c r="G19" s="494"/>
      <c r="H19" s="494"/>
      <c r="I19" s="494"/>
      <c r="J19" s="494"/>
      <c r="K19" s="494"/>
      <c r="L19" s="500">
        <v>43</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156</v>
      </c>
      <c r="AZ19" s="411"/>
      <c r="BA19" s="411"/>
      <c r="BB19" s="411"/>
      <c r="BC19" s="411"/>
      <c r="BD19" s="411"/>
      <c r="BE19" s="411"/>
      <c r="BF19" s="411"/>
      <c r="BG19" s="411"/>
      <c r="BH19" s="411"/>
      <c r="BI19" s="411"/>
      <c r="BJ19" s="411"/>
      <c r="BK19" s="411"/>
      <c r="BL19" s="411"/>
      <c r="BM19" s="412"/>
      <c r="BN19" s="430">
        <v>3159731</v>
      </c>
      <c r="BO19" s="431"/>
      <c r="BP19" s="431"/>
      <c r="BQ19" s="431"/>
      <c r="BR19" s="431"/>
      <c r="BS19" s="431"/>
      <c r="BT19" s="431"/>
      <c r="BU19" s="432"/>
      <c r="BV19" s="430">
        <v>2424290</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157</v>
      </c>
      <c r="C20" s="493"/>
      <c r="D20" s="493"/>
      <c r="E20" s="494"/>
      <c r="F20" s="494"/>
      <c r="G20" s="494"/>
      <c r="H20" s="494"/>
      <c r="I20" s="494"/>
      <c r="J20" s="494"/>
      <c r="K20" s="494"/>
      <c r="L20" s="500">
        <v>1466</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158</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159</v>
      </c>
      <c r="C22" s="460"/>
      <c r="D22" s="461"/>
      <c r="E22" s="468" t="s">
        <v>1</v>
      </c>
      <c r="F22" s="443"/>
      <c r="G22" s="443"/>
      <c r="H22" s="443"/>
      <c r="I22" s="443"/>
      <c r="J22" s="443"/>
      <c r="K22" s="444"/>
      <c r="L22" s="468" t="s">
        <v>160</v>
      </c>
      <c r="M22" s="443"/>
      <c r="N22" s="443"/>
      <c r="O22" s="443"/>
      <c r="P22" s="444"/>
      <c r="Q22" s="453" t="s">
        <v>161</v>
      </c>
      <c r="R22" s="454"/>
      <c r="S22" s="454"/>
      <c r="T22" s="454"/>
      <c r="U22" s="454"/>
      <c r="V22" s="469"/>
      <c r="W22" s="471" t="s">
        <v>162</v>
      </c>
      <c r="X22" s="460"/>
      <c r="Y22" s="461"/>
      <c r="Z22" s="468" t="s">
        <v>1</v>
      </c>
      <c r="AA22" s="443"/>
      <c r="AB22" s="443"/>
      <c r="AC22" s="443"/>
      <c r="AD22" s="443"/>
      <c r="AE22" s="443"/>
      <c r="AF22" s="443"/>
      <c r="AG22" s="444"/>
      <c r="AH22" s="442" t="s">
        <v>163</v>
      </c>
      <c r="AI22" s="443"/>
      <c r="AJ22" s="443"/>
      <c r="AK22" s="443"/>
      <c r="AL22" s="444"/>
      <c r="AM22" s="442" t="s">
        <v>164</v>
      </c>
      <c r="AN22" s="448"/>
      <c r="AO22" s="448"/>
      <c r="AP22" s="448"/>
      <c r="AQ22" s="448"/>
      <c r="AR22" s="449"/>
      <c r="AS22" s="453" t="s">
        <v>161</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165</v>
      </c>
      <c r="AZ23" s="423"/>
      <c r="BA23" s="423"/>
      <c r="BB23" s="423"/>
      <c r="BC23" s="423"/>
      <c r="BD23" s="423"/>
      <c r="BE23" s="423"/>
      <c r="BF23" s="423"/>
      <c r="BG23" s="423"/>
      <c r="BH23" s="423"/>
      <c r="BI23" s="423"/>
      <c r="BJ23" s="423"/>
      <c r="BK23" s="423"/>
      <c r="BL23" s="423"/>
      <c r="BM23" s="424"/>
      <c r="BN23" s="430">
        <v>3219788</v>
      </c>
      <c r="BO23" s="431"/>
      <c r="BP23" s="431"/>
      <c r="BQ23" s="431"/>
      <c r="BR23" s="431"/>
      <c r="BS23" s="431"/>
      <c r="BT23" s="431"/>
      <c r="BU23" s="432"/>
      <c r="BV23" s="430">
        <v>3123117</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166</v>
      </c>
      <c r="F24" s="404"/>
      <c r="G24" s="404"/>
      <c r="H24" s="404"/>
      <c r="I24" s="404"/>
      <c r="J24" s="404"/>
      <c r="K24" s="405"/>
      <c r="L24" s="406">
        <v>1</v>
      </c>
      <c r="M24" s="407"/>
      <c r="N24" s="407"/>
      <c r="O24" s="407"/>
      <c r="P24" s="408"/>
      <c r="Q24" s="406">
        <v>6820</v>
      </c>
      <c r="R24" s="407"/>
      <c r="S24" s="407"/>
      <c r="T24" s="407"/>
      <c r="U24" s="407"/>
      <c r="V24" s="408"/>
      <c r="W24" s="472"/>
      <c r="X24" s="463"/>
      <c r="Y24" s="464"/>
      <c r="Z24" s="403" t="s">
        <v>167</v>
      </c>
      <c r="AA24" s="404"/>
      <c r="AB24" s="404"/>
      <c r="AC24" s="404"/>
      <c r="AD24" s="404"/>
      <c r="AE24" s="404"/>
      <c r="AF24" s="404"/>
      <c r="AG24" s="405"/>
      <c r="AH24" s="406">
        <v>64</v>
      </c>
      <c r="AI24" s="407"/>
      <c r="AJ24" s="407"/>
      <c r="AK24" s="407"/>
      <c r="AL24" s="408"/>
      <c r="AM24" s="406">
        <v>177856</v>
      </c>
      <c r="AN24" s="407"/>
      <c r="AO24" s="407"/>
      <c r="AP24" s="407"/>
      <c r="AQ24" s="407"/>
      <c r="AR24" s="408"/>
      <c r="AS24" s="406">
        <v>2779</v>
      </c>
      <c r="AT24" s="407"/>
      <c r="AU24" s="407"/>
      <c r="AV24" s="407"/>
      <c r="AW24" s="407"/>
      <c r="AX24" s="409"/>
      <c r="AY24" s="397" t="s">
        <v>168</v>
      </c>
      <c r="AZ24" s="398"/>
      <c r="BA24" s="398"/>
      <c r="BB24" s="398"/>
      <c r="BC24" s="398"/>
      <c r="BD24" s="398"/>
      <c r="BE24" s="398"/>
      <c r="BF24" s="398"/>
      <c r="BG24" s="398"/>
      <c r="BH24" s="398"/>
      <c r="BI24" s="398"/>
      <c r="BJ24" s="398"/>
      <c r="BK24" s="398"/>
      <c r="BL24" s="398"/>
      <c r="BM24" s="399"/>
      <c r="BN24" s="430">
        <v>2672366</v>
      </c>
      <c r="BO24" s="431"/>
      <c r="BP24" s="431"/>
      <c r="BQ24" s="431"/>
      <c r="BR24" s="431"/>
      <c r="BS24" s="431"/>
      <c r="BT24" s="431"/>
      <c r="BU24" s="432"/>
      <c r="BV24" s="430">
        <v>2540404</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169</v>
      </c>
      <c r="F25" s="404"/>
      <c r="G25" s="404"/>
      <c r="H25" s="404"/>
      <c r="I25" s="404"/>
      <c r="J25" s="404"/>
      <c r="K25" s="405"/>
      <c r="L25" s="406">
        <v>1</v>
      </c>
      <c r="M25" s="407"/>
      <c r="N25" s="407"/>
      <c r="O25" s="407"/>
      <c r="P25" s="408"/>
      <c r="Q25" s="406">
        <v>5660</v>
      </c>
      <c r="R25" s="407"/>
      <c r="S25" s="407"/>
      <c r="T25" s="407"/>
      <c r="U25" s="407"/>
      <c r="V25" s="408"/>
      <c r="W25" s="472"/>
      <c r="X25" s="463"/>
      <c r="Y25" s="464"/>
      <c r="Z25" s="403" t="s">
        <v>170</v>
      </c>
      <c r="AA25" s="404"/>
      <c r="AB25" s="404"/>
      <c r="AC25" s="404"/>
      <c r="AD25" s="404"/>
      <c r="AE25" s="404"/>
      <c r="AF25" s="404"/>
      <c r="AG25" s="405"/>
      <c r="AH25" s="406" t="s">
        <v>134</v>
      </c>
      <c r="AI25" s="407"/>
      <c r="AJ25" s="407"/>
      <c r="AK25" s="407"/>
      <c r="AL25" s="408"/>
      <c r="AM25" s="406" t="s">
        <v>126</v>
      </c>
      <c r="AN25" s="407"/>
      <c r="AO25" s="407"/>
      <c r="AP25" s="407"/>
      <c r="AQ25" s="407"/>
      <c r="AR25" s="408"/>
      <c r="AS25" s="406" t="s">
        <v>134</v>
      </c>
      <c r="AT25" s="407"/>
      <c r="AU25" s="407"/>
      <c r="AV25" s="407"/>
      <c r="AW25" s="407"/>
      <c r="AX25" s="409"/>
      <c r="AY25" s="422" t="s">
        <v>171</v>
      </c>
      <c r="AZ25" s="423"/>
      <c r="BA25" s="423"/>
      <c r="BB25" s="423"/>
      <c r="BC25" s="423"/>
      <c r="BD25" s="423"/>
      <c r="BE25" s="423"/>
      <c r="BF25" s="423"/>
      <c r="BG25" s="423"/>
      <c r="BH25" s="423"/>
      <c r="BI25" s="423"/>
      <c r="BJ25" s="423"/>
      <c r="BK25" s="423"/>
      <c r="BL25" s="423"/>
      <c r="BM25" s="424"/>
      <c r="BN25" s="425">
        <v>111784</v>
      </c>
      <c r="BO25" s="426"/>
      <c r="BP25" s="426"/>
      <c r="BQ25" s="426"/>
      <c r="BR25" s="426"/>
      <c r="BS25" s="426"/>
      <c r="BT25" s="426"/>
      <c r="BU25" s="427"/>
      <c r="BV25" s="425">
        <v>90962</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172</v>
      </c>
      <c r="F26" s="404"/>
      <c r="G26" s="404"/>
      <c r="H26" s="404"/>
      <c r="I26" s="404"/>
      <c r="J26" s="404"/>
      <c r="K26" s="405"/>
      <c r="L26" s="406">
        <v>1</v>
      </c>
      <c r="M26" s="407"/>
      <c r="N26" s="407"/>
      <c r="O26" s="407"/>
      <c r="P26" s="408"/>
      <c r="Q26" s="406">
        <v>5060</v>
      </c>
      <c r="R26" s="407"/>
      <c r="S26" s="407"/>
      <c r="T26" s="407"/>
      <c r="U26" s="407"/>
      <c r="V26" s="408"/>
      <c r="W26" s="472"/>
      <c r="X26" s="463"/>
      <c r="Y26" s="464"/>
      <c r="Z26" s="403" t="s">
        <v>173</v>
      </c>
      <c r="AA26" s="485"/>
      <c r="AB26" s="485"/>
      <c r="AC26" s="485"/>
      <c r="AD26" s="485"/>
      <c r="AE26" s="485"/>
      <c r="AF26" s="485"/>
      <c r="AG26" s="486"/>
      <c r="AH26" s="406" t="s">
        <v>174</v>
      </c>
      <c r="AI26" s="407"/>
      <c r="AJ26" s="407"/>
      <c r="AK26" s="407"/>
      <c r="AL26" s="408"/>
      <c r="AM26" s="406" t="s">
        <v>174</v>
      </c>
      <c r="AN26" s="407"/>
      <c r="AO26" s="407"/>
      <c r="AP26" s="407"/>
      <c r="AQ26" s="407"/>
      <c r="AR26" s="408"/>
      <c r="AS26" s="406" t="s">
        <v>134</v>
      </c>
      <c r="AT26" s="407"/>
      <c r="AU26" s="407"/>
      <c r="AV26" s="407"/>
      <c r="AW26" s="407"/>
      <c r="AX26" s="409"/>
      <c r="AY26" s="439" t="s">
        <v>175</v>
      </c>
      <c r="AZ26" s="440"/>
      <c r="BA26" s="440"/>
      <c r="BB26" s="440"/>
      <c r="BC26" s="440"/>
      <c r="BD26" s="440"/>
      <c r="BE26" s="440"/>
      <c r="BF26" s="440"/>
      <c r="BG26" s="440"/>
      <c r="BH26" s="440"/>
      <c r="BI26" s="440"/>
      <c r="BJ26" s="440"/>
      <c r="BK26" s="440"/>
      <c r="BL26" s="440"/>
      <c r="BM26" s="441"/>
      <c r="BN26" s="430" t="s">
        <v>126</v>
      </c>
      <c r="BO26" s="431"/>
      <c r="BP26" s="431"/>
      <c r="BQ26" s="431"/>
      <c r="BR26" s="431"/>
      <c r="BS26" s="431"/>
      <c r="BT26" s="431"/>
      <c r="BU26" s="432"/>
      <c r="BV26" s="430" t="s">
        <v>126</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176</v>
      </c>
      <c r="F27" s="404"/>
      <c r="G27" s="404"/>
      <c r="H27" s="404"/>
      <c r="I27" s="404"/>
      <c r="J27" s="404"/>
      <c r="K27" s="405"/>
      <c r="L27" s="406">
        <v>1</v>
      </c>
      <c r="M27" s="407"/>
      <c r="N27" s="407"/>
      <c r="O27" s="407"/>
      <c r="P27" s="408"/>
      <c r="Q27" s="406">
        <v>2810</v>
      </c>
      <c r="R27" s="407"/>
      <c r="S27" s="407"/>
      <c r="T27" s="407"/>
      <c r="U27" s="407"/>
      <c r="V27" s="408"/>
      <c r="W27" s="472"/>
      <c r="X27" s="463"/>
      <c r="Y27" s="464"/>
      <c r="Z27" s="403" t="s">
        <v>177</v>
      </c>
      <c r="AA27" s="404"/>
      <c r="AB27" s="404"/>
      <c r="AC27" s="404"/>
      <c r="AD27" s="404"/>
      <c r="AE27" s="404"/>
      <c r="AF27" s="404"/>
      <c r="AG27" s="405"/>
      <c r="AH27" s="406" t="s">
        <v>126</v>
      </c>
      <c r="AI27" s="407"/>
      <c r="AJ27" s="407"/>
      <c r="AK27" s="407"/>
      <c r="AL27" s="408"/>
      <c r="AM27" s="406" t="s">
        <v>174</v>
      </c>
      <c r="AN27" s="407"/>
      <c r="AO27" s="407"/>
      <c r="AP27" s="407"/>
      <c r="AQ27" s="407"/>
      <c r="AR27" s="408"/>
      <c r="AS27" s="406" t="s">
        <v>134</v>
      </c>
      <c r="AT27" s="407"/>
      <c r="AU27" s="407"/>
      <c r="AV27" s="407"/>
      <c r="AW27" s="407"/>
      <c r="AX27" s="409"/>
      <c r="AY27" s="436" t="s">
        <v>178</v>
      </c>
      <c r="AZ27" s="437"/>
      <c r="BA27" s="437"/>
      <c r="BB27" s="437"/>
      <c r="BC27" s="437"/>
      <c r="BD27" s="437"/>
      <c r="BE27" s="437"/>
      <c r="BF27" s="437"/>
      <c r="BG27" s="437"/>
      <c r="BH27" s="437"/>
      <c r="BI27" s="437"/>
      <c r="BJ27" s="437"/>
      <c r="BK27" s="437"/>
      <c r="BL27" s="437"/>
      <c r="BM27" s="438"/>
      <c r="BN27" s="433">
        <v>81445</v>
      </c>
      <c r="BO27" s="434"/>
      <c r="BP27" s="434"/>
      <c r="BQ27" s="434"/>
      <c r="BR27" s="434"/>
      <c r="BS27" s="434"/>
      <c r="BT27" s="434"/>
      <c r="BU27" s="435"/>
      <c r="BV27" s="433">
        <v>81444</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179</v>
      </c>
      <c r="F28" s="404"/>
      <c r="G28" s="404"/>
      <c r="H28" s="404"/>
      <c r="I28" s="404"/>
      <c r="J28" s="404"/>
      <c r="K28" s="405"/>
      <c r="L28" s="406">
        <v>1</v>
      </c>
      <c r="M28" s="407"/>
      <c r="N28" s="407"/>
      <c r="O28" s="407"/>
      <c r="P28" s="408"/>
      <c r="Q28" s="406">
        <v>2320</v>
      </c>
      <c r="R28" s="407"/>
      <c r="S28" s="407"/>
      <c r="T28" s="407"/>
      <c r="U28" s="407"/>
      <c r="V28" s="408"/>
      <c r="W28" s="472"/>
      <c r="X28" s="463"/>
      <c r="Y28" s="464"/>
      <c r="Z28" s="403" t="s">
        <v>180</v>
      </c>
      <c r="AA28" s="404"/>
      <c r="AB28" s="404"/>
      <c r="AC28" s="404"/>
      <c r="AD28" s="404"/>
      <c r="AE28" s="404"/>
      <c r="AF28" s="404"/>
      <c r="AG28" s="405"/>
      <c r="AH28" s="406" t="s">
        <v>126</v>
      </c>
      <c r="AI28" s="407"/>
      <c r="AJ28" s="407"/>
      <c r="AK28" s="407"/>
      <c r="AL28" s="408"/>
      <c r="AM28" s="406" t="s">
        <v>174</v>
      </c>
      <c r="AN28" s="407"/>
      <c r="AO28" s="407"/>
      <c r="AP28" s="407"/>
      <c r="AQ28" s="407"/>
      <c r="AR28" s="408"/>
      <c r="AS28" s="406" t="s">
        <v>126</v>
      </c>
      <c r="AT28" s="407"/>
      <c r="AU28" s="407"/>
      <c r="AV28" s="407"/>
      <c r="AW28" s="407"/>
      <c r="AX28" s="409"/>
      <c r="AY28" s="413" t="s">
        <v>181</v>
      </c>
      <c r="AZ28" s="414"/>
      <c r="BA28" s="414"/>
      <c r="BB28" s="415"/>
      <c r="BC28" s="422" t="s">
        <v>48</v>
      </c>
      <c r="BD28" s="423"/>
      <c r="BE28" s="423"/>
      <c r="BF28" s="423"/>
      <c r="BG28" s="423"/>
      <c r="BH28" s="423"/>
      <c r="BI28" s="423"/>
      <c r="BJ28" s="423"/>
      <c r="BK28" s="423"/>
      <c r="BL28" s="423"/>
      <c r="BM28" s="424"/>
      <c r="BN28" s="425">
        <v>1309764</v>
      </c>
      <c r="BO28" s="426"/>
      <c r="BP28" s="426"/>
      <c r="BQ28" s="426"/>
      <c r="BR28" s="426"/>
      <c r="BS28" s="426"/>
      <c r="BT28" s="426"/>
      <c r="BU28" s="427"/>
      <c r="BV28" s="425">
        <v>1177358</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182</v>
      </c>
      <c r="F29" s="404"/>
      <c r="G29" s="404"/>
      <c r="H29" s="404"/>
      <c r="I29" s="404"/>
      <c r="J29" s="404"/>
      <c r="K29" s="405"/>
      <c r="L29" s="406">
        <v>8</v>
      </c>
      <c r="M29" s="407"/>
      <c r="N29" s="407"/>
      <c r="O29" s="407"/>
      <c r="P29" s="408"/>
      <c r="Q29" s="406">
        <v>2110</v>
      </c>
      <c r="R29" s="407"/>
      <c r="S29" s="407"/>
      <c r="T29" s="407"/>
      <c r="U29" s="407"/>
      <c r="V29" s="408"/>
      <c r="W29" s="473"/>
      <c r="X29" s="474"/>
      <c r="Y29" s="475"/>
      <c r="Z29" s="403" t="s">
        <v>183</v>
      </c>
      <c r="AA29" s="404"/>
      <c r="AB29" s="404"/>
      <c r="AC29" s="404"/>
      <c r="AD29" s="404"/>
      <c r="AE29" s="404"/>
      <c r="AF29" s="404"/>
      <c r="AG29" s="405"/>
      <c r="AH29" s="406">
        <v>64</v>
      </c>
      <c r="AI29" s="407"/>
      <c r="AJ29" s="407"/>
      <c r="AK29" s="407"/>
      <c r="AL29" s="408"/>
      <c r="AM29" s="406">
        <v>177856</v>
      </c>
      <c r="AN29" s="407"/>
      <c r="AO29" s="407"/>
      <c r="AP29" s="407"/>
      <c r="AQ29" s="407"/>
      <c r="AR29" s="408"/>
      <c r="AS29" s="406">
        <v>2779</v>
      </c>
      <c r="AT29" s="407"/>
      <c r="AU29" s="407"/>
      <c r="AV29" s="407"/>
      <c r="AW29" s="407"/>
      <c r="AX29" s="409"/>
      <c r="AY29" s="416"/>
      <c r="AZ29" s="417"/>
      <c r="BA29" s="417"/>
      <c r="BB29" s="418"/>
      <c r="BC29" s="410" t="s">
        <v>184</v>
      </c>
      <c r="BD29" s="411"/>
      <c r="BE29" s="411"/>
      <c r="BF29" s="411"/>
      <c r="BG29" s="411"/>
      <c r="BH29" s="411"/>
      <c r="BI29" s="411"/>
      <c r="BJ29" s="411"/>
      <c r="BK29" s="411"/>
      <c r="BL29" s="411"/>
      <c r="BM29" s="412"/>
      <c r="BN29" s="430">
        <v>51638</v>
      </c>
      <c r="BO29" s="431"/>
      <c r="BP29" s="431"/>
      <c r="BQ29" s="431"/>
      <c r="BR29" s="431"/>
      <c r="BS29" s="431"/>
      <c r="BT29" s="431"/>
      <c r="BU29" s="432"/>
      <c r="BV29" s="430">
        <v>51633</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185</v>
      </c>
      <c r="X30" s="483"/>
      <c r="Y30" s="483"/>
      <c r="Z30" s="483"/>
      <c r="AA30" s="483"/>
      <c r="AB30" s="483"/>
      <c r="AC30" s="483"/>
      <c r="AD30" s="483"/>
      <c r="AE30" s="483"/>
      <c r="AF30" s="483"/>
      <c r="AG30" s="484"/>
      <c r="AH30" s="394">
        <v>95.3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400379</v>
      </c>
      <c r="BO30" s="434"/>
      <c r="BP30" s="434"/>
      <c r="BQ30" s="434"/>
      <c r="BR30" s="434"/>
      <c r="BS30" s="434"/>
      <c r="BT30" s="434"/>
      <c r="BU30" s="435"/>
      <c r="BV30" s="433">
        <v>339805</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192</v>
      </c>
      <c r="D33" s="393"/>
      <c r="E33" s="392" t="s">
        <v>193</v>
      </c>
      <c r="F33" s="392"/>
      <c r="G33" s="392"/>
      <c r="H33" s="392"/>
      <c r="I33" s="392"/>
      <c r="J33" s="392"/>
      <c r="K33" s="392"/>
      <c r="L33" s="392"/>
      <c r="M33" s="392"/>
      <c r="N33" s="392"/>
      <c r="O33" s="392"/>
      <c r="P33" s="392"/>
      <c r="Q33" s="392"/>
      <c r="R33" s="392"/>
      <c r="S33" s="392"/>
      <c r="T33" s="216"/>
      <c r="U33" s="393" t="s">
        <v>194</v>
      </c>
      <c r="V33" s="393"/>
      <c r="W33" s="392" t="s">
        <v>195</v>
      </c>
      <c r="X33" s="392"/>
      <c r="Y33" s="392"/>
      <c r="Z33" s="392"/>
      <c r="AA33" s="392"/>
      <c r="AB33" s="392"/>
      <c r="AC33" s="392"/>
      <c r="AD33" s="392"/>
      <c r="AE33" s="392"/>
      <c r="AF33" s="392"/>
      <c r="AG33" s="392"/>
      <c r="AH33" s="392"/>
      <c r="AI33" s="392"/>
      <c r="AJ33" s="392"/>
      <c r="AK33" s="392"/>
      <c r="AL33" s="216"/>
      <c r="AM33" s="393" t="s">
        <v>196</v>
      </c>
      <c r="AN33" s="393"/>
      <c r="AO33" s="392" t="s">
        <v>195</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192</v>
      </c>
      <c r="CP33" s="393"/>
      <c r="CQ33" s="392" t="s">
        <v>200</v>
      </c>
      <c r="CR33" s="392"/>
      <c r="CS33" s="392"/>
      <c r="CT33" s="392"/>
      <c r="CU33" s="392"/>
      <c r="CV33" s="392"/>
      <c r="CW33" s="392"/>
      <c r="CX33" s="392"/>
      <c r="CY33" s="392"/>
      <c r="CZ33" s="392"/>
      <c r="DA33" s="392"/>
      <c r="DB33" s="392"/>
      <c r="DC33" s="392"/>
      <c r="DD33" s="392"/>
      <c r="DE33" s="392"/>
      <c r="DF33" s="216"/>
      <c r="DG33" s="391" t="s">
        <v>201</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相良村国民健康保険特別会計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5</v>
      </c>
      <c r="BF34" s="389"/>
      <c r="BG34" s="388" t="str">
        <f>IF('各会計、関係団体の財政状況及び健全化判断比率'!B31="","",'各会計、関係団体の財政状況及び健全化判断比率'!B31)</f>
        <v>相良村簡易水道特別会計</v>
      </c>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熊本県市町村総合事務組合</v>
      </c>
      <c r="BZ34" s="388"/>
      <c r="CA34" s="388"/>
      <c r="CB34" s="388"/>
      <c r="CC34" s="388"/>
      <c r="CD34" s="388"/>
      <c r="CE34" s="388"/>
      <c r="CF34" s="388"/>
      <c r="CG34" s="388"/>
      <c r="CH34" s="388"/>
      <c r="CI34" s="388"/>
      <c r="CJ34" s="388"/>
      <c r="CK34" s="388"/>
      <c r="CL34" s="388"/>
      <c r="CM34" s="388"/>
      <c r="CN34" s="214"/>
      <c r="CO34" s="389">
        <f>IF(CQ34="","",MAX(C34:D43,U34:V43,AM34:AN43,BE34:BF43,BW34:BX43)+1)</f>
        <v>13</v>
      </c>
      <c r="CP34" s="389"/>
      <c r="CQ34" s="388" t="str">
        <f>IF('各会計、関係団体の財政状況及び健全化判断比率'!BS7="","",'各会計、関係団体の財政状況及び健全化判断比率'!BS7)</f>
        <v>株式会社　さがら</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相良村介護保険特別会計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6</v>
      </c>
      <c r="BF35" s="389"/>
      <c r="BG35" s="388" t="str">
        <f>IF('各会計、関係団体の財政状況及び健全化判断比率'!B32="","",'各会計、関係団体の財政状況及び健全化判断比率'!B32)</f>
        <v>相良村農業集落排水特別会計</v>
      </c>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人吉下球磨消防組合</v>
      </c>
      <c r="BZ35" s="388"/>
      <c r="CA35" s="388"/>
      <c r="CB35" s="388"/>
      <c r="CC35" s="388"/>
      <c r="CD35" s="388"/>
      <c r="CE35" s="388"/>
      <c r="CF35" s="388"/>
      <c r="CG35" s="388"/>
      <c r="CH35" s="388"/>
      <c r="CI35" s="388"/>
      <c r="CJ35" s="388"/>
      <c r="CK35" s="388"/>
      <c r="CL35" s="388"/>
      <c r="CM35" s="388"/>
      <c r="CN35" s="214"/>
      <c r="CO35" s="389">
        <f t="shared" ref="CO35:CO43" si="3">IF(CQ35="","",CO34+1)</f>
        <v>14</v>
      </c>
      <c r="CP35" s="389"/>
      <c r="CQ35" s="388" t="str">
        <f>IF('各会計、関係団体の財政状況及び健全化判断比率'!BS8="","",'各会計、関係団体の財政状況及び健全化判断比率'!BS8)</f>
        <v>くま川鉄道　株式会社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相良村後期高齢者医療特別会計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人吉球磨広域行政組合（一般会計）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人吉球磨広域行政組合（人吉球磨ふるさと市町村圏特別会計）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熊本県後期高齢者医療広域連合（一般会計）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熊本県後期高齢者医療広域連合（後期高齢者医療特別会計）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4pV+my+7y0a4mDZAY4OuI6CByACWbqI43BeWOiXeZGofWoj9TQOB2fcaQocpqkDEYSeYDExSrLCHPH2J0IjmwA==" saltValue="7/lA+t4X2AQrP2oXL4+wt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5" t="s">
        <v>572</v>
      </c>
      <c r="D34" s="1215"/>
      <c r="E34" s="1216"/>
      <c r="F34" s="32">
        <v>3.78</v>
      </c>
      <c r="G34" s="33">
        <v>4.3099999999999996</v>
      </c>
      <c r="H34" s="33">
        <v>4.04</v>
      </c>
      <c r="I34" s="33">
        <v>5.12</v>
      </c>
      <c r="J34" s="34">
        <v>6.25</v>
      </c>
      <c r="K34" s="22"/>
      <c r="L34" s="22"/>
      <c r="M34" s="22"/>
      <c r="N34" s="22"/>
      <c r="O34" s="22"/>
      <c r="P34" s="22"/>
    </row>
    <row r="35" spans="1:16" ht="39" customHeight="1" x14ac:dyDescent="0.15">
      <c r="A35" s="22"/>
      <c r="B35" s="35"/>
      <c r="C35" s="1209" t="s">
        <v>573</v>
      </c>
      <c r="D35" s="1210"/>
      <c r="E35" s="1211"/>
      <c r="F35" s="36">
        <v>2.86</v>
      </c>
      <c r="G35" s="37">
        <v>3.37</v>
      </c>
      <c r="H35" s="37">
        <v>3.18</v>
      </c>
      <c r="I35" s="37">
        <v>2.2999999999999998</v>
      </c>
      <c r="J35" s="38">
        <v>2.0299999999999998</v>
      </c>
      <c r="K35" s="22"/>
      <c r="L35" s="22"/>
      <c r="M35" s="22"/>
      <c r="N35" s="22"/>
      <c r="O35" s="22"/>
      <c r="P35" s="22"/>
    </row>
    <row r="36" spans="1:16" ht="39" customHeight="1" x14ac:dyDescent="0.15">
      <c r="A36" s="22"/>
      <c r="B36" s="35"/>
      <c r="C36" s="1209" t="s">
        <v>574</v>
      </c>
      <c r="D36" s="1210"/>
      <c r="E36" s="1211"/>
      <c r="F36" s="36">
        <v>2.99</v>
      </c>
      <c r="G36" s="37">
        <v>3</v>
      </c>
      <c r="H36" s="37">
        <v>1.24</v>
      </c>
      <c r="I36" s="37">
        <v>2.08</v>
      </c>
      <c r="J36" s="38">
        <v>1.58</v>
      </c>
      <c r="K36" s="22"/>
      <c r="L36" s="22"/>
      <c r="M36" s="22"/>
      <c r="N36" s="22"/>
      <c r="O36" s="22"/>
      <c r="P36" s="22"/>
    </row>
    <row r="37" spans="1:16" ht="39" customHeight="1" x14ac:dyDescent="0.15">
      <c r="A37" s="22"/>
      <c r="B37" s="35"/>
      <c r="C37" s="1209" t="s">
        <v>575</v>
      </c>
      <c r="D37" s="1210"/>
      <c r="E37" s="1211"/>
      <c r="F37" s="36">
        <v>0.11</v>
      </c>
      <c r="G37" s="37">
        <v>0.12</v>
      </c>
      <c r="H37" s="37">
        <v>0.25</v>
      </c>
      <c r="I37" s="37">
        <v>0.16</v>
      </c>
      <c r="J37" s="38">
        <v>0.17</v>
      </c>
      <c r="K37" s="22"/>
      <c r="L37" s="22"/>
      <c r="M37" s="22"/>
      <c r="N37" s="22"/>
      <c r="O37" s="22"/>
      <c r="P37" s="22"/>
    </row>
    <row r="38" spans="1:16" ht="39" customHeight="1" x14ac:dyDescent="0.15">
      <c r="A38" s="22"/>
      <c r="B38" s="35"/>
      <c r="C38" s="1209" t="s">
        <v>576</v>
      </c>
      <c r="D38" s="1210"/>
      <c r="E38" s="1211"/>
      <c r="F38" s="36">
        <v>0.02</v>
      </c>
      <c r="G38" s="37">
        <v>0.02</v>
      </c>
      <c r="H38" s="37">
        <v>0.03</v>
      </c>
      <c r="I38" s="37">
        <v>0.03</v>
      </c>
      <c r="J38" s="38">
        <v>0.03</v>
      </c>
      <c r="K38" s="22"/>
      <c r="L38" s="22"/>
      <c r="M38" s="22"/>
      <c r="N38" s="22"/>
      <c r="O38" s="22"/>
      <c r="P38" s="22"/>
    </row>
    <row r="39" spans="1:16" ht="39" customHeight="1" x14ac:dyDescent="0.15">
      <c r="A39" s="22"/>
      <c r="B39" s="35"/>
      <c r="C39" s="1209" t="s">
        <v>577</v>
      </c>
      <c r="D39" s="1210"/>
      <c r="E39" s="1211"/>
      <c r="F39" s="36">
        <v>0.2</v>
      </c>
      <c r="G39" s="37">
        <v>0.22</v>
      </c>
      <c r="H39" s="37">
        <v>0.22</v>
      </c>
      <c r="I39" s="37">
        <v>0.21</v>
      </c>
      <c r="J39" s="38">
        <v>0.02</v>
      </c>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578</v>
      </c>
      <c r="D42" s="1210"/>
      <c r="E42" s="1211"/>
      <c r="F42" s="36" t="s">
        <v>521</v>
      </c>
      <c r="G42" s="37" t="s">
        <v>521</v>
      </c>
      <c r="H42" s="37" t="s">
        <v>521</v>
      </c>
      <c r="I42" s="37" t="s">
        <v>521</v>
      </c>
      <c r="J42" s="38" t="s">
        <v>521</v>
      </c>
      <c r="K42" s="22"/>
      <c r="L42" s="22"/>
      <c r="M42" s="22"/>
      <c r="N42" s="22"/>
      <c r="O42" s="22"/>
      <c r="P42" s="22"/>
    </row>
    <row r="43" spans="1:16" ht="39" customHeight="1" thickBot="1" x14ac:dyDescent="0.2">
      <c r="A43" s="22"/>
      <c r="B43" s="40"/>
      <c r="C43" s="1212" t="s">
        <v>579</v>
      </c>
      <c r="D43" s="1213"/>
      <c r="E43" s="1214"/>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lqHBbAxzbjtGXBGNTh1s55sr1NxhcNAhifFhDE9NZqy2ycSdebV09m7spgrpt7cQPnNZPy13DZnS0d2IRqciQ==" saltValue="J+QC1tm9hLkfEZxs3yV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302</v>
      </c>
      <c r="L45" s="60">
        <v>274</v>
      </c>
      <c r="M45" s="60">
        <v>269</v>
      </c>
      <c r="N45" s="60">
        <v>267</v>
      </c>
      <c r="O45" s="61">
        <v>269</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521</v>
      </c>
      <c r="L46" s="64" t="s">
        <v>521</v>
      </c>
      <c r="M46" s="64" t="s">
        <v>521</v>
      </c>
      <c r="N46" s="64" t="s">
        <v>521</v>
      </c>
      <c r="O46" s="65" t="s">
        <v>521</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521</v>
      </c>
      <c r="L47" s="64" t="s">
        <v>521</v>
      </c>
      <c r="M47" s="64" t="s">
        <v>521</v>
      </c>
      <c r="N47" s="64" t="s">
        <v>521</v>
      </c>
      <c r="O47" s="65" t="s">
        <v>521</v>
      </c>
      <c r="P47" s="48"/>
      <c r="Q47" s="48"/>
      <c r="R47" s="48"/>
      <c r="S47" s="48"/>
      <c r="T47" s="48"/>
      <c r="U47" s="48"/>
    </row>
    <row r="48" spans="1:21" ht="30.75" customHeight="1" x14ac:dyDescent="0.15">
      <c r="A48" s="48"/>
      <c r="B48" s="1237"/>
      <c r="C48" s="1238"/>
      <c r="D48" s="62"/>
      <c r="E48" s="1219" t="s">
        <v>15</v>
      </c>
      <c r="F48" s="1219"/>
      <c r="G48" s="1219"/>
      <c r="H48" s="1219"/>
      <c r="I48" s="1219"/>
      <c r="J48" s="1220"/>
      <c r="K48" s="63">
        <v>223</v>
      </c>
      <c r="L48" s="64">
        <v>198</v>
      </c>
      <c r="M48" s="64">
        <v>172</v>
      </c>
      <c r="N48" s="64">
        <v>123</v>
      </c>
      <c r="O48" s="65">
        <v>127</v>
      </c>
      <c r="P48" s="48"/>
      <c r="Q48" s="48"/>
      <c r="R48" s="48"/>
      <c r="S48" s="48"/>
      <c r="T48" s="48"/>
      <c r="U48" s="48"/>
    </row>
    <row r="49" spans="1:21" ht="30.75" customHeight="1" x14ac:dyDescent="0.15">
      <c r="A49" s="48"/>
      <c r="B49" s="1237"/>
      <c r="C49" s="1238"/>
      <c r="D49" s="62"/>
      <c r="E49" s="1219" t="s">
        <v>16</v>
      </c>
      <c r="F49" s="1219"/>
      <c r="G49" s="1219"/>
      <c r="H49" s="1219"/>
      <c r="I49" s="1219"/>
      <c r="J49" s="1220"/>
      <c r="K49" s="63">
        <v>29</v>
      </c>
      <c r="L49" s="64">
        <v>18</v>
      </c>
      <c r="M49" s="64">
        <v>22</v>
      </c>
      <c r="N49" s="64">
        <v>29</v>
      </c>
      <c r="O49" s="65">
        <v>27</v>
      </c>
      <c r="P49" s="48"/>
      <c r="Q49" s="48"/>
      <c r="R49" s="48"/>
      <c r="S49" s="48"/>
      <c r="T49" s="48"/>
      <c r="U49" s="48"/>
    </row>
    <row r="50" spans="1:21" ht="30.75" customHeight="1" x14ac:dyDescent="0.15">
      <c r="A50" s="48"/>
      <c r="B50" s="1237"/>
      <c r="C50" s="1238"/>
      <c r="D50" s="62"/>
      <c r="E50" s="1219" t="s">
        <v>17</v>
      </c>
      <c r="F50" s="1219"/>
      <c r="G50" s="1219"/>
      <c r="H50" s="1219"/>
      <c r="I50" s="1219"/>
      <c r="J50" s="1220"/>
      <c r="K50" s="63" t="s">
        <v>521</v>
      </c>
      <c r="L50" s="64" t="s">
        <v>521</v>
      </c>
      <c r="M50" s="64" t="s">
        <v>521</v>
      </c>
      <c r="N50" s="64" t="s">
        <v>521</v>
      </c>
      <c r="O50" s="65">
        <v>0</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521</v>
      </c>
      <c r="L51" s="64" t="s">
        <v>521</v>
      </c>
      <c r="M51" s="64" t="s">
        <v>521</v>
      </c>
      <c r="N51" s="64" t="s">
        <v>521</v>
      </c>
      <c r="O51" s="65">
        <v>0</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376</v>
      </c>
      <c r="L52" s="64">
        <v>344</v>
      </c>
      <c r="M52" s="64">
        <v>318</v>
      </c>
      <c r="N52" s="64">
        <v>274</v>
      </c>
      <c r="O52" s="65">
        <v>269</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178</v>
      </c>
      <c r="L53" s="69">
        <v>146</v>
      </c>
      <c r="M53" s="69">
        <v>145</v>
      </c>
      <c r="N53" s="69">
        <v>145</v>
      </c>
      <c r="O53" s="70">
        <v>154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Pls7lO3YYX1zPUy8rboiTgQD88yxuc3WKNv1zP5skjzaAvr855Y/t7Er8Lz5zYTHRQawMYkGF5+zjhLeIyRYw==" saltValue="Ez+D5NAApAlcvQTkw1SZt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55" t="s">
        <v>30</v>
      </c>
      <c r="C41" s="1256"/>
      <c r="D41" s="102"/>
      <c r="E41" s="1257" t="s">
        <v>31</v>
      </c>
      <c r="F41" s="1257"/>
      <c r="G41" s="1257"/>
      <c r="H41" s="1258"/>
      <c r="I41" s="103">
        <v>2859</v>
      </c>
      <c r="J41" s="104">
        <v>3073</v>
      </c>
      <c r="K41" s="104">
        <v>3147</v>
      </c>
      <c r="L41" s="104">
        <v>3123</v>
      </c>
      <c r="M41" s="105">
        <v>3220</v>
      </c>
    </row>
    <row r="42" spans="2:13" ht="27.75" customHeight="1" x14ac:dyDescent="0.15">
      <c r="B42" s="1245"/>
      <c r="C42" s="1246"/>
      <c r="D42" s="106"/>
      <c r="E42" s="1249" t="s">
        <v>32</v>
      </c>
      <c r="F42" s="1249"/>
      <c r="G42" s="1249"/>
      <c r="H42" s="1250"/>
      <c r="I42" s="107" t="s">
        <v>521</v>
      </c>
      <c r="J42" s="108" t="s">
        <v>521</v>
      </c>
      <c r="K42" s="108" t="s">
        <v>521</v>
      </c>
      <c r="L42" s="108" t="s">
        <v>521</v>
      </c>
      <c r="M42" s="109">
        <v>3</v>
      </c>
    </row>
    <row r="43" spans="2:13" ht="27.75" customHeight="1" x14ac:dyDescent="0.15">
      <c r="B43" s="1245"/>
      <c r="C43" s="1246"/>
      <c r="D43" s="106"/>
      <c r="E43" s="1249" t="s">
        <v>33</v>
      </c>
      <c r="F43" s="1249"/>
      <c r="G43" s="1249"/>
      <c r="H43" s="1250"/>
      <c r="I43" s="107">
        <v>1607</v>
      </c>
      <c r="J43" s="108">
        <v>1514</v>
      </c>
      <c r="K43" s="108">
        <v>1355</v>
      </c>
      <c r="L43" s="108">
        <v>1216</v>
      </c>
      <c r="M43" s="109">
        <v>1163</v>
      </c>
    </row>
    <row r="44" spans="2:13" ht="27.75" customHeight="1" x14ac:dyDescent="0.15">
      <c r="B44" s="1245"/>
      <c r="C44" s="1246"/>
      <c r="D44" s="106"/>
      <c r="E44" s="1249" t="s">
        <v>34</v>
      </c>
      <c r="F44" s="1249"/>
      <c r="G44" s="1249"/>
      <c r="H44" s="1250"/>
      <c r="I44" s="107">
        <v>110</v>
      </c>
      <c r="J44" s="108">
        <v>119</v>
      </c>
      <c r="K44" s="108">
        <v>106</v>
      </c>
      <c r="L44" s="108">
        <v>81</v>
      </c>
      <c r="M44" s="109">
        <v>80</v>
      </c>
    </row>
    <row r="45" spans="2:13" ht="27.75" customHeight="1" x14ac:dyDescent="0.15">
      <c r="B45" s="1245"/>
      <c r="C45" s="1246"/>
      <c r="D45" s="106"/>
      <c r="E45" s="1249" t="s">
        <v>35</v>
      </c>
      <c r="F45" s="1249"/>
      <c r="G45" s="1249"/>
      <c r="H45" s="1250"/>
      <c r="I45" s="107">
        <v>590</v>
      </c>
      <c r="J45" s="108">
        <v>580</v>
      </c>
      <c r="K45" s="108">
        <v>558</v>
      </c>
      <c r="L45" s="108">
        <v>540</v>
      </c>
      <c r="M45" s="109">
        <v>518</v>
      </c>
    </row>
    <row r="46" spans="2:13" ht="27.75" customHeight="1" x14ac:dyDescent="0.15">
      <c r="B46" s="1245"/>
      <c r="C46" s="1246"/>
      <c r="D46" s="110"/>
      <c r="E46" s="1249" t="s">
        <v>36</v>
      </c>
      <c r="F46" s="1249"/>
      <c r="G46" s="1249"/>
      <c r="H46" s="1250"/>
      <c r="I46" s="107" t="s">
        <v>521</v>
      </c>
      <c r="J46" s="108" t="s">
        <v>521</v>
      </c>
      <c r="K46" s="108" t="s">
        <v>521</v>
      </c>
      <c r="L46" s="108" t="s">
        <v>521</v>
      </c>
      <c r="M46" s="109" t="s">
        <v>521</v>
      </c>
    </row>
    <row r="47" spans="2:13" ht="27.75" customHeight="1" x14ac:dyDescent="0.15">
      <c r="B47" s="1245"/>
      <c r="C47" s="1246"/>
      <c r="D47" s="111"/>
      <c r="E47" s="1259" t="s">
        <v>37</v>
      </c>
      <c r="F47" s="1260"/>
      <c r="G47" s="1260"/>
      <c r="H47" s="1261"/>
      <c r="I47" s="107" t="s">
        <v>521</v>
      </c>
      <c r="J47" s="108" t="s">
        <v>521</v>
      </c>
      <c r="K47" s="108" t="s">
        <v>521</v>
      </c>
      <c r="L47" s="108" t="s">
        <v>521</v>
      </c>
      <c r="M47" s="109" t="s">
        <v>521</v>
      </c>
    </row>
    <row r="48" spans="2:13" ht="27.75" customHeight="1" x14ac:dyDescent="0.15">
      <c r="B48" s="1245"/>
      <c r="C48" s="1246"/>
      <c r="D48" s="106"/>
      <c r="E48" s="1249" t="s">
        <v>38</v>
      </c>
      <c r="F48" s="1249"/>
      <c r="G48" s="1249"/>
      <c r="H48" s="1250"/>
      <c r="I48" s="107" t="s">
        <v>521</v>
      </c>
      <c r="J48" s="108" t="s">
        <v>521</v>
      </c>
      <c r="K48" s="108" t="s">
        <v>521</v>
      </c>
      <c r="L48" s="108" t="s">
        <v>521</v>
      </c>
      <c r="M48" s="109" t="s">
        <v>521</v>
      </c>
    </row>
    <row r="49" spans="2:13" ht="27.75" customHeight="1" x14ac:dyDescent="0.15">
      <c r="B49" s="1247"/>
      <c r="C49" s="1248"/>
      <c r="D49" s="106"/>
      <c r="E49" s="1249" t="s">
        <v>39</v>
      </c>
      <c r="F49" s="1249"/>
      <c r="G49" s="1249"/>
      <c r="H49" s="1250"/>
      <c r="I49" s="107" t="s">
        <v>521</v>
      </c>
      <c r="J49" s="108" t="s">
        <v>521</v>
      </c>
      <c r="K49" s="108" t="s">
        <v>521</v>
      </c>
      <c r="L49" s="108" t="s">
        <v>521</v>
      </c>
      <c r="M49" s="109" t="s">
        <v>521</v>
      </c>
    </row>
    <row r="50" spans="2:13" ht="27.75" customHeight="1" x14ac:dyDescent="0.15">
      <c r="B50" s="1243" t="s">
        <v>40</v>
      </c>
      <c r="C50" s="1244"/>
      <c r="D50" s="112"/>
      <c r="E50" s="1249" t="s">
        <v>41</v>
      </c>
      <c r="F50" s="1249"/>
      <c r="G50" s="1249"/>
      <c r="H50" s="1250"/>
      <c r="I50" s="107">
        <v>2010</v>
      </c>
      <c r="J50" s="108">
        <v>1859</v>
      </c>
      <c r="K50" s="108">
        <v>1737</v>
      </c>
      <c r="L50" s="108">
        <v>1746</v>
      </c>
      <c r="M50" s="109">
        <v>1919</v>
      </c>
    </row>
    <row r="51" spans="2:13" ht="27.75" customHeight="1" x14ac:dyDescent="0.15">
      <c r="B51" s="1245"/>
      <c r="C51" s="1246"/>
      <c r="D51" s="106"/>
      <c r="E51" s="1249" t="s">
        <v>42</v>
      </c>
      <c r="F51" s="1249"/>
      <c r="G51" s="1249"/>
      <c r="H51" s="1250"/>
      <c r="I51" s="107">
        <v>163</v>
      </c>
      <c r="J51" s="108">
        <v>154</v>
      </c>
      <c r="K51" s="108">
        <v>151</v>
      </c>
      <c r="L51" s="108">
        <v>131</v>
      </c>
      <c r="M51" s="109">
        <v>120</v>
      </c>
    </row>
    <row r="52" spans="2:13" ht="27.75" customHeight="1" x14ac:dyDescent="0.15">
      <c r="B52" s="1247"/>
      <c r="C52" s="1248"/>
      <c r="D52" s="106"/>
      <c r="E52" s="1249" t="s">
        <v>43</v>
      </c>
      <c r="F52" s="1249"/>
      <c r="G52" s="1249"/>
      <c r="H52" s="1250"/>
      <c r="I52" s="107">
        <v>2685</v>
      </c>
      <c r="J52" s="108">
        <v>2929</v>
      </c>
      <c r="K52" s="108">
        <v>2943</v>
      </c>
      <c r="L52" s="108">
        <v>2753</v>
      </c>
      <c r="M52" s="109">
        <v>2892</v>
      </c>
    </row>
    <row r="53" spans="2:13" ht="27.75" customHeight="1" thickBot="1" x14ac:dyDescent="0.2">
      <c r="B53" s="1251" t="s">
        <v>44</v>
      </c>
      <c r="C53" s="1252"/>
      <c r="D53" s="113"/>
      <c r="E53" s="1253" t="s">
        <v>45</v>
      </c>
      <c r="F53" s="1253"/>
      <c r="G53" s="1253"/>
      <c r="H53" s="1254"/>
      <c r="I53" s="114">
        <v>308</v>
      </c>
      <c r="J53" s="115">
        <v>345</v>
      </c>
      <c r="K53" s="115">
        <v>335</v>
      </c>
      <c r="L53" s="115">
        <v>331</v>
      </c>
      <c r="M53" s="116">
        <v>53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IwCtq0qNHYjBWeOM05pT5n52lmIw2re1aENkOwSbarSG/JRSHK84c7kkPXJK0xUXJ2AtJlCqE7wvdsxe7zG4g==" saltValue="RR+YfMcFknCDdZYD1tYP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70" t="s">
        <v>48</v>
      </c>
      <c r="D55" s="1270"/>
      <c r="E55" s="1271"/>
      <c r="F55" s="128">
        <v>1232</v>
      </c>
      <c r="G55" s="128">
        <v>1177</v>
      </c>
      <c r="H55" s="129">
        <v>1310</v>
      </c>
    </row>
    <row r="56" spans="2:8" ht="52.5" customHeight="1" x14ac:dyDescent="0.15">
      <c r="B56" s="130"/>
      <c r="C56" s="1272" t="s">
        <v>49</v>
      </c>
      <c r="D56" s="1272"/>
      <c r="E56" s="1273"/>
      <c r="F56" s="131">
        <v>52</v>
      </c>
      <c r="G56" s="131">
        <v>52</v>
      </c>
      <c r="H56" s="132">
        <v>52</v>
      </c>
    </row>
    <row r="57" spans="2:8" ht="53.25" customHeight="1" x14ac:dyDescent="0.15">
      <c r="B57" s="130"/>
      <c r="C57" s="1274" t="s">
        <v>50</v>
      </c>
      <c r="D57" s="1274"/>
      <c r="E57" s="1275"/>
      <c r="F57" s="133">
        <v>306</v>
      </c>
      <c r="G57" s="133">
        <v>340</v>
      </c>
      <c r="H57" s="134">
        <v>400</v>
      </c>
    </row>
    <row r="58" spans="2:8" ht="45.75" customHeight="1" x14ac:dyDescent="0.15">
      <c r="B58" s="135"/>
      <c r="C58" s="1262" t="s">
        <v>589</v>
      </c>
      <c r="D58" s="1263"/>
      <c r="E58" s="1264"/>
      <c r="F58" s="136">
        <v>174</v>
      </c>
      <c r="G58" s="136">
        <v>174</v>
      </c>
      <c r="H58" s="137">
        <v>174</v>
      </c>
    </row>
    <row r="59" spans="2:8" ht="45.75" customHeight="1" x14ac:dyDescent="0.15">
      <c r="B59" s="135"/>
      <c r="C59" s="1262" t="s">
        <v>590</v>
      </c>
      <c r="D59" s="1263"/>
      <c r="E59" s="1264"/>
      <c r="F59" s="136">
        <v>37</v>
      </c>
      <c r="G59" s="136">
        <v>66</v>
      </c>
      <c r="H59" s="137">
        <v>121</v>
      </c>
    </row>
    <row r="60" spans="2:8" ht="45.75" customHeight="1" x14ac:dyDescent="0.15">
      <c r="B60" s="135"/>
      <c r="C60" s="1262" t="s">
        <v>591</v>
      </c>
      <c r="D60" s="1263"/>
      <c r="E60" s="1264"/>
      <c r="F60" s="136">
        <v>51</v>
      </c>
      <c r="G60" s="136">
        <v>51</v>
      </c>
      <c r="H60" s="137">
        <v>51</v>
      </c>
    </row>
    <row r="61" spans="2:8" ht="45.75" customHeight="1" x14ac:dyDescent="0.15">
      <c r="B61" s="135"/>
      <c r="C61" s="1262" t="s">
        <v>592</v>
      </c>
      <c r="D61" s="1263"/>
      <c r="E61" s="1264"/>
      <c r="F61" s="136">
        <v>44</v>
      </c>
      <c r="G61" s="136">
        <v>44</v>
      </c>
      <c r="H61" s="137">
        <v>44</v>
      </c>
    </row>
    <row r="62" spans="2:8" ht="45.75" customHeight="1" thickBot="1" x14ac:dyDescent="0.2">
      <c r="B62" s="138"/>
      <c r="C62" s="1265" t="s">
        <v>593</v>
      </c>
      <c r="D62" s="1266"/>
      <c r="E62" s="1267"/>
      <c r="F62" s="139">
        <v>0</v>
      </c>
      <c r="G62" s="139">
        <v>4</v>
      </c>
      <c r="H62" s="140">
        <v>10</v>
      </c>
    </row>
    <row r="63" spans="2:8" ht="52.5" customHeight="1" thickBot="1" x14ac:dyDescent="0.2">
      <c r="B63" s="141"/>
      <c r="C63" s="1268" t="s">
        <v>51</v>
      </c>
      <c r="D63" s="1268"/>
      <c r="E63" s="1269"/>
      <c r="F63" s="142">
        <v>1589</v>
      </c>
      <c r="G63" s="142">
        <v>1569</v>
      </c>
      <c r="H63" s="143">
        <v>1762</v>
      </c>
    </row>
    <row r="64" spans="2:8" ht="15" customHeight="1" x14ac:dyDescent="0.15"/>
  </sheetData>
  <sheetProtection algorithmName="SHA-512" hashValue="+AqwgfpkrE4YHQm4Qy3fs4Vq+7rJaBg4nu8+aJJ15F6z31H8/XlErRuguTAKzlu92UbCegPLFA61c8lYvYXzaw==" saltValue="kvQLKSjOS2HZ9jULg6Rj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G40" zoomScale="85" zoomScaleNormal="85" zoomScaleSheetLayoutView="55" workbookViewId="0">
      <selection activeCell="AN65" sqref="AN65:DC69"/>
    </sheetView>
  </sheetViews>
  <sheetFormatPr defaultColWidth="0" defaultRowHeight="13.5" customHeight="1" zeroHeight="1" x14ac:dyDescent="0.15"/>
  <cols>
    <col min="1" max="1" width="6.375" style="1278" customWidth="1"/>
    <col min="2" max="107" width="2.5" style="1278" customWidth="1"/>
    <col min="108" max="108" width="6.125" style="1286" customWidth="1"/>
    <col min="109" max="109" width="5.875" style="1285" customWidth="1"/>
    <col min="110" max="110" width="19.125" style="1278" hidden="1"/>
    <col min="111" max="115" width="12.625" style="1278" hidden="1"/>
    <col min="116" max="349" width="8.625" style="1278" hidden="1"/>
    <col min="350" max="355" width="14.875" style="1278" hidden="1"/>
    <col min="356" max="357" width="15.875" style="1278" hidden="1"/>
    <col min="358" max="363" width="16.125" style="1278" hidden="1"/>
    <col min="364" max="364" width="6.125" style="1278" hidden="1"/>
    <col min="365" max="365" width="3" style="1278" hidden="1"/>
    <col min="366" max="605" width="8.625" style="1278" hidden="1"/>
    <col min="606" max="611" width="14.875" style="1278" hidden="1"/>
    <col min="612" max="613" width="15.875" style="1278" hidden="1"/>
    <col min="614" max="619" width="16.125" style="1278" hidden="1"/>
    <col min="620" max="620" width="6.125" style="1278" hidden="1"/>
    <col min="621" max="621" width="3" style="1278" hidden="1"/>
    <col min="622" max="861" width="8.625" style="1278" hidden="1"/>
    <col min="862" max="867" width="14.875" style="1278" hidden="1"/>
    <col min="868" max="869" width="15.875" style="1278" hidden="1"/>
    <col min="870" max="875" width="16.125" style="1278" hidden="1"/>
    <col min="876" max="876" width="6.125" style="1278" hidden="1"/>
    <col min="877" max="877" width="3" style="1278" hidden="1"/>
    <col min="878" max="1117" width="8.625" style="1278" hidden="1"/>
    <col min="1118" max="1123" width="14.875" style="1278" hidden="1"/>
    <col min="1124" max="1125" width="15.875" style="1278" hidden="1"/>
    <col min="1126" max="1131" width="16.125" style="1278" hidden="1"/>
    <col min="1132" max="1132" width="6.125" style="1278" hidden="1"/>
    <col min="1133" max="1133" width="3" style="1278" hidden="1"/>
    <col min="1134" max="1373" width="8.625" style="1278" hidden="1"/>
    <col min="1374" max="1379" width="14.875" style="1278" hidden="1"/>
    <col min="1380" max="1381" width="15.875" style="1278" hidden="1"/>
    <col min="1382" max="1387" width="16.125" style="1278" hidden="1"/>
    <col min="1388" max="1388" width="6.125" style="1278" hidden="1"/>
    <col min="1389" max="1389" width="3" style="1278" hidden="1"/>
    <col min="1390" max="1629" width="8.625" style="1278" hidden="1"/>
    <col min="1630" max="1635" width="14.875" style="1278" hidden="1"/>
    <col min="1636" max="1637" width="15.875" style="1278" hidden="1"/>
    <col min="1638" max="1643" width="16.125" style="1278" hidden="1"/>
    <col min="1644" max="1644" width="6.125" style="1278" hidden="1"/>
    <col min="1645" max="1645" width="3" style="1278" hidden="1"/>
    <col min="1646" max="1885" width="8.625" style="1278" hidden="1"/>
    <col min="1886" max="1891" width="14.875" style="1278" hidden="1"/>
    <col min="1892" max="1893" width="15.875" style="1278" hidden="1"/>
    <col min="1894" max="1899" width="16.125" style="1278" hidden="1"/>
    <col min="1900" max="1900" width="6.125" style="1278" hidden="1"/>
    <col min="1901" max="1901" width="3" style="1278" hidden="1"/>
    <col min="1902" max="2141" width="8.625" style="1278" hidden="1"/>
    <col min="2142" max="2147" width="14.875" style="1278" hidden="1"/>
    <col min="2148" max="2149" width="15.875" style="1278" hidden="1"/>
    <col min="2150" max="2155" width="16.125" style="1278" hidden="1"/>
    <col min="2156" max="2156" width="6.125" style="1278" hidden="1"/>
    <col min="2157" max="2157" width="3" style="1278" hidden="1"/>
    <col min="2158" max="2397" width="8.625" style="1278" hidden="1"/>
    <col min="2398" max="2403" width="14.875" style="1278" hidden="1"/>
    <col min="2404" max="2405" width="15.875" style="1278" hidden="1"/>
    <col min="2406" max="2411" width="16.125" style="1278" hidden="1"/>
    <col min="2412" max="2412" width="6.125" style="1278" hidden="1"/>
    <col min="2413" max="2413" width="3" style="1278" hidden="1"/>
    <col min="2414" max="2653" width="8.625" style="1278" hidden="1"/>
    <col min="2654" max="2659" width="14.875" style="1278" hidden="1"/>
    <col min="2660" max="2661" width="15.875" style="1278" hidden="1"/>
    <col min="2662" max="2667" width="16.125" style="1278" hidden="1"/>
    <col min="2668" max="2668" width="6.125" style="1278" hidden="1"/>
    <col min="2669" max="2669" width="3" style="1278" hidden="1"/>
    <col min="2670" max="2909" width="8.625" style="1278" hidden="1"/>
    <col min="2910" max="2915" width="14.875" style="1278" hidden="1"/>
    <col min="2916" max="2917" width="15.875" style="1278" hidden="1"/>
    <col min="2918" max="2923" width="16.125" style="1278" hidden="1"/>
    <col min="2924" max="2924" width="6.125" style="1278" hidden="1"/>
    <col min="2925" max="2925" width="3" style="1278" hidden="1"/>
    <col min="2926" max="3165" width="8.625" style="1278" hidden="1"/>
    <col min="3166" max="3171" width="14.875" style="1278" hidden="1"/>
    <col min="3172" max="3173" width="15.875" style="1278" hidden="1"/>
    <col min="3174" max="3179" width="16.125" style="1278" hidden="1"/>
    <col min="3180" max="3180" width="6.125" style="1278" hidden="1"/>
    <col min="3181" max="3181" width="3" style="1278" hidden="1"/>
    <col min="3182" max="3421" width="8.625" style="1278" hidden="1"/>
    <col min="3422" max="3427" width="14.875" style="1278" hidden="1"/>
    <col min="3428" max="3429" width="15.875" style="1278" hidden="1"/>
    <col min="3430" max="3435" width="16.125" style="1278" hidden="1"/>
    <col min="3436" max="3436" width="6.125" style="1278" hidden="1"/>
    <col min="3437" max="3437" width="3" style="1278" hidden="1"/>
    <col min="3438" max="3677" width="8.625" style="1278" hidden="1"/>
    <col min="3678" max="3683" width="14.875" style="1278" hidden="1"/>
    <col min="3684" max="3685" width="15.875" style="1278" hidden="1"/>
    <col min="3686" max="3691" width="16.125" style="1278" hidden="1"/>
    <col min="3692" max="3692" width="6.125" style="1278" hidden="1"/>
    <col min="3693" max="3693" width="3" style="1278" hidden="1"/>
    <col min="3694" max="3933" width="8.625" style="1278" hidden="1"/>
    <col min="3934" max="3939" width="14.875" style="1278" hidden="1"/>
    <col min="3940" max="3941" width="15.875" style="1278" hidden="1"/>
    <col min="3942" max="3947" width="16.125" style="1278" hidden="1"/>
    <col min="3948" max="3948" width="6.125" style="1278" hidden="1"/>
    <col min="3949" max="3949" width="3" style="1278" hidden="1"/>
    <col min="3950" max="4189" width="8.625" style="1278" hidden="1"/>
    <col min="4190" max="4195" width="14.875" style="1278" hidden="1"/>
    <col min="4196" max="4197" width="15.875" style="1278" hidden="1"/>
    <col min="4198" max="4203" width="16.125" style="1278" hidden="1"/>
    <col min="4204" max="4204" width="6.125" style="1278" hidden="1"/>
    <col min="4205" max="4205" width="3" style="1278" hidden="1"/>
    <col min="4206" max="4445" width="8.625" style="1278" hidden="1"/>
    <col min="4446" max="4451" width="14.875" style="1278" hidden="1"/>
    <col min="4452" max="4453" width="15.875" style="1278" hidden="1"/>
    <col min="4454" max="4459" width="16.125" style="1278" hidden="1"/>
    <col min="4460" max="4460" width="6.125" style="1278" hidden="1"/>
    <col min="4461" max="4461" width="3" style="1278" hidden="1"/>
    <col min="4462" max="4701" width="8.625" style="1278" hidden="1"/>
    <col min="4702" max="4707" width="14.875" style="1278" hidden="1"/>
    <col min="4708" max="4709" width="15.875" style="1278" hidden="1"/>
    <col min="4710" max="4715" width="16.125" style="1278" hidden="1"/>
    <col min="4716" max="4716" width="6.125" style="1278" hidden="1"/>
    <col min="4717" max="4717" width="3" style="1278" hidden="1"/>
    <col min="4718" max="4957" width="8.625" style="1278" hidden="1"/>
    <col min="4958" max="4963" width="14.875" style="1278" hidden="1"/>
    <col min="4964" max="4965" width="15.875" style="1278" hidden="1"/>
    <col min="4966" max="4971" width="16.125" style="1278" hidden="1"/>
    <col min="4972" max="4972" width="6.125" style="1278" hidden="1"/>
    <col min="4973" max="4973" width="3" style="1278" hidden="1"/>
    <col min="4974" max="5213" width="8.625" style="1278" hidden="1"/>
    <col min="5214" max="5219" width="14.875" style="1278" hidden="1"/>
    <col min="5220" max="5221" width="15.875" style="1278" hidden="1"/>
    <col min="5222" max="5227" width="16.125" style="1278" hidden="1"/>
    <col min="5228" max="5228" width="6.125" style="1278" hidden="1"/>
    <col min="5229" max="5229" width="3" style="1278" hidden="1"/>
    <col min="5230" max="5469" width="8.625" style="1278" hidden="1"/>
    <col min="5470" max="5475" width="14.875" style="1278" hidden="1"/>
    <col min="5476" max="5477" width="15.875" style="1278" hidden="1"/>
    <col min="5478" max="5483" width="16.125" style="1278" hidden="1"/>
    <col min="5484" max="5484" width="6.125" style="1278" hidden="1"/>
    <col min="5485" max="5485" width="3" style="1278" hidden="1"/>
    <col min="5486" max="5725" width="8.625" style="1278" hidden="1"/>
    <col min="5726" max="5731" width="14.875" style="1278" hidden="1"/>
    <col min="5732" max="5733" width="15.875" style="1278" hidden="1"/>
    <col min="5734" max="5739" width="16.125" style="1278" hidden="1"/>
    <col min="5740" max="5740" width="6.125" style="1278" hidden="1"/>
    <col min="5741" max="5741" width="3" style="1278" hidden="1"/>
    <col min="5742" max="5981" width="8.625" style="1278" hidden="1"/>
    <col min="5982" max="5987" width="14.875" style="1278" hidden="1"/>
    <col min="5988" max="5989" width="15.875" style="1278" hidden="1"/>
    <col min="5990" max="5995" width="16.125" style="1278" hidden="1"/>
    <col min="5996" max="5996" width="6.125" style="1278" hidden="1"/>
    <col min="5997" max="5997" width="3" style="1278" hidden="1"/>
    <col min="5998" max="6237" width="8.625" style="1278" hidden="1"/>
    <col min="6238" max="6243" width="14.875" style="1278" hidden="1"/>
    <col min="6244" max="6245" width="15.875" style="1278" hidden="1"/>
    <col min="6246" max="6251" width="16.125" style="1278" hidden="1"/>
    <col min="6252" max="6252" width="6.125" style="1278" hidden="1"/>
    <col min="6253" max="6253" width="3" style="1278" hidden="1"/>
    <col min="6254" max="6493" width="8.625" style="1278" hidden="1"/>
    <col min="6494" max="6499" width="14.875" style="1278" hidden="1"/>
    <col min="6500" max="6501" width="15.875" style="1278" hidden="1"/>
    <col min="6502" max="6507" width="16.125" style="1278" hidden="1"/>
    <col min="6508" max="6508" width="6.125" style="1278" hidden="1"/>
    <col min="6509" max="6509" width="3" style="1278" hidden="1"/>
    <col min="6510" max="6749" width="8.625" style="1278" hidden="1"/>
    <col min="6750" max="6755" width="14.875" style="1278" hidden="1"/>
    <col min="6756" max="6757" width="15.875" style="1278" hidden="1"/>
    <col min="6758" max="6763" width="16.125" style="1278" hidden="1"/>
    <col min="6764" max="6764" width="6.125" style="1278" hidden="1"/>
    <col min="6765" max="6765" width="3" style="1278" hidden="1"/>
    <col min="6766" max="7005" width="8.625" style="1278" hidden="1"/>
    <col min="7006" max="7011" width="14.875" style="1278" hidden="1"/>
    <col min="7012" max="7013" width="15.875" style="1278" hidden="1"/>
    <col min="7014" max="7019" width="16.125" style="1278" hidden="1"/>
    <col min="7020" max="7020" width="6.125" style="1278" hidden="1"/>
    <col min="7021" max="7021" width="3" style="1278" hidden="1"/>
    <col min="7022" max="7261" width="8.625" style="1278" hidden="1"/>
    <col min="7262" max="7267" width="14.875" style="1278" hidden="1"/>
    <col min="7268" max="7269" width="15.875" style="1278" hidden="1"/>
    <col min="7270" max="7275" width="16.125" style="1278" hidden="1"/>
    <col min="7276" max="7276" width="6.125" style="1278" hidden="1"/>
    <col min="7277" max="7277" width="3" style="1278" hidden="1"/>
    <col min="7278" max="7517" width="8.625" style="1278" hidden="1"/>
    <col min="7518" max="7523" width="14.875" style="1278" hidden="1"/>
    <col min="7524" max="7525" width="15.875" style="1278" hidden="1"/>
    <col min="7526" max="7531" width="16.125" style="1278" hidden="1"/>
    <col min="7532" max="7532" width="6.125" style="1278" hidden="1"/>
    <col min="7533" max="7533" width="3" style="1278" hidden="1"/>
    <col min="7534" max="7773" width="8.625" style="1278" hidden="1"/>
    <col min="7774" max="7779" width="14.875" style="1278" hidden="1"/>
    <col min="7780" max="7781" width="15.875" style="1278" hidden="1"/>
    <col min="7782" max="7787" width="16.125" style="1278" hidden="1"/>
    <col min="7788" max="7788" width="6.125" style="1278" hidden="1"/>
    <col min="7789" max="7789" width="3" style="1278" hidden="1"/>
    <col min="7790" max="8029" width="8.625" style="1278" hidden="1"/>
    <col min="8030" max="8035" width="14.875" style="1278" hidden="1"/>
    <col min="8036" max="8037" width="15.875" style="1278" hidden="1"/>
    <col min="8038" max="8043" width="16.125" style="1278" hidden="1"/>
    <col min="8044" max="8044" width="6.125" style="1278" hidden="1"/>
    <col min="8045" max="8045" width="3" style="1278" hidden="1"/>
    <col min="8046" max="8285" width="8.625" style="1278" hidden="1"/>
    <col min="8286" max="8291" width="14.875" style="1278" hidden="1"/>
    <col min="8292" max="8293" width="15.875" style="1278" hidden="1"/>
    <col min="8294" max="8299" width="16.125" style="1278" hidden="1"/>
    <col min="8300" max="8300" width="6.125" style="1278" hidden="1"/>
    <col min="8301" max="8301" width="3" style="1278" hidden="1"/>
    <col min="8302" max="8541" width="8.625" style="1278" hidden="1"/>
    <col min="8542" max="8547" width="14.875" style="1278" hidden="1"/>
    <col min="8548" max="8549" width="15.875" style="1278" hidden="1"/>
    <col min="8550" max="8555" width="16.125" style="1278" hidden="1"/>
    <col min="8556" max="8556" width="6.125" style="1278" hidden="1"/>
    <col min="8557" max="8557" width="3" style="1278" hidden="1"/>
    <col min="8558" max="8797" width="8.625" style="1278" hidden="1"/>
    <col min="8798" max="8803" width="14.875" style="1278" hidden="1"/>
    <col min="8804" max="8805" width="15.875" style="1278" hidden="1"/>
    <col min="8806" max="8811" width="16.125" style="1278" hidden="1"/>
    <col min="8812" max="8812" width="6.125" style="1278" hidden="1"/>
    <col min="8813" max="8813" width="3" style="1278" hidden="1"/>
    <col min="8814" max="9053" width="8.625" style="1278" hidden="1"/>
    <col min="9054" max="9059" width="14.875" style="1278" hidden="1"/>
    <col min="9060" max="9061" width="15.875" style="1278" hidden="1"/>
    <col min="9062" max="9067" width="16.125" style="1278" hidden="1"/>
    <col min="9068" max="9068" width="6.125" style="1278" hidden="1"/>
    <col min="9069" max="9069" width="3" style="1278" hidden="1"/>
    <col min="9070" max="9309" width="8.625" style="1278" hidden="1"/>
    <col min="9310" max="9315" width="14.875" style="1278" hidden="1"/>
    <col min="9316" max="9317" width="15.875" style="1278" hidden="1"/>
    <col min="9318" max="9323" width="16.125" style="1278" hidden="1"/>
    <col min="9324" max="9324" width="6.125" style="1278" hidden="1"/>
    <col min="9325" max="9325" width="3" style="1278" hidden="1"/>
    <col min="9326" max="9565" width="8.625" style="1278" hidden="1"/>
    <col min="9566" max="9571" width="14.875" style="1278" hidden="1"/>
    <col min="9572" max="9573" width="15.875" style="1278" hidden="1"/>
    <col min="9574" max="9579" width="16.125" style="1278" hidden="1"/>
    <col min="9580" max="9580" width="6.125" style="1278" hidden="1"/>
    <col min="9581" max="9581" width="3" style="1278" hidden="1"/>
    <col min="9582" max="9821" width="8.625" style="1278" hidden="1"/>
    <col min="9822" max="9827" width="14.875" style="1278" hidden="1"/>
    <col min="9828" max="9829" width="15.875" style="1278" hidden="1"/>
    <col min="9830" max="9835" width="16.125" style="1278" hidden="1"/>
    <col min="9836" max="9836" width="6.125" style="1278" hidden="1"/>
    <col min="9837" max="9837" width="3" style="1278" hidden="1"/>
    <col min="9838" max="10077" width="8.625" style="1278" hidden="1"/>
    <col min="10078" max="10083" width="14.875" style="1278" hidden="1"/>
    <col min="10084" max="10085" width="15.875" style="1278" hidden="1"/>
    <col min="10086" max="10091" width="16.125" style="1278" hidden="1"/>
    <col min="10092" max="10092" width="6.125" style="1278" hidden="1"/>
    <col min="10093" max="10093" width="3" style="1278" hidden="1"/>
    <col min="10094" max="10333" width="8.625" style="1278" hidden="1"/>
    <col min="10334" max="10339" width="14.875" style="1278" hidden="1"/>
    <col min="10340" max="10341" width="15.875" style="1278" hidden="1"/>
    <col min="10342" max="10347" width="16.125" style="1278" hidden="1"/>
    <col min="10348" max="10348" width="6.125" style="1278" hidden="1"/>
    <col min="10349" max="10349" width="3" style="1278" hidden="1"/>
    <col min="10350" max="10589" width="8.625" style="1278" hidden="1"/>
    <col min="10590" max="10595" width="14.875" style="1278" hidden="1"/>
    <col min="10596" max="10597" width="15.875" style="1278" hidden="1"/>
    <col min="10598" max="10603" width="16.125" style="1278" hidden="1"/>
    <col min="10604" max="10604" width="6.125" style="1278" hidden="1"/>
    <col min="10605" max="10605" width="3" style="1278" hidden="1"/>
    <col min="10606" max="10845" width="8.625" style="1278" hidden="1"/>
    <col min="10846" max="10851" width="14.875" style="1278" hidden="1"/>
    <col min="10852" max="10853" width="15.875" style="1278" hidden="1"/>
    <col min="10854" max="10859" width="16.125" style="1278" hidden="1"/>
    <col min="10860" max="10860" width="6.125" style="1278" hidden="1"/>
    <col min="10861" max="10861" width="3" style="1278" hidden="1"/>
    <col min="10862" max="11101" width="8.625" style="1278" hidden="1"/>
    <col min="11102" max="11107" width="14.875" style="1278" hidden="1"/>
    <col min="11108" max="11109" width="15.875" style="1278" hidden="1"/>
    <col min="11110" max="11115" width="16.125" style="1278" hidden="1"/>
    <col min="11116" max="11116" width="6.125" style="1278" hidden="1"/>
    <col min="11117" max="11117" width="3" style="1278" hidden="1"/>
    <col min="11118" max="11357" width="8.625" style="1278" hidden="1"/>
    <col min="11358" max="11363" width="14.875" style="1278" hidden="1"/>
    <col min="11364" max="11365" width="15.875" style="1278" hidden="1"/>
    <col min="11366" max="11371" width="16.125" style="1278" hidden="1"/>
    <col min="11372" max="11372" width="6.125" style="1278" hidden="1"/>
    <col min="11373" max="11373" width="3" style="1278" hidden="1"/>
    <col min="11374" max="11613" width="8.625" style="1278" hidden="1"/>
    <col min="11614" max="11619" width="14.875" style="1278" hidden="1"/>
    <col min="11620" max="11621" width="15.875" style="1278" hidden="1"/>
    <col min="11622" max="11627" width="16.125" style="1278" hidden="1"/>
    <col min="11628" max="11628" width="6.125" style="1278" hidden="1"/>
    <col min="11629" max="11629" width="3" style="1278" hidden="1"/>
    <col min="11630" max="11869" width="8.625" style="1278" hidden="1"/>
    <col min="11870" max="11875" width="14.875" style="1278" hidden="1"/>
    <col min="11876" max="11877" width="15.875" style="1278" hidden="1"/>
    <col min="11878" max="11883" width="16.125" style="1278" hidden="1"/>
    <col min="11884" max="11884" width="6.125" style="1278" hidden="1"/>
    <col min="11885" max="11885" width="3" style="1278" hidden="1"/>
    <col min="11886" max="12125" width="8.625" style="1278" hidden="1"/>
    <col min="12126" max="12131" width="14.875" style="1278" hidden="1"/>
    <col min="12132" max="12133" width="15.875" style="1278" hidden="1"/>
    <col min="12134" max="12139" width="16.125" style="1278" hidden="1"/>
    <col min="12140" max="12140" width="6.125" style="1278" hidden="1"/>
    <col min="12141" max="12141" width="3" style="1278" hidden="1"/>
    <col min="12142" max="12381" width="8.625" style="1278" hidden="1"/>
    <col min="12382" max="12387" width="14.875" style="1278" hidden="1"/>
    <col min="12388" max="12389" width="15.875" style="1278" hidden="1"/>
    <col min="12390" max="12395" width="16.125" style="1278" hidden="1"/>
    <col min="12396" max="12396" width="6.125" style="1278" hidden="1"/>
    <col min="12397" max="12397" width="3" style="1278" hidden="1"/>
    <col min="12398" max="12637" width="8.625" style="1278" hidden="1"/>
    <col min="12638" max="12643" width="14.875" style="1278" hidden="1"/>
    <col min="12644" max="12645" width="15.875" style="1278" hidden="1"/>
    <col min="12646" max="12651" width="16.125" style="1278" hidden="1"/>
    <col min="12652" max="12652" width="6.125" style="1278" hidden="1"/>
    <col min="12653" max="12653" width="3" style="1278" hidden="1"/>
    <col min="12654" max="12893" width="8.625" style="1278" hidden="1"/>
    <col min="12894" max="12899" width="14.875" style="1278" hidden="1"/>
    <col min="12900" max="12901" width="15.875" style="1278" hidden="1"/>
    <col min="12902" max="12907" width="16.125" style="1278" hidden="1"/>
    <col min="12908" max="12908" width="6.125" style="1278" hidden="1"/>
    <col min="12909" max="12909" width="3" style="1278" hidden="1"/>
    <col min="12910" max="13149" width="8.625" style="1278" hidden="1"/>
    <col min="13150" max="13155" width="14.875" style="1278" hidden="1"/>
    <col min="13156" max="13157" width="15.875" style="1278" hidden="1"/>
    <col min="13158" max="13163" width="16.125" style="1278" hidden="1"/>
    <col min="13164" max="13164" width="6.125" style="1278" hidden="1"/>
    <col min="13165" max="13165" width="3" style="1278" hidden="1"/>
    <col min="13166" max="13405" width="8.625" style="1278" hidden="1"/>
    <col min="13406" max="13411" width="14.875" style="1278" hidden="1"/>
    <col min="13412" max="13413" width="15.875" style="1278" hidden="1"/>
    <col min="13414" max="13419" width="16.125" style="1278" hidden="1"/>
    <col min="13420" max="13420" width="6.125" style="1278" hidden="1"/>
    <col min="13421" max="13421" width="3" style="1278" hidden="1"/>
    <col min="13422" max="13661" width="8.625" style="1278" hidden="1"/>
    <col min="13662" max="13667" width="14.875" style="1278" hidden="1"/>
    <col min="13668" max="13669" width="15.875" style="1278" hidden="1"/>
    <col min="13670" max="13675" width="16.125" style="1278" hidden="1"/>
    <col min="13676" max="13676" width="6.125" style="1278" hidden="1"/>
    <col min="13677" max="13677" width="3" style="1278" hidden="1"/>
    <col min="13678" max="13917" width="8.625" style="1278" hidden="1"/>
    <col min="13918" max="13923" width="14.875" style="1278" hidden="1"/>
    <col min="13924" max="13925" width="15.875" style="1278" hidden="1"/>
    <col min="13926" max="13931" width="16.125" style="1278" hidden="1"/>
    <col min="13932" max="13932" width="6.125" style="1278" hidden="1"/>
    <col min="13933" max="13933" width="3" style="1278" hidden="1"/>
    <col min="13934" max="14173" width="8.625" style="1278" hidden="1"/>
    <col min="14174" max="14179" width="14.875" style="1278" hidden="1"/>
    <col min="14180" max="14181" width="15.875" style="1278" hidden="1"/>
    <col min="14182" max="14187" width="16.125" style="1278" hidden="1"/>
    <col min="14188" max="14188" width="6.125" style="1278" hidden="1"/>
    <col min="14189" max="14189" width="3" style="1278" hidden="1"/>
    <col min="14190" max="14429" width="8.625" style="1278" hidden="1"/>
    <col min="14430" max="14435" width="14.875" style="1278" hidden="1"/>
    <col min="14436" max="14437" width="15.875" style="1278" hidden="1"/>
    <col min="14438" max="14443" width="16.125" style="1278" hidden="1"/>
    <col min="14444" max="14444" width="6.125" style="1278" hidden="1"/>
    <col min="14445" max="14445" width="3" style="1278" hidden="1"/>
    <col min="14446" max="14685" width="8.625" style="1278" hidden="1"/>
    <col min="14686" max="14691" width="14.875" style="1278" hidden="1"/>
    <col min="14692" max="14693" width="15.875" style="1278" hidden="1"/>
    <col min="14694" max="14699" width="16.125" style="1278" hidden="1"/>
    <col min="14700" max="14700" width="6.125" style="1278" hidden="1"/>
    <col min="14701" max="14701" width="3" style="1278" hidden="1"/>
    <col min="14702" max="14941" width="8.625" style="1278" hidden="1"/>
    <col min="14942" max="14947" width="14.875" style="1278" hidden="1"/>
    <col min="14948" max="14949" width="15.875" style="1278" hidden="1"/>
    <col min="14950" max="14955" width="16.125" style="1278" hidden="1"/>
    <col min="14956" max="14956" width="6.125" style="1278" hidden="1"/>
    <col min="14957" max="14957" width="3" style="1278" hidden="1"/>
    <col min="14958" max="15197" width="8.625" style="1278" hidden="1"/>
    <col min="15198" max="15203" width="14.875" style="1278" hidden="1"/>
    <col min="15204" max="15205" width="15.875" style="1278" hidden="1"/>
    <col min="15206" max="15211" width="16.125" style="1278" hidden="1"/>
    <col min="15212" max="15212" width="6.125" style="1278" hidden="1"/>
    <col min="15213" max="15213" width="3" style="1278" hidden="1"/>
    <col min="15214" max="15453" width="8.625" style="1278" hidden="1"/>
    <col min="15454" max="15459" width="14.875" style="1278" hidden="1"/>
    <col min="15460" max="15461" width="15.875" style="1278" hidden="1"/>
    <col min="15462" max="15467" width="16.125" style="1278" hidden="1"/>
    <col min="15468" max="15468" width="6.125" style="1278" hidden="1"/>
    <col min="15469" max="15469" width="3" style="1278" hidden="1"/>
    <col min="15470" max="15709" width="8.625" style="1278" hidden="1"/>
    <col min="15710" max="15715" width="14.875" style="1278" hidden="1"/>
    <col min="15716" max="15717" width="15.875" style="1278" hidden="1"/>
    <col min="15718" max="15723" width="16.125" style="1278" hidden="1"/>
    <col min="15724" max="15724" width="6.125" style="1278" hidden="1"/>
    <col min="15725" max="15725" width="3" style="1278" hidden="1"/>
    <col min="15726" max="15965" width="8.625" style="1278" hidden="1"/>
    <col min="15966" max="15971" width="14.875" style="1278" hidden="1"/>
    <col min="15972" max="15973" width="15.875" style="1278" hidden="1"/>
    <col min="15974" max="15979" width="16.125" style="1278" hidden="1"/>
    <col min="15980" max="15980" width="6.125" style="1278" hidden="1"/>
    <col min="15981" max="15981" width="3" style="1278" hidden="1"/>
    <col min="15982" max="16221" width="8.625" style="1278" hidden="1"/>
    <col min="16222" max="16227" width="14.875" style="1278" hidden="1"/>
    <col min="16228" max="16229" width="15.875" style="1278" hidden="1"/>
    <col min="16230" max="16235" width="16.125" style="1278" hidden="1"/>
    <col min="16236" max="16236" width="6.125" style="1278" hidden="1"/>
    <col min="16237" max="16237" width="3" style="1278" hidden="1"/>
    <col min="16238" max="16384" width="8.625" style="1278" hidden="1"/>
  </cols>
  <sheetData>
    <row r="1" spans="1:143" ht="42.75" customHeight="1" x14ac:dyDescent="0.15">
      <c r="A1" s="1276"/>
      <c r="B1" s="1277"/>
      <c r="DD1" s="1278"/>
      <c r="DE1" s="1278"/>
    </row>
    <row r="2" spans="1:143" ht="25.5" customHeight="1" x14ac:dyDescent="0.15">
      <c r="A2" s="1279"/>
      <c r="C2" s="1279"/>
      <c r="O2" s="1279"/>
      <c r="P2" s="1279"/>
      <c r="Q2" s="1279"/>
      <c r="R2" s="1279"/>
      <c r="S2" s="1279"/>
      <c r="T2" s="1279"/>
      <c r="U2" s="1279"/>
      <c r="V2" s="1279"/>
      <c r="W2" s="1279"/>
      <c r="X2" s="1279"/>
      <c r="Y2" s="1279"/>
      <c r="Z2" s="1279"/>
      <c r="AA2" s="1279"/>
      <c r="AB2" s="1279"/>
      <c r="AC2" s="1279"/>
      <c r="AD2" s="1279"/>
      <c r="AE2" s="1279"/>
      <c r="AF2" s="1279"/>
      <c r="AG2" s="1279"/>
      <c r="AH2" s="1279"/>
      <c r="AI2" s="1279"/>
      <c r="AU2" s="1279"/>
      <c r="BG2" s="1279"/>
      <c r="BS2" s="1279"/>
      <c r="CE2" s="1279"/>
      <c r="CQ2" s="1279"/>
      <c r="DD2" s="1278"/>
      <c r="DE2" s="1278"/>
    </row>
    <row r="3" spans="1:143" ht="25.5" customHeight="1" x14ac:dyDescent="0.15">
      <c r="A3" s="1279"/>
      <c r="C3" s="1279"/>
      <c r="O3" s="1279"/>
      <c r="P3" s="1279"/>
      <c r="Q3" s="1279"/>
      <c r="R3" s="1279"/>
      <c r="S3" s="1279"/>
      <c r="T3" s="1279"/>
      <c r="U3" s="1279"/>
      <c r="V3" s="1279"/>
      <c r="W3" s="1279"/>
      <c r="X3" s="1279"/>
      <c r="Y3" s="1279"/>
      <c r="Z3" s="1279"/>
      <c r="AA3" s="1279"/>
      <c r="AB3" s="1279"/>
      <c r="AC3" s="1279"/>
      <c r="AD3" s="1279"/>
      <c r="AE3" s="1279"/>
      <c r="AF3" s="1279"/>
      <c r="AG3" s="1279"/>
      <c r="AH3" s="1279"/>
      <c r="AI3" s="1279"/>
      <c r="AU3" s="1279"/>
      <c r="BG3" s="1279"/>
      <c r="BS3" s="1279"/>
      <c r="CE3" s="1279"/>
      <c r="CQ3" s="1279"/>
      <c r="DD3" s="1278"/>
      <c r="DE3" s="1278"/>
    </row>
    <row r="4" spans="1:143" s="292" customFormat="1" x14ac:dyDescent="0.15">
      <c r="A4" s="1279"/>
      <c r="B4" s="1279"/>
      <c r="C4" s="1279"/>
      <c r="D4" s="1279"/>
      <c r="E4" s="1279"/>
      <c r="F4" s="1279"/>
      <c r="G4" s="1279"/>
      <c r="H4" s="1279"/>
      <c r="I4" s="1279"/>
      <c r="J4" s="1279"/>
      <c r="K4" s="1279"/>
      <c r="L4" s="1279"/>
      <c r="M4" s="1279"/>
      <c r="N4" s="1279"/>
      <c r="O4" s="1279"/>
      <c r="P4" s="1279"/>
      <c r="Q4" s="1279"/>
      <c r="R4" s="1279"/>
      <c r="S4" s="1279"/>
      <c r="T4" s="1279"/>
      <c r="U4" s="1279"/>
      <c r="V4" s="1279"/>
      <c r="W4" s="1279"/>
      <c r="X4" s="1279"/>
      <c r="Y4" s="1279"/>
      <c r="Z4" s="1279"/>
      <c r="AA4" s="1279"/>
      <c r="AB4" s="1279"/>
      <c r="AC4" s="1279"/>
      <c r="AD4" s="1279"/>
      <c r="AE4" s="1279"/>
      <c r="AF4" s="1279"/>
      <c r="AG4" s="1279"/>
      <c r="AH4" s="1279"/>
      <c r="AI4" s="1279"/>
      <c r="AJ4" s="1279"/>
      <c r="AK4" s="1279"/>
      <c r="AL4" s="1279"/>
      <c r="AM4" s="1279"/>
      <c r="AN4" s="1279"/>
      <c r="AO4" s="1279"/>
      <c r="AP4" s="1279"/>
      <c r="AQ4" s="1279"/>
      <c r="AR4" s="1279"/>
      <c r="AS4" s="1279"/>
      <c r="AT4" s="1279"/>
      <c r="AU4" s="1279"/>
      <c r="AV4" s="1279"/>
      <c r="AW4" s="1279"/>
      <c r="AX4" s="1279"/>
      <c r="AY4" s="1279"/>
      <c r="AZ4" s="1279"/>
      <c r="BA4" s="1279"/>
      <c r="BB4" s="1279"/>
      <c r="BC4" s="1279"/>
      <c r="BD4" s="1279"/>
      <c r="BE4" s="1279"/>
      <c r="BF4" s="1279"/>
      <c r="BG4" s="1279"/>
      <c r="BH4" s="1279"/>
      <c r="BI4" s="1279"/>
      <c r="BJ4" s="1279"/>
      <c r="BK4" s="1279"/>
      <c r="BL4" s="1279"/>
      <c r="BM4" s="1279"/>
      <c r="BN4" s="1279"/>
      <c r="BO4" s="1279"/>
      <c r="BP4" s="1279"/>
      <c r="BQ4" s="1279"/>
      <c r="BR4" s="1279"/>
      <c r="BS4" s="1279"/>
      <c r="BT4" s="1279"/>
      <c r="BU4" s="1279"/>
      <c r="BV4" s="1279"/>
      <c r="BW4" s="1279"/>
      <c r="BX4" s="1279"/>
      <c r="BY4" s="1279"/>
      <c r="BZ4" s="1279"/>
      <c r="CA4" s="1279"/>
      <c r="CB4" s="1279"/>
      <c r="CC4" s="1279"/>
      <c r="CD4" s="1279"/>
      <c r="CE4" s="1279"/>
      <c r="CF4" s="1279"/>
      <c r="CG4" s="1279"/>
      <c r="CH4" s="1279"/>
      <c r="CI4" s="1279"/>
      <c r="CJ4" s="1279"/>
      <c r="CK4" s="1279"/>
      <c r="CL4" s="1279"/>
      <c r="CM4" s="1279"/>
      <c r="CN4" s="1279"/>
      <c r="CO4" s="1279"/>
      <c r="CP4" s="1279"/>
      <c r="CQ4" s="1279"/>
      <c r="CR4" s="1279"/>
      <c r="CS4" s="1279"/>
      <c r="CT4" s="1279"/>
      <c r="CU4" s="1279"/>
      <c r="CV4" s="1279"/>
      <c r="CW4" s="1279"/>
      <c r="CX4" s="1279"/>
      <c r="CY4" s="1279"/>
      <c r="CZ4" s="1279"/>
      <c r="DA4" s="1279"/>
      <c r="DB4" s="1279"/>
      <c r="DC4" s="1279"/>
      <c r="DD4" s="1279"/>
      <c r="DE4" s="1279"/>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9"/>
      <c r="B5" s="1279"/>
      <c r="C5" s="1279"/>
      <c r="D5" s="1279"/>
      <c r="E5" s="1279"/>
      <c r="F5" s="1279"/>
      <c r="G5" s="1279"/>
      <c r="H5" s="1279"/>
      <c r="I5" s="1279"/>
      <c r="J5" s="1279"/>
      <c r="K5" s="1279"/>
      <c r="L5" s="1279"/>
      <c r="M5" s="1279"/>
      <c r="N5" s="1279"/>
      <c r="O5" s="1279"/>
      <c r="P5" s="1279"/>
      <c r="Q5" s="1279"/>
      <c r="R5" s="1279"/>
      <c r="S5" s="1279"/>
      <c r="T5" s="1279"/>
      <c r="U5" s="1279"/>
      <c r="V5" s="1279"/>
      <c r="W5" s="1279"/>
      <c r="X5" s="1279"/>
      <c r="Y5" s="1279"/>
      <c r="Z5" s="1279"/>
      <c r="AA5" s="1279"/>
      <c r="AB5" s="1279"/>
      <c r="AC5" s="1279"/>
      <c r="AD5" s="1279"/>
      <c r="AE5" s="1279"/>
      <c r="AF5" s="1279"/>
      <c r="AG5" s="1279"/>
      <c r="AH5" s="1279"/>
      <c r="AI5" s="1279"/>
      <c r="AJ5" s="1279"/>
      <c r="AK5" s="1279"/>
      <c r="AL5" s="1279"/>
      <c r="AM5" s="1279"/>
      <c r="AN5" s="1279"/>
      <c r="AO5" s="1279"/>
      <c r="AP5" s="1279"/>
      <c r="AQ5" s="1279"/>
      <c r="AR5" s="1279"/>
      <c r="AS5" s="1279"/>
      <c r="AT5" s="1279"/>
      <c r="AU5" s="1279"/>
      <c r="AV5" s="1279"/>
      <c r="AW5" s="1279"/>
      <c r="AX5" s="1279"/>
      <c r="AY5" s="1279"/>
      <c r="AZ5" s="1279"/>
      <c r="BA5" s="1279"/>
      <c r="BB5" s="1279"/>
      <c r="BC5" s="1279"/>
      <c r="BD5" s="1279"/>
      <c r="BE5" s="1279"/>
      <c r="BF5" s="1279"/>
      <c r="BG5" s="1279"/>
      <c r="BH5" s="1279"/>
      <c r="BI5" s="1279"/>
      <c r="BJ5" s="1279"/>
      <c r="BK5" s="1279"/>
      <c r="BL5" s="1279"/>
      <c r="BM5" s="1279"/>
      <c r="BN5" s="1279"/>
      <c r="BO5" s="1279"/>
      <c r="BP5" s="1279"/>
      <c r="BQ5" s="1279"/>
      <c r="BR5" s="1279"/>
      <c r="BS5" s="1279"/>
      <c r="BT5" s="1279"/>
      <c r="BU5" s="1279"/>
      <c r="BV5" s="1279"/>
      <c r="BW5" s="1279"/>
      <c r="BX5" s="1279"/>
      <c r="BY5" s="1279"/>
      <c r="BZ5" s="1279"/>
      <c r="CA5" s="1279"/>
      <c r="CB5" s="1279"/>
      <c r="CC5" s="1279"/>
      <c r="CD5" s="1279"/>
      <c r="CE5" s="1279"/>
      <c r="CF5" s="1279"/>
      <c r="CG5" s="1279"/>
      <c r="CH5" s="1279"/>
      <c r="CI5" s="1279"/>
      <c r="CJ5" s="1279"/>
      <c r="CK5" s="1279"/>
      <c r="CL5" s="1279"/>
      <c r="CM5" s="1279"/>
      <c r="CN5" s="1279"/>
      <c r="CO5" s="1279"/>
      <c r="CP5" s="1279"/>
      <c r="CQ5" s="1279"/>
      <c r="CR5" s="1279"/>
      <c r="CS5" s="1279"/>
      <c r="CT5" s="1279"/>
      <c r="CU5" s="1279"/>
      <c r="CV5" s="1279"/>
      <c r="CW5" s="1279"/>
      <c r="CX5" s="1279"/>
      <c r="CY5" s="1279"/>
      <c r="CZ5" s="1279"/>
      <c r="DA5" s="1279"/>
      <c r="DB5" s="1279"/>
      <c r="DC5" s="1279"/>
      <c r="DD5" s="1279"/>
      <c r="DE5" s="1279"/>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9"/>
      <c r="B6" s="1279"/>
      <c r="C6" s="1279"/>
      <c r="D6" s="1279"/>
      <c r="E6" s="1279"/>
      <c r="F6" s="1279"/>
      <c r="G6" s="1279"/>
      <c r="H6" s="1279"/>
      <c r="I6" s="1279"/>
      <c r="J6" s="1279"/>
      <c r="K6" s="1279"/>
      <c r="L6" s="1279"/>
      <c r="M6" s="1279"/>
      <c r="N6" s="1279"/>
      <c r="O6" s="1279"/>
      <c r="P6" s="1279"/>
      <c r="Q6" s="1279"/>
      <c r="R6" s="1279"/>
      <c r="S6" s="1279"/>
      <c r="T6" s="1279"/>
      <c r="U6" s="1279"/>
      <c r="V6" s="1279"/>
      <c r="W6" s="1279"/>
      <c r="X6" s="1279"/>
      <c r="Y6" s="1279"/>
      <c r="Z6" s="1279"/>
      <c r="AA6" s="1279"/>
      <c r="AB6" s="1279"/>
      <c r="AC6" s="1279"/>
      <c r="AD6" s="1279"/>
      <c r="AE6" s="1279"/>
      <c r="AF6" s="1279"/>
      <c r="AG6" s="1279"/>
      <c r="AH6" s="1279"/>
      <c r="AI6" s="1279"/>
      <c r="AJ6" s="1279"/>
      <c r="AK6" s="1279"/>
      <c r="AL6" s="1279"/>
      <c r="AM6" s="1279"/>
      <c r="AN6" s="1279"/>
      <c r="AO6" s="1279"/>
      <c r="AP6" s="1279"/>
      <c r="AQ6" s="1279"/>
      <c r="AR6" s="1279"/>
      <c r="AS6" s="1279"/>
      <c r="AT6" s="1279"/>
      <c r="AU6" s="1279"/>
      <c r="AV6" s="1279"/>
      <c r="AW6" s="1279"/>
      <c r="AX6" s="1279"/>
      <c r="AY6" s="1279"/>
      <c r="AZ6" s="1279"/>
      <c r="BA6" s="1279"/>
      <c r="BB6" s="1279"/>
      <c r="BC6" s="1279"/>
      <c r="BD6" s="1279"/>
      <c r="BE6" s="1279"/>
      <c r="BF6" s="1279"/>
      <c r="BG6" s="1279"/>
      <c r="BH6" s="1279"/>
      <c r="BI6" s="1279"/>
      <c r="BJ6" s="1279"/>
      <c r="BK6" s="1279"/>
      <c r="BL6" s="1279"/>
      <c r="BM6" s="1279"/>
      <c r="BN6" s="1279"/>
      <c r="BO6" s="1279"/>
      <c r="BP6" s="1279"/>
      <c r="BQ6" s="1279"/>
      <c r="BR6" s="1279"/>
      <c r="BS6" s="1279"/>
      <c r="BT6" s="1279"/>
      <c r="BU6" s="1279"/>
      <c r="BV6" s="1279"/>
      <c r="BW6" s="1279"/>
      <c r="BX6" s="1279"/>
      <c r="BY6" s="1279"/>
      <c r="BZ6" s="1279"/>
      <c r="CA6" s="1279"/>
      <c r="CB6" s="1279"/>
      <c r="CC6" s="1279"/>
      <c r="CD6" s="1279"/>
      <c r="CE6" s="1279"/>
      <c r="CF6" s="1279"/>
      <c r="CG6" s="1279"/>
      <c r="CH6" s="1279"/>
      <c r="CI6" s="1279"/>
      <c r="CJ6" s="1279"/>
      <c r="CK6" s="1279"/>
      <c r="CL6" s="1279"/>
      <c r="CM6" s="1279"/>
      <c r="CN6" s="1279"/>
      <c r="CO6" s="1279"/>
      <c r="CP6" s="1279"/>
      <c r="CQ6" s="1279"/>
      <c r="CR6" s="1279"/>
      <c r="CS6" s="1279"/>
      <c r="CT6" s="1279"/>
      <c r="CU6" s="1279"/>
      <c r="CV6" s="1279"/>
      <c r="CW6" s="1279"/>
      <c r="CX6" s="1279"/>
      <c r="CY6" s="1279"/>
      <c r="CZ6" s="1279"/>
      <c r="DA6" s="1279"/>
      <c r="DB6" s="1279"/>
      <c r="DC6" s="1279"/>
      <c r="DD6" s="1279"/>
      <c r="DE6" s="1279"/>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9"/>
      <c r="B7" s="1279"/>
      <c r="C7" s="1279"/>
      <c r="D7" s="1279"/>
      <c r="E7" s="1279"/>
      <c r="F7" s="1279"/>
      <c r="G7" s="1279"/>
      <c r="H7" s="1279"/>
      <c r="I7" s="1279"/>
      <c r="J7" s="1279"/>
      <c r="K7" s="1279"/>
      <c r="L7" s="1279"/>
      <c r="M7" s="1279"/>
      <c r="N7" s="1279"/>
      <c r="O7" s="1279"/>
      <c r="P7" s="1279"/>
      <c r="Q7" s="1279"/>
      <c r="R7" s="1279"/>
      <c r="S7" s="1279"/>
      <c r="T7" s="1279"/>
      <c r="U7" s="1279"/>
      <c r="V7" s="1279"/>
      <c r="W7" s="1279"/>
      <c r="X7" s="1279"/>
      <c r="Y7" s="1279"/>
      <c r="Z7" s="1279"/>
      <c r="AA7" s="1279"/>
      <c r="AB7" s="1279"/>
      <c r="AC7" s="1279"/>
      <c r="AD7" s="1279"/>
      <c r="AE7" s="1279"/>
      <c r="AF7" s="1279"/>
      <c r="AG7" s="1279"/>
      <c r="AH7" s="1279"/>
      <c r="AI7" s="1279"/>
      <c r="AJ7" s="1279"/>
      <c r="AK7" s="1279"/>
      <c r="AL7" s="1279"/>
      <c r="AM7" s="1279"/>
      <c r="AN7" s="1279"/>
      <c r="AO7" s="1279"/>
      <c r="AP7" s="1279"/>
      <c r="AQ7" s="1279"/>
      <c r="AR7" s="1279"/>
      <c r="AS7" s="1279"/>
      <c r="AT7" s="1279"/>
      <c r="AU7" s="1279"/>
      <c r="AV7" s="1279"/>
      <c r="AW7" s="1279"/>
      <c r="AX7" s="1279"/>
      <c r="AY7" s="1279"/>
      <c r="AZ7" s="1279"/>
      <c r="BA7" s="1279"/>
      <c r="BB7" s="1279"/>
      <c r="BC7" s="1279"/>
      <c r="BD7" s="1279"/>
      <c r="BE7" s="1279"/>
      <c r="BF7" s="1279"/>
      <c r="BG7" s="1279"/>
      <c r="BH7" s="1279"/>
      <c r="BI7" s="1279"/>
      <c r="BJ7" s="1279"/>
      <c r="BK7" s="1279"/>
      <c r="BL7" s="1279"/>
      <c r="BM7" s="1279"/>
      <c r="BN7" s="1279"/>
      <c r="BO7" s="1279"/>
      <c r="BP7" s="1279"/>
      <c r="BQ7" s="1279"/>
      <c r="BR7" s="1279"/>
      <c r="BS7" s="1279"/>
      <c r="BT7" s="1279"/>
      <c r="BU7" s="1279"/>
      <c r="BV7" s="1279"/>
      <c r="BW7" s="1279"/>
      <c r="BX7" s="1279"/>
      <c r="BY7" s="1279"/>
      <c r="BZ7" s="1279"/>
      <c r="CA7" s="1279"/>
      <c r="CB7" s="1279"/>
      <c r="CC7" s="1279"/>
      <c r="CD7" s="1279"/>
      <c r="CE7" s="1279"/>
      <c r="CF7" s="1279"/>
      <c r="CG7" s="1279"/>
      <c r="CH7" s="1279"/>
      <c r="CI7" s="1279"/>
      <c r="CJ7" s="1279"/>
      <c r="CK7" s="1279"/>
      <c r="CL7" s="1279"/>
      <c r="CM7" s="1279"/>
      <c r="CN7" s="1279"/>
      <c r="CO7" s="1279"/>
      <c r="CP7" s="1279"/>
      <c r="CQ7" s="1279"/>
      <c r="CR7" s="1279"/>
      <c r="CS7" s="1279"/>
      <c r="CT7" s="1279"/>
      <c r="CU7" s="1279"/>
      <c r="CV7" s="1279"/>
      <c r="CW7" s="1279"/>
      <c r="CX7" s="1279"/>
      <c r="CY7" s="1279"/>
      <c r="CZ7" s="1279"/>
      <c r="DA7" s="1279"/>
      <c r="DB7" s="1279"/>
      <c r="DC7" s="1279"/>
      <c r="DD7" s="1279"/>
      <c r="DE7" s="1279"/>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9"/>
      <c r="B8" s="1279"/>
      <c r="C8" s="1279"/>
      <c r="D8" s="1279"/>
      <c r="E8" s="1279"/>
      <c r="F8" s="1279"/>
      <c r="G8" s="1279"/>
      <c r="H8" s="1279"/>
      <c r="I8" s="1279"/>
      <c r="J8" s="1279"/>
      <c r="K8" s="1279"/>
      <c r="L8" s="1279"/>
      <c r="M8" s="1279"/>
      <c r="N8" s="1279"/>
      <c r="O8" s="1279"/>
      <c r="P8" s="1279"/>
      <c r="Q8" s="1279"/>
      <c r="R8" s="1279"/>
      <c r="S8" s="1279"/>
      <c r="T8" s="1279"/>
      <c r="U8" s="1279"/>
      <c r="V8" s="1279"/>
      <c r="W8" s="1279"/>
      <c r="X8" s="1279"/>
      <c r="Y8" s="1279"/>
      <c r="Z8" s="1279"/>
      <c r="AA8" s="1279"/>
      <c r="AB8" s="1279"/>
      <c r="AC8" s="1279"/>
      <c r="AD8" s="1279"/>
      <c r="AE8" s="1279"/>
      <c r="AF8" s="1279"/>
      <c r="AG8" s="1279"/>
      <c r="AH8" s="1279"/>
      <c r="AI8" s="1279"/>
      <c r="AJ8" s="1279"/>
      <c r="AK8" s="1279"/>
      <c r="AL8" s="1279"/>
      <c r="AM8" s="1279"/>
      <c r="AN8" s="1279"/>
      <c r="AO8" s="1279"/>
      <c r="AP8" s="1279"/>
      <c r="AQ8" s="1279"/>
      <c r="AR8" s="1279"/>
      <c r="AS8" s="1279"/>
      <c r="AT8" s="1279"/>
      <c r="AU8" s="1279"/>
      <c r="AV8" s="1279"/>
      <c r="AW8" s="1279"/>
      <c r="AX8" s="1279"/>
      <c r="AY8" s="1279"/>
      <c r="AZ8" s="1279"/>
      <c r="BA8" s="1279"/>
      <c r="BB8" s="1279"/>
      <c r="BC8" s="1279"/>
      <c r="BD8" s="1279"/>
      <c r="BE8" s="1279"/>
      <c r="BF8" s="1279"/>
      <c r="BG8" s="1279"/>
      <c r="BH8" s="1279"/>
      <c r="BI8" s="1279"/>
      <c r="BJ8" s="1279"/>
      <c r="BK8" s="1279"/>
      <c r="BL8" s="1279"/>
      <c r="BM8" s="1279"/>
      <c r="BN8" s="1279"/>
      <c r="BO8" s="1279"/>
      <c r="BP8" s="1279"/>
      <c r="BQ8" s="1279"/>
      <c r="BR8" s="1279"/>
      <c r="BS8" s="1279"/>
      <c r="BT8" s="1279"/>
      <c r="BU8" s="1279"/>
      <c r="BV8" s="1279"/>
      <c r="BW8" s="1279"/>
      <c r="BX8" s="1279"/>
      <c r="BY8" s="1279"/>
      <c r="BZ8" s="1279"/>
      <c r="CA8" s="1279"/>
      <c r="CB8" s="1279"/>
      <c r="CC8" s="1279"/>
      <c r="CD8" s="1279"/>
      <c r="CE8" s="1279"/>
      <c r="CF8" s="1279"/>
      <c r="CG8" s="1279"/>
      <c r="CH8" s="1279"/>
      <c r="CI8" s="1279"/>
      <c r="CJ8" s="1279"/>
      <c r="CK8" s="1279"/>
      <c r="CL8" s="1279"/>
      <c r="CM8" s="1279"/>
      <c r="CN8" s="1279"/>
      <c r="CO8" s="1279"/>
      <c r="CP8" s="1279"/>
      <c r="CQ8" s="1279"/>
      <c r="CR8" s="1279"/>
      <c r="CS8" s="1279"/>
      <c r="CT8" s="1279"/>
      <c r="CU8" s="1279"/>
      <c r="CV8" s="1279"/>
      <c r="CW8" s="1279"/>
      <c r="CX8" s="1279"/>
      <c r="CY8" s="1279"/>
      <c r="CZ8" s="1279"/>
      <c r="DA8" s="1279"/>
      <c r="DB8" s="1279"/>
      <c r="DC8" s="1279"/>
      <c r="DD8" s="1279"/>
      <c r="DE8" s="1279"/>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9"/>
      <c r="B9" s="1279"/>
      <c r="C9" s="1279"/>
      <c r="D9" s="1279"/>
      <c r="E9" s="1279"/>
      <c r="F9" s="1279"/>
      <c r="G9" s="1279"/>
      <c r="H9" s="1279"/>
      <c r="I9" s="1279"/>
      <c r="J9" s="1279"/>
      <c r="K9" s="1279"/>
      <c r="L9" s="1279"/>
      <c r="M9" s="1279"/>
      <c r="N9" s="1279"/>
      <c r="O9" s="1279"/>
      <c r="P9" s="1279"/>
      <c r="Q9" s="1279"/>
      <c r="R9" s="1279"/>
      <c r="S9" s="1279"/>
      <c r="T9" s="1279"/>
      <c r="U9" s="1279"/>
      <c r="V9" s="1279"/>
      <c r="W9" s="1279"/>
      <c r="X9" s="1279"/>
      <c r="Y9" s="1279"/>
      <c r="Z9" s="1279"/>
      <c r="AA9" s="1279"/>
      <c r="AB9" s="1279"/>
      <c r="AC9" s="1279"/>
      <c r="AD9" s="1279"/>
      <c r="AE9" s="1279"/>
      <c r="AF9" s="1279"/>
      <c r="AG9" s="1279"/>
      <c r="AH9" s="1279"/>
      <c r="AI9" s="1279"/>
      <c r="AJ9" s="1279"/>
      <c r="AK9" s="1279"/>
      <c r="AL9" s="1279"/>
      <c r="AM9" s="1279"/>
      <c r="AN9" s="1279"/>
      <c r="AO9" s="1279"/>
      <c r="AP9" s="1279"/>
      <c r="AQ9" s="1279"/>
      <c r="AR9" s="1279"/>
      <c r="AS9" s="1279"/>
      <c r="AT9" s="1279"/>
      <c r="AU9" s="1279"/>
      <c r="AV9" s="1279"/>
      <c r="AW9" s="1279"/>
      <c r="AX9" s="1279"/>
      <c r="AY9" s="1279"/>
      <c r="AZ9" s="1279"/>
      <c r="BA9" s="1279"/>
      <c r="BB9" s="1279"/>
      <c r="BC9" s="1279"/>
      <c r="BD9" s="1279"/>
      <c r="BE9" s="1279"/>
      <c r="BF9" s="1279"/>
      <c r="BG9" s="1279"/>
      <c r="BH9" s="1279"/>
      <c r="BI9" s="1279"/>
      <c r="BJ9" s="1279"/>
      <c r="BK9" s="1279"/>
      <c r="BL9" s="1279"/>
      <c r="BM9" s="1279"/>
      <c r="BN9" s="1279"/>
      <c r="BO9" s="1279"/>
      <c r="BP9" s="1279"/>
      <c r="BQ9" s="1279"/>
      <c r="BR9" s="1279"/>
      <c r="BS9" s="1279"/>
      <c r="BT9" s="1279"/>
      <c r="BU9" s="1279"/>
      <c r="BV9" s="1279"/>
      <c r="BW9" s="1279"/>
      <c r="BX9" s="1279"/>
      <c r="BY9" s="1279"/>
      <c r="BZ9" s="1279"/>
      <c r="CA9" s="1279"/>
      <c r="CB9" s="1279"/>
      <c r="CC9" s="1279"/>
      <c r="CD9" s="1279"/>
      <c r="CE9" s="1279"/>
      <c r="CF9" s="1279"/>
      <c r="CG9" s="1279"/>
      <c r="CH9" s="1279"/>
      <c r="CI9" s="1279"/>
      <c r="CJ9" s="1279"/>
      <c r="CK9" s="1279"/>
      <c r="CL9" s="1279"/>
      <c r="CM9" s="1279"/>
      <c r="CN9" s="1279"/>
      <c r="CO9" s="1279"/>
      <c r="CP9" s="1279"/>
      <c r="CQ9" s="1279"/>
      <c r="CR9" s="1279"/>
      <c r="CS9" s="1279"/>
      <c r="CT9" s="1279"/>
      <c r="CU9" s="1279"/>
      <c r="CV9" s="1279"/>
      <c r="CW9" s="1279"/>
      <c r="CX9" s="1279"/>
      <c r="CY9" s="1279"/>
      <c r="CZ9" s="1279"/>
      <c r="DA9" s="1279"/>
      <c r="DB9" s="1279"/>
      <c r="DC9" s="1279"/>
      <c r="DD9" s="1279"/>
      <c r="DE9" s="1279"/>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9"/>
      <c r="B10" s="1279"/>
      <c r="C10" s="1279"/>
      <c r="D10" s="1279"/>
      <c r="E10" s="1279"/>
      <c r="F10" s="1279"/>
      <c r="G10" s="1279"/>
      <c r="H10" s="1279"/>
      <c r="I10" s="1279"/>
      <c r="J10" s="1279"/>
      <c r="K10" s="1279"/>
      <c r="L10" s="1279"/>
      <c r="M10" s="1279"/>
      <c r="N10" s="1279"/>
      <c r="O10" s="1279"/>
      <c r="P10" s="1279"/>
      <c r="Q10" s="1279"/>
      <c r="R10" s="1279"/>
      <c r="S10" s="1279"/>
      <c r="T10" s="1279"/>
      <c r="U10" s="1279"/>
      <c r="V10" s="1279"/>
      <c r="W10" s="1279"/>
      <c r="X10" s="1279"/>
      <c r="Y10" s="1279"/>
      <c r="Z10" s="1279"/>
      <c r="AA10" s="1279"/>
      <c r="AB10" s="1279"/>
      <c r="AC10" s="1279"/>
      <c r="AD10" s="1279"/>
      <c r="AE10" s="1279"/>
      <c r="AF10" s="1279"/>
      <c r="AG10" s="1279"/>
      <c r="AH10" s="1279"/>
      <c r="AI10" s="1279"/>
      <c r="AJ10" s="1279"/>
      <c r="AK10" s="1279"/>
      <c r="AL10" s="1279"/>
      <c r="AM10" s="1279"/>
      <c r="AN10" s="1279"/>
      <c r="AO10" s="1279"/>
      <c r="AP10" s="1279"/>
      <c r="AQ10" s="1279"/>
      <c r="AR10" s="1279"/>
      <c r="AS10" s="1279"/>
      <c r="AT10" s="1279"/>
      <c r="AU10" s="1279"/>
      <c r="AV10" s="1279"/>
      <c r="AW10" s="1279"/>
      <c r="AX10" s="1279"/>
      <c r="AY10" s="1279"/>
      <c r="AZ10" s="1279"/>
      <c r="BA10" s="1279"/>
      <c r="BB10" s="1279"/>
      <c r="BC10" s="1279"/>
      <c r="BD10" s="1279"/>
      <c r="BE10" s="1279"/>
      <c r="BF10" s="1279"/>
      <c r="BG10" s="1279"/>
      <c r="BH10" s="1279"/>
      <c r="BI10" s="1279"/>
      <c r="BJ10" s="1279"/>
      <c r="BK10" s="1279"/>
      <c r="BL10" s="1279"/>
      <c r="BM10" s="1279"/>
      <c r="BN10" s="1279"/>
      <c r="BO10" s="1279"/>
      <c r="BP10" s="1279"/>
      <c r="BQ10" s="1279"/>
      <c r="BR10" s="1279"/>
      <c r="BS10" s="1279"/>
      <c r="BT10" s="1279"/>
      <c r="BU10" s="1279"/>
      <c r="BV10" s="1279"/>
      <c r="BW10" s="1279"/>
      <c r="BX10" s="1279"/>
      <c r="BY10" s="1279"/>
      <c r="BZ10" s="1279"/>
      <c r="CA10" s="1279"/>
      <c r="CB10" s="1279"/>
      <c r="CC10" s="1279"/>
      <c r="CD10" s="1279"/>
      <c r="CE10" s="1279"/>
      <c r="CF10" s="1279"/>
      <c r="CG10" s="1279"/>
      <c r="CH10" s="1279"/>
      <c r="CI10" s="1279"/>
      <c r="CJ10" s="1279"/>
      <c r="CK10" s="1279"/>
      <c r="CL10" s="1279"/>
      <c r="CM10" s="1279"/>
      <c r="CN10" s="1279"/>
      <c r="CO10" s="1279"/>
      <c r="CP10" s="1279"/>
      <c r="CQ10" s="1279"/>
      <c r="CR10" s="1279"/>
      <c r="CS10" s="1279"/>
      <c r="CT10" s="1279"/>
      <c r="CU10" s="1279"/>
      <c r="CV10" s="1279"/>
      <c r="CW10" s="1279"/>
      <c r="CX10" s="1279"/>
      <c r="CY10" s="1279"/>
      <c r="CZ10" s="1279"/>
      <c r="DA10" s="1279"/>
      <c r="DB10" s="1279"/>
      <c r="DC10" s="1279"/>
      <c r="DD10" s="1279"/>
      <c r="DE10" s="1279"/>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x14ac:dyDescent="0.15">
      <c r="A11" s="1279"/>
      <c r="B11" s="1279"/>
      <c r="C11" s="1279"/>
      <c r="D11" s="1279"/>
      <c r="E11" s="1279"/>
      <c r="F11" s="1279"/>
      <c r="G11" s="1279"/>
      <c r="H11" s="1279"/>
      <c r="I11" s="1279"/>
      <c r="J11" s="1279"/>
      <c r="K11" s="1279"/>
      <c r="L11" s="1279"/>
      <c r="M11" s="1279"/>
      <c r="N11" s="1279"/>
      <c r="O11" s="1279"/>
      <c r="P11" s="1279"/>
      <c r="Q11" s="1279"/>
      <c r="R11" s="1279"/>
      <c r="S11" s="1279"/>
      <c r="T11" s="1279"/>
      <c r="U11" s="1279"/>
      <c r="V11" s="1279"/>
      <c r="W11" s="1279"/>
      <c r="X11" s="1279"/>
      <c r="Y11" s="1279"/>
      <c r="Z11" s="1279"/>
      <c r="AA11" s="1279"/>
      <c r="AB11" s="1279"/>
      <c r="AC11" s="1279"/>
      <c r="AD11" s="1279"/>
      <c r="AE11" s="1279"/>
      <c r="AF11" s="1279"/>
      <c r="AG11" s="1279"/>
      <c r="AH11" s="1279"/>
      <c r="AI11" s="1279"/>
      <c r="AJ11" s="1279"/>
      <c r="AK11" s="1279"/>
      <c r="AL11" s="1279"/>
      <c r="AM11" s="1279"/>
      <c r="AN11" s="1279"/>
      <c r="AO11" s="1279"/>
      <c r="AP11" s="1279"/>
      <c r="AQ11" s="1279"/>
      <c r="AR11" s="1279"/>
      <c r="AS11" s="1279"/>
      <c r="AT11" s="1279"/>
      <c r="AU11" s="1279"/>
      <c r="AV11" s="1279"/>
      <c r="AW11" s="1279"/>
      <c r="AX11" s="1279"/>
      <c r="AY11" s="1279"/>
      <c r="AZ11" s="1279"/>
      <c r="BA11" s="1279"/>
      <c r="BB11" s="1279"/>
      <c r="BC11" s="1279"/>
      <c r="BD11" s="1279"/>
      <c r="BE11" s="1279"/>
      <c r="BF11" s="1279"/>
      <c r="BG11" s="1279"/>
      <c r="BH11" s="1279"/>
      <c r="BI11" s="1279"/>
      <c r="BJ11" s="1279"/>
      <c r="BK11" s="1279"/>
      <c r="BL11" s="1279"/>
      <c r="BM11" s="1279"/>
      <c r="BN11" s="1279"/>
      <c r="BO11" s="1279"/>
      <c r="BP11" s="1279"/>
      <c r="BQ11" s="1279"/>
      <c r="BR11" s="1279"/>
      <c r="BS11" s="1279"/>
      <c r="BT11" s="1279"/>
      <c r="BU11" s="1279"/>
      <c r="BV11" s="1279"/>
      <c r="BW11" s="1279"/>
      <c r="BX11" s="1279"/>
      <c r="BY11" s="1279"/>
      <c r="BZ11" s="1279"/>
      <c r="CA11" s="1279"/>
      <c r="CB11" s="1279"/>
      <c r="CC11" s="1279"/>
      <c r="CD11" s="1279"/>
      <c r="CE11" s="1279"/>
      <c r="CF11" s="1279"/>
      <c r="CG11" s="1279"/>
      <c r="CH11" s="1279"/>
      <c r="CI11" s="1279"/>
      <c r="CJ11" s="1279"/>
      <c r="CK11" s="1279"/>
      <c r="CL11" s="1279"/>
      <c r="CM11" s="1279"/>
      <c r="CN11" s="1279"/>
      <c r="CO11" s="1279"/>
      <c r="CP11" s="1279"/>
      <c r="CQ11" s="1279"/>
      <c r="CR11" s="1279"/>
      <c r="CS11" s="1279"/>
      <c r="CT11" s="1279"/>
      <c r="CU11" s="1279"/>
      <c r="CV11" s="1279"/>
      <c r="CW11" s="1279"/>
      <c r="CX11" s="1279"/>
      <c r="CY11" s="1279"/>
      <c r="CZ11" s="1279"/>
      <c r="DA11" s="1279"/>
      <c r="DB11" s="1279"/>
      <c r="DC11" s="1279"/>
      <c r="DD11" s="1279"/>
      <c r="DE11" s="1279"/>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9"/>
      <c r="B12" s="1279"/>
      <c r="C12" s="1279"/>
      <c r="D12" s="1279"/>
      <c r="E12" s="1279"/>
      <c r="F12" s="1279"/>
      <c r="G12" s="1279"/>
      <c r="H12" s="1279"/>
      <c r="I12" s="1279"/>
      <c r="J12" s="1279"/>
      <c r="K12" s="1279"/>
      <c r="L12" s="1279"/>
      <c r="M12" s="1279"/>
      <c r="N12" s="1279"/>
      <c r="O12" s="1279"/>
      <c r="P12" s="1279"/>
      <c r="Q12" s="1279"/>
      <c r="R12" s="1279"/>
      <c r="S12" s="1279"/>
      <c r="T12" s="1279"/>
      <c r="U12" s="1279"/>
      <c r="V12" s="1279"/>
      <c r="W12" s="1279"/>
      <c r="X12" s="1279"/>
      <c r="Y12" s="1279"/>
      <c r="Z12" s="1279"/>
      <c r="AA12" s="1279"/>
      <c r="AB12" s="1279"/>
      <c r="AC12" s="1279"/>
      <c r="AD12" s="1279"/>
      <c r="AE12" s="1279"/>
      <c r="AF12" s="1279"/>
      <c r="AG12" s="1279"/>
      <c r="AH12" s="1279"/>
      <c r="AI12" s="1279"/>
      <c r="AJ12" s="1279"/>
      <c r="AK12" s="1279"/>
      <c r="AL12" s="1279"/>
      <c r="AM12" s="1279"/>
      <c r="AN12" s="1279"/>
      <c r="AO12" s="1279"/>
      <c r="AP12" s="1279"/>
      <c r="AQ12" s="1279"/>
      <c r="AR12" s="1279"/>
      <c r="AS12" s="1279"/>
      <c r="AT12" s="1279"/>
      <c r="AU12" s="1279"/>
      <c r="AV12" s="1279"/>
      <c r="AW12" s="1279"/>
      <c r="AX12" s="1279"/>
      <c r="AY12" s="1279"/>
      <c r="AZ12" s="1279"/>
      <c r="BA12" s="1279"/>
      <c r="BB12" s="1279"/>
      <c r="BC12" s="1279"/>
      <c r="BD12" s="1279"/>
      <c r="BE12" s="1279"/>
      <c r="BF12" s="1279"/>
      <c r="BG12" s="1279"/>
      <c r="BH12" s="1279"/>
      <c r="BI12" s="1279"/>
      <c r="BJ12" s="1279"/>
      <c r="BK12" s="1279"/>
      <c r="BL12" s="1279"/>
      <c r="BM12" s="1279"/>
      <c r="BN12" s="1279"/>
      <c r="BO12" s="1279"/>
      <c r="BP12" s="1279"/>
      <c r="BQ12" s="1279"/>
      <c r="BR12" s="1279"/>
      <c r="BS12" s="1279"/>
      <c r="BT12" s="1279"/>
      <c r="BU12" s="1279"/>
      <c r="BV12" s="1279"/>
      <c r="BW12" s="1279"/>
      <c r="BX12" s="1279"/>
      <c r="BY12" s="1279"/>
      <c r="BZ12" s="1279"/>
      <c r="CA12" s="1279"/>
      <c r="CB12" s="1279"/>
      <c r="CC12" s="1279"/>
      <c r="CD12" s="1279"/>
      <c r="CE12" s="1279"/>
      <c r="CF12" s="1279"/>
      <c r="CG12" s="1279"/>
      <c r="CH12" s="1279"/>
      <c r="CI12" s="1279"/>
      <c r="CJ12" s="1279"/>
      <c r="CK12" s="1279"/>
      <c r="CL12" s="1279"/>
      <c r="CM12" s="1279"/>
      <c r="CN12" s="1279"/>
      <c r="CO12" s="1279"/>
      <c r="CP12" s="1279"/>
      <c r="CQ12" s="1279"/>
      <c r="CR12" s="1279"/>
      <c r="CS12" s="1279"/>
      <c r="CT12" s="1279"/>
      <c r="CU12" s="1279"/>
      <c r="CV12" s="1279"/>
      <c r="CW12" s="1279"/>
      <c r="CX12" s="1279"/>
      <c r="CY12" s="1279"/>
      <c r="CZ12" s="1279"/>
      <c r="DA12" s="1279"/>
      <c r="DB12" s="1279"/>
      <c r="DC12" s="1279"/>
      <c r="DD12" s="1279"/>
      <c r="DE12" s="1279"/>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x14ac:dyDescent="0.15">
      <c r="A13" s="1279"/>
      <c r="B13" s="1279"/>
      <c r="C13" s="1279"/>
      <c r="D13" s="1279"/>
      <c r="E13" s="1279"/>
      <c r="F13" s="1279"/>
      <c r="G13" s="1279"/>
      <c r="H13" s="1279"/>
      <c r="I13" s="1279"/>
      <c r="J13" s="1279"/>
      <c r="K13" s="1279"/>
      <c r="L13" s="1279"/>
      <c r="M13" s="1279"/>
      <c r="N13" s="1279"/>
      <c r="O13" s="1279"/>
      <c r="P13" s="1279"/>
      <c r="Q13" s="1279"/>
      <c r="R13" s="1279"/>
      <c r="S13" s="1279"/>
      <c r="T13" s="1279"/>
      <c r="U13" s="1279"/>
      <c r="V13" s="1279"/>
      <c r="W13" s="1279"/>
      <c r="X13" s="1279"/>
      <c r="Y13" s="1279"/>
      <c r="Z13" s="1279"/>
      <c r="AA13" s="1279"/>
      <c r="AB13" s="1279"/>
      <c r="AC13" s="1279"/>
      <c r="AD13" s="1279"/>
      <c r="AE13" s="1279"/>
      <c r="AF13" s="1279"/>
      <c r="AG13" s="1279"/>
      <c r="AH13" s="1279"/>
      <c r="AI13" s="1279"/>
      <c r="AJ13" s="1279"/>
      <c r="AK13" s="1279"/>
      <c r="AL13" s="1279"/>
      <c r="AM13" s="1279"/>
      <c r="AN13" s="1279"/>
      <c r="AO13" s="1279"/>
      <c r="AP13" s="1279"/>
      <c r="AQ13" s="1279"/>
      <c r="AR13" s="1279"/>
      <c r="AS13" s="1279"/>
      <c r="AT13" s="1279"/>
      <c r="AU13" s="1279"/>
      <c r="AV13" s="1279"/>
      <c r="AW13" s="1279"/>
      <c r="AX13" s="1279"/>
      <c r="AY13" s="1279"/>
      <c r="AZ13" s="1279"/>
      <c r="BA13" s="1279"/>
      <c r="BB13" s="1279"/>
      <c r="BC13" s="1279"/>
      <c r="BD13" s="1279"/>
      <c r="BE13" s="1279"/>
      <c r="BF13" s="1279"/>
      <c r="BG13" s="1279"/>
      <c r="BH13" s="1279"/>
      <c r="BI13" s="1279"/>
      <c r="BJ13" s="1279"/>
      <c r="BK13" s="1279"/>
      <c r="BL13" s="1279"/>
      <c r="BM13" s="1279"/>
      <c r="BN13" s="1279"/>
      <c r="BO13" s="1279"/>
      <c r="BP13" s="1279"/>
      <c r="BQ13" s="1279"/>
      <c r="BR13" s="1279"/>
      <c r="BS13" s="1279"/>
      <c r="BT13" s="1279"/>
      <c r="BU13" s="1279"/>
      <c r="BV13" s="1279"/>
      <c r="BW13" s="1279"/>
      <c r="BX13" s="1279"/>
      <c r="BY13" s="1279"/>
      <c r="BZ13" s="1279"/>
      <c r="CA13" s="1279"/>
      <c r="CB13" s="1279"/>
      <c r="CC13" s="1279"/>
      <c r="CD13" s="1279"/>
      <c r="CE13" s="1279"/>
      <c r="CF13" s="1279"/>
      <c r="CG13" s="1279"/>
      <c r="CH13" s="1279"/>
      <c r="CI13" s="1279"/>
      <c r="CJ13" s="1279"/>
      <c r="CK13" s="1279"/>
      <c r="CL13" s="1279"/>
      <c r="CM13" s="1279"/>
      <c r="CN13" s="1279"/>
      <c r="CO13" s="1279"/>
      <c r="CP13" s="1279"/>
      <c r="CQ13" s="1279"/>
      <c r="CR13" s="1279"/>
      <c r="CS13" s="1279"/>
      <c r="CT13" s="1279"/>
      <c r="CU13" s="1279"/>
      <c r="CV13" s="1279"/>
      <c r="CW13" s="1279"/>
      <c r="CX13" s="1279"/>
      <c r="CY13" s="1279"/>
      <c r="CZ13" s="1279"/>
      <c r="DA13" s="1279"/>
      <c r="DB13" s="1279"/>
      <c r="DC13" s="1279"/>
      <c r="DD13" s="1279"/>
      <c r="DE13" s="1279"/>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9"/>
      <c r="B14" s="1279"/>
      <c r="C14" s="1279"/>
      <c r="D14" s="1279"/>
      <c r="E14" s="1279"/>
      <c r="F14" s="1279"/>
      <c r="G14" s="1279"/>
      <c r="H14" s="1279"/>
      <c r="I14" s="1279"/>
      <c r="J14" s="1279"/>
      <c r="K14" s="1279"/>
      <c r="L14" s="1279"/>
      <c r="M14" s="1279"/>
      <c r="N14" s="1279"/>
      <c r="O14" s="1279"/>
      <c r="P14" s="1279"/>
      <c r="Q14" s="1279"/>
      <c r="R14" s="1279"/>
      <c r="S14" s="1279"/>
      <c r="T14" s="1279"/>
      <c r="U14" s="1279"/>
      <c r="V14" s="1279"/>
      <c r="W14" s="1279"/>
      <c r="X14" s="1279"/>
      <c r="Y14" s="1279"/>
      <c r="Z14" s="1279"/>
      <c r="AA14" s="1279"/>
      <c r="AB14" s="1279"/>
      <c r="AC14" s="1279"/>
      <c r="AD14" s="1279"/>
      <c r="AE14" s="1279"/>
      <c r="AF14" s="1279"/>
      <c r="AG14" s="1279"/>
      <c r="AH14" s="1279"/>
      <c r="AI14" s="1279"/>
      <c r="AJ14" s="1279"/>
      <c r="AK14" s="1279"/>
      <c r="AL14" s="1279"/>
      <c r="AM14" s="1279"/>
      <c r="AN14" s="1279"/>
      <c r="AO14" s="1279"/>
      <c r="AP14" s="1279"/>
      <c r="AQ14" s="1279"/>
      <c r="AR14" s="1279"/>
      <c r="AS14" s="1279"/>
      <c r="AT14" s="1279"/>
      <c r="AU14" s="1279"/>
      <c r="AV14" s="1279"/>
      <c r="AW14" s="1279"/>
      <c r="AX14" s="1279"/>
      <c r="AY14" s="1279"/>
      <c r="AZ14" s="1279"/>
      <c r="BA14" s="1279"/>
      <c r="BB14" s="1279"/>
      <c r="BC14" s="1279"/>
      <c r="BD14" s="1279"/>
      <c r="BE14" s="1279"/>
      <c r="BF14" s="1279"/>
      <c r="BG14" s="1279"/>
      <c r="BH14" s="1279"/>
      <c r="BI14" s="1279"/>
      <c r="BJ14" s="1279"/>
      <c r="BK14" s="1279"/>
      <c r="BL14" s="1279"/>
      <c r="BM14" s="1279"/>
      <c r="BN14" s="1279"/>
      <c r="BO14" s="1279"/>
      <c r="BP14" s="1279"/>
      <c r="BQ14" s="1279"/>
      <c r="BR14" s="1279"/>
      <c r="BS14" s="1279"/>
      <c r="BT14" s="1279"/>
      <c r="BU14" s="1279"/>
      <c r="BV14" s="1279"/>
      <c r="BW14" s="1279"/>
      <c r="BX14" s="1279"/>
      <c r="BY14" s="1279"/>
      <c r="BZ14" s="1279"/>
      <c r="CA14" s="1279"/>
      <c r="CB14" s="1279"/>
      <c r="CC14" s="1279"/>
      <c r="CD14" s="1279"/>
      <c r="CE14" s="1279"/>
      <c r="CF14" s="1279"/>
      <c r="CG14" s="1279"/>
      <c r="CH14" s="1279"/>
      <c r="CI14" s="1279"/>
      <c r="CJ14" s="1279"/>
      <c r="CK14" s="1279"/>
      <c r="CL14" s="1279"/>
      <c r="CM14" s="1279"/>
      <c r="CN14" s="1279"/>
      <c r="CO14" s="1279"/>
      <c r="CP14" s="1279"/>
      <c r="CQ14" s="1279"/>
      <c r="CR14" s="1279"/>
      <c r="CS14" s="1279"/>
      <c r="CT14" s="1279"/>
      <c r="CU14" s="1279"/>
      <c r="CV14" s="1279"/>
      <c r="CW14" s="1279"/>
      <c r="CX14" s="1279"/>
      <c r="CY14" s="1279"/>
      <c r="CZ14" s="1279"/>
      <c r="DA14" s="1279"/>
      <c r="DB14" s="1279"/>
      <c r="DC14" s="1279"/>
      <c r="DD14" s="1279"/>
      <c r="DE14" s="1279"/>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8"/>
      <c r="B15" s="1279"/>
      <c r="C15" s="1279"/>
      <c r="D15" s="1279"/>
      <c r="E15" s="1279"/>
      <c r="F15" s="1279"/>
      <c r="G15" s="1279"/>
      <c r="H15" s="1279"/>
      <c r="I15" s="1279"/>
      <c r="J15" s="1279"/>
      <c r="K15" s="1279"/>
      <c r="L15" s="1279"/>
      <c r="M15" s="1279"/>
      <c r="N15" s="1279"/>
      <c r="O15" s="1279"/>
      <c r="P15" s="1279"/>
      <c r="Q15" s="1279"/>
      <c r="R15" s="1279"/>
      <c r="S15" s="1279"/>
      <c r="T15" s="1279"/>
      <c r="U15" s="1279"/>
      <c r="V15" s="1279"/>
      <c r="W15" s="1279"/>
      <c r="X15" s="1279"/>
      <c r="Y15" s="1279"/>
      <c r="Z15" s="1279"/>
      <c r="AA15" s="1279"/>
      <c r="AB15" s="1279"/>
      <c r="AC15" s="1279"/>
      <c r="AD15" s="1279"/>
      <c r="AE15" s="1279"/>
      <c r="AF15" s="1279"/>
      <c r="AG15" s="1279"/>
      <c r="AH15" s="1279"/>
      <c r="AI15" s="1279"/>
      <c r="AJ15" s="1279"/>
      <c r="AK15" s="1279"/>
      <c r="AL15" s="1279"/>
      <c r="AM15" s="1279"/>
      <c r="AN15" s="1279"/>
      <c r="AO15" s="1279"/>
      <c r="AP15" s="1279"/>
      <c r="AQ15" s="1279"/>
      <c r="AR15" s="1279"/>
      <c r="AS15" s="1279"/>
      <c r="AT15" s="1279"/>
      <c r="AU15" s="1279"/>
      <c r="AV15" s="1279"/>
      <c r="AW15" s="1279"/>
      <c r="AX15" s="1279"/>
      <c r="AY15" s="1279"/>
      <c r="AZ15" s="1279"/>
      <c r="BA15" s="1279"/>
      <c r="BB15" s="1279"/>
      <c r="BC15" s="1279"/>
      <c r="BD15" s="1279"/>
      <c r="BE15" s="1279"/>
      <c r="BF15" s="1279"/>
      <c r="BG15" s="1279"/>
      <c r="BH15" s="1279"/>
      <c r="BI15" s="1279"/>
      <c r="BJ15" s="1279"/>
      <c r="BK15" s="1279"/>
      <c r="BL15" s="1279"/>
      <c r="BM15" s="1279"/>
      <c r="BN15" s="1279"/>
      <c r="BO15" s="1279"/>
      <c r="BP15" s="1279"/>
      <c r="BQ15" s="1279"/>
      <c r="BR15" s="1279"/>
      <c r="BS15" s="1279"/>
      <c r="BT15" s="1279"/>
      <c r="BU15" s="1279"/>
      <c r="BV15" s="1279"/>
      <c r="BW15" s="1279"/>
      <c r="BX15" s="1279"/>
      <c r="BY15" s="1279"/>
      <c r="BZ15" s="1279"/>
      <c r="CA15" s="1279"/>
      <c r="CB15" s="1279"/>
      <c r="CC15" s="1279"/>
      <c r="CD15" s="1279"/>
      <c r="CE15" s="1279"/>
      <c r="CF15" s="1279"/>
      <c r="CG15" s="1279"/>
      <c r="CH15" s="1279"/>
      <c r="CI15" s="1279"/>
      <c r="CJ15" s="1279"/>
      <c r="CK15" s="1279"/>
      <c r="CL15" s="1279"/>
      <c r="CM15" s="1279"/>
      <c r="CN15" s="1279"/>
      <c r="CO15" s="1279"/>
      <c r="CP15" s="1279"/>
      <c r="CQ15" s="1279"/>
      <c r="CR15" s="1279"/>
      <c r="CS15" s="1279"/>
      <c r="CT15" s="1279"/>
      <c r="CU15" s="1279"/>
      <c r="CV15" s="1279"/>
      <c r="CW15" s="1279"/>
      <c r="CX15" s="1279"/>
      <c r="CY15" s="1279"/>
      <c r="CZ15" s="1279"/>
      <c r="DA15" s="1279"/>
      <c r="DB15" s="1279"/>
      <c r="DC15" s="1279"/>
      <c r="DD15" s="1279"/>
      <c r="DE15" s="1279"/>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8"/>
      <c r="B16" s="1279"/>
      <c r="C16" s="1279"/>
      <c r="D16" s="1279"/>
      <c r="E16" s="1279"/>
      <c r="F16" s="1279"/>
      <c r="G16" s="1279"/>
      <c r="H16" s="1279"/>
      <c r="I16" s="1279"/>
      <c r="J16" s="1279"/>
      <c r="K16" s="1279"/>
      <c r="L16" s="1279"/>
      <c r="M16" s="1279"/>
      <c r="N16" s="1279"/>
      <c r="O16" s="1279"/>
      <c r="P16" s="1279"/>
      <c r="Q16" s="1279"/>
      <c r="R16" s="1279"/>
      <c r="S16" s="1279"/>
      <c r="T16" s="1279"/>
      <c r="U16" s="1279"/>
      <c r="V16" s="1279"/>
      <c r="W16" s="1279"/>
      <c r="X16" s="1279"/>
      <c r="Y16" s="1279"/>
      <c r="Z16" s="1279"/>
      <c r="AA16" s="1279"/>
      <c r="AB16" s="1279"/>
      <c r="AC16" s="1279"/>
      <c r="AD16" s="1279"/>
      <c r="AE16" s="1279"/>
      <c r="AF16" s="1279"/>
      <c r="AG16" s="1279"/>
      <c r="AH16" s="1279"/>
      <c r="AI16" s="1279"/>
      <c r="AJ16" s="1279"/>
      <c r="AK16" s="1279"/>
      <c r="AL16" s="1279"/>
      <c r="AM16" s="1279"/>
      <c r="AN16" s="1279"/>
      <c r="AO16" s="1279"/>
      <c r="AP16" s="1279"/>
      <c r="AQ16" s="1279"/>
      <c r="AR16" s="1279"/>
      <c r="AS16" s="1279"/>
      <c r="AT16" s="1279"/>
      <c r="AU16" s="1279"/>
      <c r="AV16" s="1279"/>
      <c r="AW16" s="1279"/>
      <c r="AX16" s="1279"/>
      <c r="AY16" s="1279"/>
      <c r="AZ16" s="1279"/>
      <c r="BA16" s="1279"/>
      <c r="BB16" s="1279"/>
      <c r="BC16" s="1279"/>
      <c r="BD16" s="1279"/>
      <c r="BE16" s="1279"/>
      <c r="BF16" s="1279"/>
      <c r="BG16" s="1279"/>
      <c r="BH16" s="1279"/>
      <c r="BI16" s="1279"/>
      <c r="BJ16" s="1279"/>
      <c r="BK16" s="1279"/>
      <c r="BL16" s="1279"/>
      <c r="BM16" s="1279"/>
      <c r="BN16" s="1279"/>
      <c r="BO16" s="1279"/>
      <c r="BP16" s="1279"/>
      <c r="BQ16" s="1279"/>
      <c r="BR16" s="1279"/>
      <c r="BS16" s="1279"/>
      <c r="BT16" s="1279"/>
      <c r="BU16" s="1279"/>
      <c r="BV16" s="1279"/>
      <c r="BW16" s="1279"/>
      <c r="BX16" s="1279"/>
      <c r="BY16" s="1279"/>
      <c r="BZ16" s="1279"/>
      <c r="CA16" s="1279"/>
      <c r="CB16" s="1279"/>
      <c r="CC16" s="1279"/>
      <c r="CD16" s="1279"/>
      <c r="CE16" s="1279"/>
      <c r="CF16" s="1279"/>
      <c r="CG16" s="1279"/>
      <c r="CH16" s="1279"/>
      <c r="CI16" s="1279"/>
      <c r="CJ16" s="1279"/>
      <c r="CK16" s="1279"/>
      <c r="CL16" s="1279"/>
      <c r="CM16" s="1279"/>
      <c r="CN16" s="1279"/>
      <c r="CO16" s="1279"/>
      <c r="CP16" s="1279"/>
      <c r="CQ16" s="1279"/>
      <c r="CR16" s="1279"/>
      <c r="CS16" s="1279"/>
      <c r="CT16" s="1279"/>
      <c r="CU16" s="1279"/>
      <c r="CV16" s="1279"/>
      <c r="CW16" s="1279"/>
      <c r="CX16" s="1279"/>
      <c r="CY16" s="1279"/>
      <c r="CZ16" s="1279"/>
      <c r="DA16" s="1279"/>
      <c r="DB16" s="1279"/>
      <c r="DC16" s="1279"/>
      <c r="DD16" s="1279"/>
      <c r="DE16" s="1279"/>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8"/>
      <c r="B17" s="1279"/>
      <c r="C17" s="1279"/>
      <c r="D17" s="1279"/>
      <c r="E17" s="1279"/>
      <c r="F17" s="1279"/>
      <c r="G17" s="1279"/>
      <c r="H17" s="1279"/>
      <c r="I17" s="1279"/>
      <c r="J17" s="1279"/>
      <c r="K17" s="1279"/>
      <c r="L17" s="1279"/>
      <c r="M17" s="1279"/>
      <c r="N17" s="1279"/>
      <c r="O17" s="1279"/>
      <c r="P17" s="1279"/>
      <c r="Q17" s="1279"/>
      <c r="R17" s="1279"/>
      <c r="S17" s="1279"/>
      <c r="T17" s="1279"/>
      <c r="U17" s="1279"/>
      <c r="V17" s="1279"/>
      <c r="W17" s="1279"/>
      <c r="X17" s="1279"/>
      <c r="Y17" s="1279"/>
      <c r="Z17" s="1279"/>
      <c r="AA17" s="1279"/>
      <c r="AB17" s="1279"/>
      <c r="AC17" s="1279"/>
      <c r="AD17" s="1279"/>
      <c r="AE17" s="1279"/>
      <c r="AF17" s="1279"/>
      <c r="AG17" s="1279"/>
      <c r="AH17" s="1279"/>
      <c r="AI17" s="1279"/>
      <c r="AJ17" s="1279"/>
      <c r="AK17" s="1279"/>
      <c r="AL17" s="1279"/>
      <c r="AM17" s="1279"/>
      <c r="AN17" s="1279"/>
      <c r="AO17" s="1279"/>
      <c r="AP17" s="1279"/>
      <c r="AQ17" s="1279"/>
      <c r="AR17" s="1279"/>
      <c r="AS17" s="1279"/>
      <c r="AT17" s="1279"/>
      <c r="AU17" s="1279"/>
      <c r="AV17" s="1279"/>
      <c r="AW17" s="1279"/>
      <c r="AX17" s="1279"/>
      <c r="AY17" s="1279"/>
      <c r="AZ17" s="1279"/>
      <c r="BA17" s="1279"/>
      <c r="BB17" s="1279"/>
      <c r="BC17" s="1279"/>
      <c r="BD17" s="1279"/>
      <c r="BE17" s="1279"/>
      <c r="BF17" s="1279"/>
      <c r="BG17" s="1279"/>
      <c r="BH17" s="1279"/>
      <c r="BI17" s="1279"/>
      <c r="BJ17" s="1279"/>
      <c r="BK17" s="1279"/>
      <c r="BL17" s="1279"/>
      <c r="BM17" s="1279"/>
      <c r="BN17" s="1279"/>
      <c r="BO17" s="1279"/>
      <c r="BP17" s="1279"/>
      <c r="BQ17" s="1279"/>
      <c r="BR17" s="1279"/>
      <c r="BS17" s="1279"/>
      <c r="BT17" s="1279"/>
      <c r="BU17" s="1279"/>
      <c r="BV17" s="1279"/>
      <c r="BW17" s="1279"/>
      <c r="BX17" s="1279"/>
      <c r="BY17" s="1279"/>
      <c r="BZ17" s="1279"/>
      <c r="CA17" s="1279"/>
      <c r="CB17" s="1279"/>
      <c r="CC17" s="1279"/>
      <c r="CD17" s="1279"/>
      <c r="CE17" s="1279"/>
      <c r="CF17" s="1279"/>
      <c r="CG17" s="1279"/>
      <c r="CH17" s="1279"/>
      <c r="CI17" s="1279"/>
      <c r="CJ17" s="1279"/>
      <c r="CK17" s="1279"/>
      <c r="CL17" s="1279"/>
      <c r="CM17" s="1279"/>
      <c r="CN17" s="1279"/>
      <c r="CO17" s="1279"/>
      <c r="CP17" s="1279"/>
      <c r="CQ17" s="1279"/>
      <c r="CR17" s="1279"/>
      <c r="CS17" s="1279"/>
      <c r="CT17" s="1279"/>
      <c r="CU17" s="1279"/>
      <c r="CV17" s="1279"/>
      <c r="CW17" s="1279"/>
      <c r="CX17" s="1279"/>
      <c r="CY17" s="1279"/>
      <c r="CZ17" s="1279"/>
      <c r="DA17" s="1279"/>
      <c r="DB17" s="1279"/>
      <c r="DC17" s="1279"/>
      <c r="DD17" s="1279"/>
      <c r="DE17" s="1279"/>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8"/>
      <c r="B18" s="1279"/>
      <c r="C18" s="1279"/>
      <c r="D18" s="1279"/>
      <c r="E18" s="1279"/>
      <c r="F18" s="1279"/>
      <c r="G18" s="1279"/>
      <c r="H18" s="1279"/>
      <c r="I18" s="1279"/>
      <c r="J18" s="1279"/>
      <c r="K18" s="1279"/>
      <c r="L18" s="1279"/>
      <c r="M18" s="1279"/>
      <c r="N18" s="1279"/>
      <c r="O18" s="1279"/>
      <c r="P18" s="1279"/>
      <c r="Q18" s="1279"/>
      <c r="R18" s="1279"/>
      <c r="S18" s="1279"/>
      <c r="T18" s="1279"/>
      <c r="U18" s="1279"/>
      <c r="V18" s="1279"/>
      <c r="W18" s="1279"/>
      <c r="X18" s="1279"/>
      <c r="Y18" s="1279"/>
      <c r="Z18" s="1279"/>
      <c r="AA18" s="1279"/>
      <c r="AB18" s="1279"/>
      <c r="AC18" s="1279"/>
      <c r="AD18" s="1279"/>
      <c r="AE18" s="1279"/>
      <c r="AF18" s="1279"/>
      <c r="AG18" s="1279"/>
      <c r="AH18" s="1279"/>
      <c r="AI18" s="1279"/>
      <c r="AJ18" s="1279"/>
      <c r="AK18" s="1279"/>
      <c r="AL18" s="1279"/>
      <c r="AM18" s="1279"/>
      <c r="AN18" s="1279"/>
      <c r="AO18" s="1279"/>
      <c r="AP18" s="1279"/>
      <c r="AQ18" s="1279"/>
      <c r="AR18" s="1279"/>
      <c r="AS18" s="1279"/>
      <c r="AT18" s="1279"/>
      <c r="AU18" s="1279"/>
      <c r="AV18" s="1279"/>
      <c r="AW18" s="1279"/>
      <c r="AX18" s="1279"/>
      <c r="AY18" s="1279"/>
      <c r="AZ18" s="1279"/>
      <c r="BA18" s="1279"/>
      <c r="BB18" s="1279"/>
      <c r="BC18" s="1279"/>
      <c r="BD18" s="1279"/>
      <c r="BE18" s="1279"/>
      <c r="BF18" s="1279"/>
      <c r="BG18" s="1279"/>
      <c r="BH18" s="1279"/>
      <c r="BI18" s="1279"/>
      <c r="BJ18" s="1279"/>
      <c r="BK18" s="1279"/>
      <c r="BL18" s="1279"/>
      <c r="BM18" s="1279"/>
      <c r="BN18" s="1279"/>
      <c r="BO18" s="1279"/>
      <c r="BP18" s="1279"/>
      <c r="BQ18" s="1279"/>
      <c r="BR18" s="1279"/>
      <c r="BS18" s="1279"/>
      <c r="BT18" s="1279"/>
      <c r="BU18" s="1279"/>
      <c r="BV18" s="1279"/>
      <c r="BW18" s="1279"/>
      <c r="BX18" s="1279"/>
      <c r="BY18" s="1279"/>
      <c r="BZ18" s="1279"/>
      <c r="CA18" s="1279"/>
      <c r="CB18" s="1279"/>
      <c r="CC18" s="1279"/>
      <c r="CD18" s="1279"/>
      <c r="CE18" s="1279"/>
      <c r="CF18" s="1279"/>
      <c r="CG18" s="1279"/>
      <c r="CH18" s="1279"/>
      <c r="CI18" s="1279"/>
      <c r="CJ18" s="1279"/>
      <c r="CK18" s="1279"/>
      <c r="CL18" s="1279"/>
      <c r="CM18" s="1279"/>
      <c r="CN18" s="1279"/>
      <c r="CO18" s="1279"/>
      <c r="CP18" s="1279"/>
      <c r="CQ18" s="1279"/>
      <c r="CR18" s="1279"/>
      <c r="CS18" s="1279"/>
      <c r="CT18" s="1279"/>
      <c r="CU18" s="1279"/>
      <c r="CV18" s="1279"/>
      <c r="CW18" s="1279"/>
      <c r="CX18" s="1279"/>
      <c r="CY18" s="1279"/>
      <c r="CZ18" s="1279"/>
      <c r="DA18" s="1279"/>
      <c r="DB18" s="1279"/>
      <c r="DC18" s="1279"/>
      <c r="DD18" s="1279"/>
      <c r="DE18" s="1279"/>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8"/>
      <c r="DE19" s="1278"/>
    </row>
    <row r="20" spans="1:351" x14ac:dyDescent="0.15">
      <c r="DD20" s="1278"/>
      <c r="DE20" s="1278"/>
    </row>
    <row r="21" spans="1:351" ht="17.25" x14ac:dyDescent="0.15">
      <c r="B21" s="1280"/>
      <c r="C21" s="1281"/>
      <c r="D21" s="1281"/>
      <c r="E21" s="1281"/>
      <c r="F21" s="1281"/>
      <c r="G21" s="1281"/>
      <c r="H21" s="1281"/>
      <c r="I21" s="1281"/>
      <c r="J21" s="1281"/>
      <c r="K21" s="1281"/>
      <c r="L21" s="1281"/>
      <c r="M21" s="1281"/>
      <c r="N21" s="1282"/>
      <c r="O21" s="1281"/>
      <c r="P21" s="1281"/>
      <c r="Q21" s="1281"/>
      <c r="R21" s="1281"/>
      <c r="S21" s="1281"/>
      <c r="T21" s="1281"/>
      <c r="U21" s="1281"/>
      <c r="V21" s="1281"/>
      <c r="W21" s="1281"/>
      <c r="X21" s="1281"/>
      <c r="Y21" s="1281"/>
      <c r="Z21" s="1281"/>
      <c r="AA21" s="1281"/>
      <c r="AB21" s="1281"/>
      <c r="AC21" s="1281"/>
      <c r="AD21" s="1281"/>
      <c r="AE21" s="1281"/>
      <c r="AF21" s="1281"/>
      <c r="AG21" s="1281"/>
      <c r="AH21" s="1281"/>
      <c r="AI21" s="1281"/>
      <c r="AJ21" s="1281"/>
      <c r="AK21" s="1281"/>
      <c r="AL21" s="1281"/>
      <c r="AM21" s="1281"/>
      <c r="AN21" s="1281"/>
      <c r="AO21" s="1281"/>
      <c r="AP21" s="1281"/>
      <c r="AQ21" s="1281"/>
      <c r="AR21" s="1281"/>
      <c r="AS21" s="1281"/>
      <c r="AT21" s="1282"/>
      <c r="AU21" s="1281"/>
      <c r="AV21" s="1281"/>
      <c r="AW21" s="1281"/>
      <c r="AX21" s="1281"/>
      <c r="AY21" s="1281"/>
      <c r="AZ21" s="1281"/>
      <c r="BA21" s="1281"/>
      <c r="BB21" s="1281"/>
      <c r="BC21" s="1281"/>
      <c r="BD21" s="1281"/>
      <c r="BE21" s="1281"/>
      <c r="BF21" s="1282"/>
      <c r="BG21" s="1281"/>
      <c r="BH21" s="1281"/>
      <c r="BI21" s="1281"/>
      <c r="BJ21" s="1281"/>
      <c r="BK21" s="1281"/>
      <c r="BL21" s="1281"/>
      <c r="BM21" s="1281"/>
      <c r="BN21" s="1281"/>
      <c r="BO21" s="1281"/>
      <c r="BP21" s="1281"/>
      <c r="BQ21" s="1281"/>
      <c r="BR21" s="1282"/>
      <c r="BS21" s="1281"/>
      <c r="BT21" s="1281"/>
      <c r="BU21" s="1281"/>
      <c r="BV21" s="1281"/>
      <c r="BW21" s="1281"/>
      <c r="BX21" s="1281"/>
      <c r="BY21" s="1281"/>
      <c r="BZ21" s="1281"/>
      <c r="CA21" s="1281"/>
      <c r="CB21" s="1281"/>
      <c r="CC21" s="1281"/>
      <c r="CD21" s="1282"/>
      <c r="CE21" s="1281"/>
      <c r="CF21" s="1281"/>
      <c r="CG21" s="1281"/>
      <c r="CH21" s="1281"/>
      <c r="CI21" s="1281"/>
      <c r="CJ21" s="1281"/>
      <c r="CK21" s="1281"/>
      <c r="CL21" s="1281"/>
      <c r="CM21" s="1281"/>
      <c r="CN21" s="1281"/>
      <c r="CO21" s="1281"/>
      <c r="CP21" s="1282"/>
      <c r="CQ21" s="1281"/>
      <c r="CR21" s="1281"/>
      <c r="CS21" s="1281"/>
      <c r="CT21" s="1281"/>
      <c r="CU21" s="1281"/>
      <c r="CV21" s="1281"/>
      <c r="CW21" s="1281"/>
      <c r="CX21" s="1281"/>
      <c r="CY21" s="1281"/>
      <c r="CZ21" s="1281"/>
      <c r="DA21" s="1281"/>
      <c r="DB21" s="1282"/>
      <c r="DC21" s="1281"/>
      <c r="DD21" s="1283"/>
      <c r="DE21" s="1278"/>
      <c r="MM21" s="1284"/>
    </row>
    <row r="22" spans="1:351" ht="17.25" x14ac:dyDescent="0.15">
      <c r="B22" s="1285"/>
      <c r="MM22" s="1284"/>
    </row>
    <row r="23" spans="1:351" x14ac:dyDescent="0.15">
      <c r="B23" s="1285"/>
    </row>
    <row r="24" spans="1:351" x14ac:dyDescent="0.15">
      <c r="B24" s="1285"/>
    </row>
    <row r="25" spans="1:351" x14ac:dyDescent="0.15">
      <c r="B25" s="1285"/>
    </row>
    <row r="26" spans="1:351" x14ac:dyDescent="0.15">
      <c r="B26" s="1285"/>
    </row>
    <row r="27" spans="1:351" x14ac:dyDescent="0.15">
      <c r="B27" s="1285"/>
    </row>
    <row r="28" spans="1:351" x14ac:dyDescent="0.15">
      <c r="B28" s="1285"/>
    </row>
    <row r="29" spans="1:351" x14ac:dyDescent="0.15">
      <c r="B29" s="1285"/>
    </row>
    <row r="30" spans="1:351" x14ac:dyDescent="0.15">
      <c r="B30" s="1285"/>
    </row>
    <row r="31" spans="1:351" x14ac:dyDescent="0.15">
      <c r="B31" s="1285"/>
    </row>
    <row r="32" spans="1:351" x14ac:dyDescent="0.15">
      <c r="B32" s="1285"/>
    </row>
    <row r="33" spans="2:109" x14ac:dyDescent="0.15">
      <c r="B33" s="1285"/>
    </row>
    <row r="34" spans="2:109" x14ac:dyDescent="0.15">
      <c r="B34" s="1285"/>
    </row>
    <row r="35" spans="2:109" x14ac:dyDescent="0.15">
      <c r="B35" s="1285"/>
    </row>
    <row r="36" spans="2:109" x14ac:dyDescent="0.15">
      <c r="B36" s="1285"/>
    </row>
    <row r="37" spans="2:109" x14ac:dyDescent="0.15">
      <c r="B37" s="1285"/>
    </row>
    <row r="38" spans="2:109" x14ac:dyDescent="0.15">
      <c r="B38" s="1285"/>
    </row>
    <row r="39" spans="2:109" x14ac:dyDescent="0.15">
      <c r="B39" s="1287"/>
      <c r="C39" s="1288"/>
      <c r="D39" s="1288"/>
      <c r="E39" s="1288"/>
      <c r="F39" s="1288"/>
      <c r="G39" s="1288"/>
      <c r="H39" s="1288"/>
      <c r="I39" s="1288"/>
      <c r="J39" s="1288"/>
      <c r="K39" s="1288"/>
      <c r="L39" s="1288"/>
      <c r="M39" s="1288"/>
      <c r="N39" s="1288"/>
      <c r="O39" s="1288"/>
      <c r="P39" s="1288"/>
      <c r="Q39" s="1288"/>
      <c r="R39" s="1288"/>
      <c r="S39" s="1288"/>
      <c r="T39" s="1288"/>
      <c r="U39" s="1288"/>
      <c r="V39" s="1288"/>
      <c r="W39" s="1288"/>
      <c r="X39" s="1288"/>
      <c r="Y39" s="1288"/>
      <c r="Z39" s="1288"/>
      <c r="AA39" s="1288"/>
      <c r="AB39" s="1288"/>
      <c r="AC39" s="1288"/>
      <c r="AD39" s="1288"/>
      <c r="AE39" s="1288"/>
      <c r="AF39" s="1288"/>
      <c r="AG39" s="1288"/>
      <c r="AH39" s="1288"/>
      <c r="AI39" s="1288"/>
      <c r="AJ39" s="1288"/>
      <c r="AK39" s="1288"/>
      <c r="AL39" s="1288"/>
      <c r="AM39" s="1288"/>
      <c r="AN39" s="1288"/>
      <c r="AO39" s="1288"/>
      <c r="AP39" s="1288"/>
      <c r="AQ39" s="1288"/>
      <c r="AR39" s="1288"/>
      <c r="AS39" s="1288"/>
      <c r="AT39" s="1288"/>
      <c r="AU39" s="1288"/>
      <c r="AV39" s="1288"/>
      <c r="AW39" s="1288"/>
      <c r="AX39" s="1288"/>
      <c r="AY39" s="1288"/>
      <c r="AZ39" s="1288"/>
      <c r="BA39" s="1288"/>
      <c r="BB39" s="1288"/>
      <c r="BC39" s="1288"/>
      <c r="BD39" s="1288"/>
      <c r="BE39" s="1288"/>
      <c r="BF39" s="1288"/>
      <c r="BG39" s="1288"/>
      <c r="BH39" s="1288"/>
      <c r="BI39" s="1288"/>
      <c r="BJ39" s="1288"/>
      <c r="BK39" s="1288"/>
      <c r="BL39" s="1288"/>
      <c r="BM39" s="1288"/>
      <c r="BN39" s="1288"/>
      <c r="BO39" s="1288"/>
      <c r="BP39" s="1288"/>
      <c r="BQ39" s="1288"/>
      <c r="BR39" s="1288"/>
      <c r="BS39" s="1288"/>
      <c r="BT39" s="1288"/>
      <c r="BU39" s="1288"/>
      <c r="BV39" s="1288"/>
      <c r="BW39" s="1288"/>
      <c r="BX39" s="1288"/>
      <c r="BY39" s="1288"/>
      <c r="BZ39" s="1288"/>
      <c r="CA39" s="1288"/>
      <c r="CB39" s="1288"/>
      <c r="CC39" s="1288"/>
      <c r="CD39" s="1288"/>
      <c r="CE39" s="1288"/>
      <c r="CF39" s="1288"/>
      <c r="CG39" s="1288"/>
      <c r="CH39" s="1288"/>
      <c r="CI39" s="1288"/>
      <c r="CJ39" s="1288"/>
      <c r="CK39" s="1288"/>
      <c r="CL39" s="1288"/>
      <c r="CM39" s="1288"/>
      <c r="CN39" s="1288"/>
      <c r="CO39" s="1288"/>
      <c r="CP39" s="1288"/>
      <c r="CQ39" s="1288"/>
      <c r="CR39" s="1288"/>
      <c r="CS39" s="1288"/>
      <c r="CT39" s="1288"/>
      <c r="CU39" s="1288"/>
      <c r="CV39" s="1288"/>
      <c r="CW39" s="1288"/>
      <c r="CX39" s="1288"/>
      <c r="CY39" s="1288"/>
      <c r="CZ39" s="1288"/>
      <c r="DA39" s="1288"/>
      <c r="DB39" s="1288"/>
      <c r="DC39" s="1288"/>
      <c r="DD39" s="1289"/>
    </row>
    <row r="40" spans="2:109" x14ac:dyDescent="0.15">
      <c r="B40" s="1290"/>
      <c r="DD40" s="1290"/>
      <c r="DE40" s="1278"/>
    </row>
    <row r="41" spans="2:109" ht="17.25" x14ac:dyDescent="0.15">
      <c r="B41" s="1291" t="s">
        <v>603</v>
      </c>
      <c r="C41" s="1281"/>
      <c r="D41" s="1281"/>
      <c r="E41" s="1281"/>
      <c r="F41" s="1281"/>
      <c r="G41" s="1281"/>
      <c r="H41" s="1281"/>
      <c r="I41" s="1281"/>
      <c r="J41" s="1281"/>
      <c r="K41" s="1281"/>
      <c r="L41" s="1281"/>
      <c r="M41" s="1281"/>
      <c r="N41" s="1281"/>
      <c r="O41" s="1281"/>
      <c r="P41" s="1281"/>
      <c r="Q41" s="1281"/>
      <c r="R41" s="1281"/>
      <c r="S41" s="1281"/>
      <c r="T41" s="1281"/>
      <c r="U41" s="1281"/>
      <c r="V41" s="1281"/>
      <c r="W41" s="1281"/>
      <c r="X41" s="1281"/>
      <c r="Y41" s="1281"/>
      <c r="Z41" s="1281"/>
      <c r="AA41" s="1281"/>
      <c r="AB41" s="1281"/>
      <c r="AC41" s="1281"/>
      <c r="AD41" s="1281"/>
      <c r="AE41" s="1281"/>
      <c r="AF41" s="1281"/>
      <c r="AG41" s="1281"/>
      <c r="AH41" s="1281"/>
      <c r="AI41" s="1281"/>
      <c r="AJ41" s="1281"/>
      <c r="AK41" s="1281"/>
      <c r="AL41" s="1281"/>
      <c r="AM41" s="1281"/>
      <c r="AN41" s="1281"/>
      <c r="AO41" s="1281"/>
      <c r="AP41" s="1281"/>
      <c r="AQ41" s="1281"/>
      <c r="AR41" s="1281"/>
      <c r="AS41" s="1281"/>
      <c r="AT41" s="1281"/>
      <c r="AU41" s="1281"/>
      <c r="AV41" s="1281"/>
      <c r="AW41" s="1281"/>
      <c r="AX41" s="1281"/>
      <c r="AY41" s="1281"/>
      <c r="AZ41" s="1281"/>
      <c r="BA41" s="1281"/>
      <c r="BB41" s="1281"/>
      <c r="BC41" s="1281"/>
      <c r="BD41" s="1281"/>
      <c r="BE41" s="1281"/>
      <c r="BF41" s="1281"/>
      <c r="BG41" s="1281"/>
      <c r="BH41" s="1281"/>
      <c r="BI41" s="1281"/>
      <c r="BJ41" s="1281"/>
      <c r="BK41" s="1281"/>
      <c r="BL41" s="1281"/>
      <c r="BM41" s="1281"/>
      <c r="BN41" s="1281"/>
      <c r="BO41" s="1281"/>
      <c r="BP41" s="1281"/>
      <c r="BQ41" s="1281"/>
      <c r="BR41" s="1281"/>
      <c r="BS41" s="1281"/>
      <c r="BT41" s="1281"/>
      <c r="BU41" s="1281"/>
      <c r="BV41" s="1281"/>
      <c r="BW41" s="1281"/>
      <c r="BX41" s="1281"/>
      <c r="BY41" s="1281"/>
      <c r="BZ41" s="1281"/>
      <c r="CA41" s="1281"/>
      <c r="CB41" s="1281"/>
      <c r="CC41" s="1281"/>
      <c r="CD41" s="1281"/>
      <c r="CE41" s="1281"/>
      <c r="CF41" s="1281"/>
      <c r="CG41" s="1281"/>
      <c r="CH41" s="1281"/>
      <c r="CI41" s="1281"/>
      <c r="CJ41" s="1281"/>
      <c r="CK41" s="1281"/>
      <c r="CL41" s="1281"/>
      <c r="CM41" s="1281"/>
      <c r="CN41" s="1281"/>
      <c r="CO41" s="1281"/>
      <c r="CP41" s="1281"/>
      <c r="CQ41" s="1281"/>
      <c r="CR41" s="1281"/>
      <c r="CS41" s="1281"/>
      <c r="CT41" s="1281"/>
      <c r="CU41" s="1281"/>
      <c r="CV41" s="1281"/>
      <c r="CW41" s="1281"/>
      <c r="CX41" s="1281"/>
      <c r="CY41" s="1281"/>
      <c r="CZ41" s="1281"/>
      <c r="DA41" s="1281"/>
      <c r="DB41" s="1281"/>
      <c r="DC41" s="1281"/>
      <c r="DD41" s="1283"/>
    </row>
    <row r="42" spans="2:109" x14ac:dyDescent="0.15">
      <c r="B42" s="1285"/>
      <c r="G42" s="1292"/>
      <c r="I42" s="1293"/>
      <c r="J42" s="1293"/>
      <c r="K42" s="1293"/>
      <c r="AM42" s="1292"/>
      <c r="AN42" s="1292" t="s">
        <v>604</v>
      </c>
      <c r="AP42" s="1293"/>
      <c r="AQ42" s="1293"/>
      <c r="AR42" s="1293"/>
      <c r="AY42" s="1292"/>
      <c r="BA42" s="1293"/>
      <c r="BB42" s="1293"/>
      <c r="BC42" s="1293"/>
      <c r="BK42" s="1292"/>
      <c r="BM42" s="1293"/>
      <c r="BN42" s="1293"/>
      <c r="BO42" s="1293"/>
      <c r="BW42" s="1292"/>
      <c r="BY42" s="1293"/>
      <c r="BZ42" s="1293"/>
      <c r="CA42" s="1293"/>
      <c r="CI42" s="1292"/>
      <c r="CK42" s="1293"/>
      <c r="CL42" s="1293"/>
      <c r="CM42" s="1293"/>
      <c r="CU42" s="1292"/>
      <c r="CW42" s="1293"/>
      <c r="CX42" s="1293"/>
      <c r="CY42" s="1293"/>
    </row>
    <row r="43" spans="2:109" ht="13.5" customHeight="1" x14ac:dyDescent="0.15">
      <c r="B43" s="1285"/>
      <c r="AN43" s="1294" t="s">
        <v>605</v>
      </c>
      <c r="AO43" s="1295"/>
      <c r="AP43" s="1295"/>
      <c r="AQ43" s="1295"/>
      <c r="AR43" s="1295"/>
      <c r="AS43" s="1295"/>
      <c r="AT43" s="1295"/>
      <c r="AU43" s="1295"/>
      <c r="AV43" s="1295"/>
      <c r="AW43" s="1295"/>
      <c r="AX43" s="1295"/>
      <c r="AY43" s="1295"/>
      <c r="AZ43" s="1295"/>
      <c r="BA43" s="1295"/>
      <c r="BB43" s="1295"/>
      <c r="BC43" s="1295"/>
      <c r="BD43" s="1295"/>
      <c r="BE43" s="1295"/>
      <c r="BF43" s="1295"/>
      <c r="BG43" s="1295"/>
      <c r="BH43" s="1295"/>
      <c r="BI43" s="1295"/>
      <c r="BJ43" s="1295"/>
      <c r="BK43" s="1295"/>
      <c r="BL43" s="1295"/>
      <c r="BM43" s="1295"/>
      <c r="BN43" s="1295"/>
      <c r="BO43" s="1295"/>
      <c r="BP43" s="1295"/>
      <c r="BQ43" s="1295"/>
      <c r="BR43" s="1295"/>
      <c r="BS43" s="1295"/>
      <c r="BT43" s="1295"/>
      <c r="BU43" s="1295"/>
      <c r="BV43" s="1295"/>
      <c r="BW43" s="1295"/>
      <c r="BX43" s="1295"/>
      <c r="BY43" s="1295"/>
      <c r="BZ43" s="1295"/>
      <c r="CA43" s="1295"/>
      <c r="CB43" s="1295"/>
      <c r="CC43" s="1295"/>
      <c r="CD43" s="1295"/>
      <c r="CE43" s="1295"/>
      <c r="CF43" s="1295"/>
      <c r="CG43" s="1295"/>
      <c r="CH43" s="1295"/>
      <c r="CI43" s="1295"/>
      <c r="CJ43" s="1295"/>
      <c r="CK43" s="1295"/>
      <c r="CL43" s="1295"/>
      <c r="CM43" s="1295"/>
      <c r="CN43" s="1295"/>
      <c r="CO43" s="1295"/>
      <c r="CP43" s="1295"/>
      <c r="CQ43" s="1295"/>
      <c r="CR43" s="1295"/>
      <c r="CS43" s="1295"/>
      <c r="CT43" s="1295"/>
      <c r="CU43" s="1295"/>
      <c r="CV43" s="1295"/>
      <c r="CW43" s="1295"/>
      <c r="CX43" s="1295"/>
      <c r="CY43" s="1295"/>
      <c r="CZ43" s="1295"/>
      <c r="DA43" s="1295"/>
      <c r="DB43" s="1295"/>
      <c r="DC43" s="1296"/>
    </row>
    <row r="44" spans="2:109" x14ac:dyDescent="0.15">
      <c r="B44" s="1285"/>
      <c r="AN44" s="1297"/>
      <c r="AO44" s="1298"/>
      <c r="AP44" s="1298"/>
      <c r="AQ44" s="1298"/>
      <c r="AR44" s="1298"/>
      <c r="AS44" s="1298"/>
      <c r="AT44" s="1298"/>
      <c r="AU44" s="1298"/>
      <c r="AV44" s="1298"/>
      <c r="AW44" s="1298"/>
      <c r="AX44" s="1298"/>
      <c r="AY44" s="1298"/>
      <c r="AZ44" s="1298"/>
      <c r="BA44" s="1298"/>
      <c r="BB44" s="1298"/>
      <c r="BC44" s="1298"/>
      <c r="BD44" s="1298"/>
      <c r="BE44" s="1298"/>
      <c r="BF44" s="1298"/>
      <c r="BG44" s="1298"/>
      <c r="BH44" s="1298"/>
      <c r="BI44" s="1298"/>
      <c r="BJ44" s="1298"/>
      <c r="BK44" s="1298"/>
      <c r="BL44" s="1298"/>
      <c r="BM44" s="1298"/>
      <c r="BN44" s="1298"/>
      <c r="BO44" s="1298"/>
      <c r="BP44" s="1298"/>
      <c r="BQ44" s="1298"/>
      <c r="BR44" s="1298"/>
      <c r="BS44" s="1298"/>
      <c r="BT44" s="1298"/>
      <c r="BU44" s="1298"/>
      <c r="BV44" s="1298"/>
      <c r="BW44" s="1298"/>
      <c r="BX44" s="1298"/>
      <c r="BY44" s="1298"/>
      <c r="BZ44" s="1298"/>
      <c r="CA44" s="1298"/>
      <c r="CB44" s="1298"/>
      <c r="CC44" s="1298"/>
      <c r="CD44" s="1298"/>
      <c r="CE44" s="1298"/>
      <c r="CF44" s="1298"/>
      <c r="CG44" s="1298"/>
      <c r="CH44" s="1298"/>
      <c r="CI44" s="1298"/>
      <c r="CJ44" s="1298"/>
      <c r="CK44" s="1298"/>
      <c r="CL44" s="1298"/>
      <c r="CM44" s="1298"/>
      <c r="CN44" s="1298"/>
      <c r="CO44" s="1298"/>
      <c r="CP44" s="1298"/>
      <c r="CQ44" s="1298"/>
      <c r="CR44" s="1298"/>
      <c r="CS44" s="1298"/>
      <c r="CT44" s="1298"/>
      <c r="CU44" s="1298"/>
      <c r="CV44" s="1298"/>
      <c r="CW44" s="1298"/>
      <c r="CX44" s="1298"/>
      <c r="CY44" s="1298"/>
      <c r="CZ44" s="1298"/>
      <c r="DA44" s="1298"/>
      <c r="DB44" s="1298"/>
      <c r="DC44" s="1299"/>
    </row>
    <row r="45" spans="2:109" x14ac:dyDescent="0.15">
      <c r="B45" s="1285"/>
      <c r="AN45" s="1297"/>
      <c r="AO45" s="1298"/>
      <c r="AP45" s="1298"/>
      <c r="AQ45" s="1298"/>
      <c r="AR45" s="1298"/>
      <c r="AS45" s="1298"/>
      <c r="AT45" s="1298"/>
      <c r="AU45" s="1298"/>
      <c r="AV45" s="1298"/>
      <c r="AW45" s="1298"/>
      <c r="AX45" s="1298"/>
      <c r="AY45" s="1298"/>
      <c r="AZ45" s="1298"/>
      <c r="BA45" s="1298"/>
      <c r="BB45" s="1298"/>
      <c r="BC45" s="1298"/>
      <c r="BD45" s="1298"/>
      <c r="BE45" s="1298"/>
      <c r="BF45" s="1298"/>
      <c r="BG45" s="1298"/>
      <c r="BH45" s="1298"/>
      <c r="BI45" s="1298"/>
      <c r="BJ45" s="1298"/>
      <c r="BK45" s="1298"/>
      <c r="BL45" s="1298"/>
      <c r="BM45" s="1298"/>
      <c r="BN45" s="1298"/>
      <c r="BO45" s="1298"/>
      <c r="BP45" s="1298"/>
      <c r="BQ45" s="1298"/>
      <c r="BR45" s="1298"/>
      <c r="BS45" s="1298"/>
      <c r="BT45" s="1298"/>
      <c r="BU45" s="1298"/>
      <c r="BV45" s="1298"/>
      <c r="BW45" s="1298"/>
      <c r="BX45" s="1298"/>
      <c r="BY45" s="1298"/>
      <c r="BZ45" s="1298"/>
      <c r="CA45" s="1298"/>
      <c r="CB45" s="1298"/>
      <c r="CC45" s="1298"/>
      <c r="CD45" s="1298"/>
      <c r="CE45" s="1298"/>
      <c r="CF45" s="1298"/>
      <c r="CG45" s="1298"/>
      <c r="CH45" s="1298"/>
      <c r="CI45" s="1298"/>
      <c r="CJ45" s="1298"/>
      <c r="CK45" s="1298"/>
      <c r="CL45" s="1298"/>
      <c r="CM45" s="1298"/>
      <c r="CN45" s="1298"/>
      <c r="CO45" s="1298"/>
      <c r="CP45" s="1298"/>
      <c r="CQ45" s="1298"/>
      <c r="CR45" s="1298"/>
      <c r="CS45" s="1298"/>
      <c r="CT45" s="1298"/>
      <c r="CU45" s="1298"/>
      <c r="CV45" s="1298"/>
      <c r="CW45" s="1298"/>
      <c r="CX45" s="1298"/>
      <c r="CY45" s="1298"/>
      <c r="CZ45" s="1298"/>
      <c r="DA45" s="1298"/>
      <c r="DB45" s="1298"/>
      <c r="DC45" s="1299"/>
    </row>
    <row r="46" spans="2:109" x14ac:dyDescent="0.15">
      <c r="B46" s="1285"/>
      <c r="AN46" s="1297"/>
      <c r="AO46" s="1298"/>
      <c r="AP46" s="1298"/>
      <c r="AQ46" s="1298"/>
      <c r="AR46" s="1298"/>
      <c r="AS46" s="1298"/>
      <c r="AT46" s="1298"/>
      <c r="AU46" s="1298"/>
      <c r="AV46" s="1298"/>
      <c r="AW46" s="1298"/>
      <c r="AX46" s="1298"/>
      <c r="AY46" s="1298"/>
      <c r="AZ46" s="1298"/>
      <c r="BA46" s="1298"/>
      <c r="BB46" s="1298"/>
      <c r="BC46" s="1298"/>
      <c r="BD46" s="1298"/>
      <c r="BE46" s="1298"/>
      <c r="BF46" s="1298"/>
      <c r="BG46" s="1298"/>
      <c r="BH46" s="1298"/>
      <c r="BI46" s="1298"/>
      <c r="BJ46" s="1298"/>
      <c r="BK46" s="1298"/>
      <c r="BL46" s="1298"/>
      <c r="BM46" s="1298"/>
      <c r="BN46" s="1298"/>
      <c r="BO46" s="1298"/>
      <c r="BP46" s="1298"/>
      <c r="BQ46" s="1298"/>
      <c r="BR46" s="1298"/>
      <c r="BS46" s="1298"/>
      <c r="BT46" s="1298"/>
      <c r="BU46" s="1298"/>
      <c r="BV46" s="1298"/>
      <c r="BW46" s="1298"/>
      <c r="BX46" s="1298"/>
      <c r="BY46" s="1298"/>
      <c r="BZ46" s="1298"/>
      <c r="CA46" s="1298"/>
      <c r="CB46" s="1298"/>
      <c r="CC46" s="1298"/>
      <c r="CD46" s="1298"/>
      <c r="CE46" s="1298"/>
      <c r="CF46" s="1298"/>
      <c r="CG46" s="1298"/>
      <c r="CH46" s="1298"/>
      <c r="CI46" s="1298"/>
      <c r="CJ46" s="1298"/>
      <c r="CK46" s="1298"/>
      <c r="CL46" s="1298"/>
      <c r="CM46" s="1298"/>
      <c r="CN46" s="1298"/>
      <c r="CO46" s="1298"/>
      <c r="CP46" s="1298"/>
      <c r="CQ46" s="1298"/>
      <c r="CR46" s="1298"/>
      <c r="CS46" s="1298"/>
      <c r="CT46" s="1298"/>
      <c r="CU46" s="1298"/>
      <c r="CV46" s="1298"/>
      <c r="CW46" s="1298"/>
      <c r="CX46" s="1298"/>
      <c r="CY46" s="1298"/>
      <c r="CZ46" s="1298"/>
      <c r="DA46" s="1298"/>
      <c r="DB46" s="1298"/>
      <c r="DC46" s="1299"/>
    </row>
    <row r="47" spans="2:109" x14ac:dyDescent="0.15">
      <c r="B47" s="1285"/>
      <c r="AN47" s="1300"/>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2"/>
    </row>
    <row r="48" spans="2:109" x14ac:dyDescent="0.15">
      <c r="B48" s="1285"/>
      <c r="H48" s="1303"/>
      <c r="I48" s="1303"/>
      <c r="J48" s="1303"/>
      <c r="AN48" s="1303"/>
      <c r="AO48" s="1303"/>
      <c r="AP48" s="1303"/>
      <c r="AZ48" s="1303"/>
      <c r="BA48" s="1303"/>
      <c r="BB48" s="1303"/>
      <c r="BL48" s="1303"/>
      <c r="BM48" s="1303"/>
      <c r="BN48" s="1303"/>
      <c r="BX48" s="1303"/>
      <c r="BY48" s="1303"/>
      <c r="BZ48" s="1303"/>
      <c r="CJ48" s="1303"/>
      <c r="CK48" s="1303"/>
      <c r="CL48" s="1303"/>
      <c r="CV48" s="1303"/>
      <c r="CW48" s="1303"/>
      <c r="CX48" s="1303"/>
    </row>
    <row r="49" spans="1:109" x14ac:dyDescent="0.15">
      <c r="B49" s="1285"/>
      <c r="AN49" s="1278" t="s">
        <v>606</v>
      </c>
    </row>
    <row r="50" spans="1:109" x14ac:dyDescent="0.15">
      <c r="B50" s="1285"/>
      <c r="G50" s="1304"/>
      <c r="H50" s="1304"/>
      <c r="I50" s="1304"/>
      <c r="J50" s="1304"/>
      <c r="K50" s="1305"/>
      <c r="L50" s="1305"/>
      <c r="M50" s="1306"/>
      <c r="N50" s="1306"/>
      <c r="AN50" s="1307"/>
      <c r="AO50" s="1308"/>
      <c r="AP50" s="1308"/>
      <c r="AQ50" s="1308"/>
      <c r="AR50" s="1308"/>
      <c r="AS50" s="1308"/>
      <c r="AT50" s="1308"/>
      <c r="AU50" s="1308"/>
      <c r="AV50" s="1308"/>
      <c r="AW50" s="1308"/>
      <c r="AX50" s="1308"/>
      <c r="AY50" s="1308"/>
      <c r="AZ50" s="1308"/>
      <c r="BA50" s="1308"/>
      <c r="BB50" s="1308"/>
      <c r="BC50" s="1308"/>
      <c r="BD50" s="1308"/>
      <c r="BE50" s="1308"/>
      <c r="BF50" s="1308"/>
      <c r="BG50" s="1308"/>
      <c r="BH50" s="1308"/>
      <c r="BI50" s="1308"/>
      <c r="BJ50" s="1308"/>
      <c r="BK50" s="1308"/>
      <c r="BL50" s="1308"/>
      <c r="BM50" s="1308"/>
      <c r="BN50" s="1308"/>
      <c r="BO50" s="1309"/>
      <c r="BP50" s="1310" t="s">
        <v>563</v>
      </c>
      <c r="BQ50" s="1310"/>
      <c r="BR50" s="1310"/>
      <c r="BS50" s="1310"/>
      <c r="BT50" s="1310"/>
      <c r="BU50" s="1310"/>
      <c r="BV50" s="1310"/>
      <c r="BW50" s="1310"/>
      <c r="BX50" s="1310" t="s">
        <v>564</v>
      </c>
      <c r="BY50" s="1310"/>
      <c r="BZ50" s="1310"/>
      <c r="CA50" s="1310"/>
      <c r="CB50" s="1310"/>
      <c r="CC50" s="1310"/>
      <c r="CD50" s="1310"/>
      <c r="CE50" s="1310"/>
      <c r="CF50" s="1310" t="s">
        <v>565</v>
      </c>
      <c r="CG50" s="1310"/>
      <c r="CH50" s="1310"/>
      <c r="CI50" s="1310"/>
      <c r="CJ50" s="1310"/>
      <c r="CK50" s="1310"/>
      <c r="CL50" s="1310"/>
      <c r="CM50" s="1310"/>
      <c r="CN50" s="1310" t="s">
        <v>566</v>
      </c>
      <c r="CO50" s="1310"/>
      <c r="CP50" s="1310"/>
      <c r="CQ50" s="1310"/>
      <c r="CR50" s="1310"/>
      <c r="CS50" s="1310"/>
      <c r="CT50" s="1310"/>
      <c r="CU50" s="1310"/>
      <c r="CV50" s="1310" t="s">
        <v>567</v>
      </c>
      <c r="CW50" s="1310"/>
      <c r="CX50" s="1310"/>
      <c r="CY50" s="1310"/>
      <c r="CZ50" s="1310"/>
      <c r="DA50" s="1310"/>
      <c r="DB50" s="1310"/>
      <c r="DC50" s="1310"/>
    </row>
    <row r="51" spans="1:109" ht="13.5" customHeight="1" x14ac:dyDescent="0.15">
      <c r="B51" s="1285"/>
      <c r="G51" s="1311"/>
      <c r="H51" s="1311"/>
      <c r="I51" s="1312"/>
      <c r="J51" s="1312"/>
      <c r="K51" s="1313"/>
      <c r="L51" s="1313"/>
      <c r="M51" s="1313"/>
      <c r="N51" s="1313"/>
      <c r="AM51" s="1303"/>
      <c r="AN51" s="1314" t="s">
        <v>607</v>
      </c>
      <c r="AO51" s="1314"/>
      <c r="AP51" s="1314"/>
      <c r="AQ51" s="1314"/>
      <c r="AR51" s="1314"/>
      <c r="AS51" s="1314"/>
      <c r="AT51" s="1314"/>
      <c r="AU51" s="1314"/>
      <c r="AV51" s="1314"/>
      <c r="AW51" s="1314"/>
      <c r="AX51" s="1314"/>
      <c r="AY51" s="1314"/>
      <c r="AZ51" s="1314"/>
      <c r="BA51" s="1314"/>
      <c r="BB51" s="1314" t="s">
        <v>608</v>
      </c>
      <c r="BC51" s="1314"/>
      <c r="BD51" s="1314"/>
      <c r="BE51" s="1314"/>
      <c r="BF51" s="1314"/>
      <c r="BG51" s="1314"/>
      <c r="BH51" s="1314"/>
      <c r="BI51" s="1314"/>
      <c r="BJ51" s="1314"/>
      <c r="BK51" s="1314"/>
      <c r="BL51" s="1314"/>
      <c r="BM51" s="1314"/>
      <c r="BN51" s="1314"/>
      <c r="BO51" s="1314"/>
      <c r="BP51" s="1315">
        <v>16.600000000000001</v>
      </c>
      <c r="BQ51" s="1315"/>
      <c r="BR51" s="1315"/>
      <c r="BS51" s="1315"/>
      <c r="BT51" s="1315"/>
      <c r="BU51" s="1315"/>
      <c r="BV51" s="1315"/>
      <c r="BW51" s="1315"/>
      <c r="BX51" s="1315">
        <v>19.2</v>
      </c>
      <c r="BY51" s="1315"/>
      <c r="BZ51" s="1315"/>
      <c r="CA51" s="1315"/>
      <c r="CB51" s="1315"/>
      <c r="CC51" s="1315"/>
      <c r="CD51" s="1315"/>
      <c r="CE51" s="1315"/>
      <c r="CF51" s="1315">
        <v>18.7</v>
      </c>
      <c r="CG51" s="1315"/>
      <c r="CH51" s="1315"/>
      <c r="CI51" s="1315"/>
      <c r="CJ51" s="1315"/>
      <c r="CK51" s="1315"/>
      <c r="CL51" s="1315"/>
      <c r="CM51" s="1315"/>
      <c r="CN51" s="1315">
        <v>18.100000000000001</v>
      </c>
      <c r="CO51" s="1315"/>
      <c r="CP51" s="1315"/>
      <c r="CQ51" s="1315"/>
      <c r="CR51" s="1315"/>
      <c r="CS51" s="1315"/>
      <c r="CT51" s="1315"/>
      <c r="CU51" s="1315"/>
      <c r="CV51" s="1315">
        <v>2.7</v>
      </c>
      <c r="CW51" s="1315"/>
      <c r="CX51" s="1315"/>
      <c r="CY51" s="1315"/>
      <c r="CZ51" s="1315"/>
      <c r="DA51" s="1315"/>
      <c r="DB51" s="1315"/>
      <c r="DC51" s="1315"/>
    </row>
    <row r="52" spans="1:109" x14ac:dyDescent="0.15">
      <c r="B52" s="1285"/>
      <c r="G52" s="1311"/>
      <c r="H52" s="1311"/>
      <c r="I52" s="1312"/>
      <c r="J52" s="1312"/>
      <c r="K52" s="1313"/>
      <c r="L52" s="1313"/>
      <c r="M52" s="1313"/>
      <c r="N52" s="1313"/>
      <c r="AM52" s="130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1293"/>
      <c r="B53" s="1285"/>
      <c r="G53" s="1311"/>
      <c r="H53" s="1311"/>
      <c r="I53" s="1304"/>
      <c r="J53" s="1304"/>
      <c r="K53" s="1313"/>
      <c r="L53" s="1313"/>
      <c r="M53" s="1313"/>
      <c r="N53" s="1313"/>
      <c r="AM53" s="1303"/>
      <c r="AN53" s="1314"/>
      <c r="AO53" s="1314"/>
      <c r="AP53" s="1314"/>
      <c r="AQ53" s="1314"/>
      <c r="AR53" s="1314"/>
      <c r="AS53" s="1314"/>
      <c r="AT53" s="1314"/>
      <c r="AU53" s="1314"/>
      <c r="AV53" s="1314"/>
      <c r="AW53" s="1314"/>
      <c r="AX53" s="1314"/>
      <c r="AY53" s="1314"/>
      <c r="AZ53" s="1314"/>
      <c r="BA53" s="1314"/>
      <c r="BB53" s="1314" t="s">
        <v>609</v>
      </c>
      <c r="BC53" s="1314"/>
      <c r="BD53" s="1314"/>
      <c r="BE53" s="1314"/>
      <c r="BF53" s="1314"/>
      <c r="BG53" s="1314"/>
      <c r="BH53" s="1314"/>
      <c r="BI53" s="1314"/>
      <c r="BJ53" s="1314"/>
      <c r="BK53" s="1314"/>
      <c r="BL53" s="1314"/>
      <c r="BM53" s="1314"/>
      <c r="BN53" s="1314"/>
      <c r="BO53" s="1314"/>
      <c r="BP53" s="1315">
        <v>50</v>
      </c>
      <c r="BQ53" s="1315"/>
      <c r="BR53" s="1315"/>
      <c r="BS53" s="1315"/>
      <c r="BT53" s="1315"/>
      <c r="BU53" s="1315"/>
      <c r="BV53" s="1315"/>
      <c r="BW53" s="1315"/>
      <c r="BX53" s="1315">
        <v>51.7</v>
      </c>
      <c r="BY53" s="1315"/>
      <c r="BZ53" s="1315"/>
      <c r="CA53" s="1315"/>
      <c r="CB53" s="1315"/>
      <c r="CC53" s="1315"/>
      <c r="CD53" s="1315"/>
      <c r="CE53" s="1315"/>
      <c r="CF53" s="1315">
        <v>51.7</v>
      </c>
      <c r="CG53" s="1315"/>
      <c r="CH53" s="1315"/>
      <c r="CI53" s="1315"/>
      <c r="CJ53" s="1315"/>
      <c r="CK53" s="1315"/>
      <c r="CL53" s="1315"/>
      <c r="CM53" s="1315"/>
      <c r="CN53" s="1315">
        <v>53.7</v>
      </c>
      <c r="CO53" s="1315"/>
      <c r="CP53" s="1315"/>
      <c r="CQ53" s="1315"/>
      <c r="CR53" s="1315"/>
      <c r="CS53" s="1315"/>
      <c r="CT53" s="1315"/>
      <c r="CU53" s="1315"/>
      <c r="CV53" s="1315">
        <v>55.7</v>
      </c>
      <c r="CW53" s="1315"/>
      <c r="CX53" s="1315"/>
      <c r="CY53" s="1315"/>
      <c r="CZ53" s="1315"/>
      <c r="DA53" s="1315"/>
      <c r="DB53" s="1315"/>
      <c r="DC53" s="1315"/>
    </row>
    <row r="54" spans="1:109" x14ac:dyDescent="0.15">
      <c r="A54" s="1293"/>
      <c r="B54" s="1285"/>
      <c r="G54" s="1311"/>
      <c r="H54" s="1311"/>
      <c r="I54" s="1304"/>
      <c r="J54" s="1304"/>
      <c r="K54" s="1313"/>
      <c r="L54" s="1313"/>
      <c r="M54" s="1313"/>
      <c r="N54" s="1313"/>
      <c r="AM54" s="130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1293"/>
      <c r="B55" s="1285"/>
      <c r="G55" s="1304"/>
      <c r="H55" s="1304"/>
      <c r="I55" s="1304"/>
      <c r="J55" s="1304"/>
      <c r="K55" s="1313"/>
      <c r="L55" s="1313"/>
      <c r="M55" s="1313"/>
      <c r="N55" s="1313"/>
      <c r="AN55" s="1310" t="s">
        <v>610</v>
      </c>
      <c r="AO55" s="1310"/>
      <c r="AP55" s="1310"/>
      <c r="AQ55" s="1310"/>
      <c r="AR55" s="1310"/>
      <c r="AS55" s="1310"/>
      <c r="AT55" s="1310"/>
      <c r="AU55" s="1310"/>
      <c r="AV55" s="1310"/>
      <c r="AW55" s="1310"/>
      <c r="AX55" s="1310"/>
      <c r="AY55" s="1310"/>
      <c r="AZ55" s="1310"/>
      <c r="BA55" s="1310"/>
      <c r="BB55" s="1314" t="s">
        <v>608</v>
      </c>
      <c r="BC55" s="1314"/>
      <c r="BD55" s="1314"/>
      <c r="BE55" s="1314"/>
      <c r="BF55" s="1314"/>
      <c r="BG55" s="1314"/>
      <c r="BH55" s="1314"/>
      <c r="BI55" s="1314"/>
      <c r="BJ55" s="1314"/>
      <c r="BK55" s="1314"/>
      <c r="BL55" s="1314"/>
      <c r="BM55" s="1314"/>
      <c r="BN55" s="1314"/>
      <c r="BO55" s="1314"/>
      <c r="BP55" s="1315">
        <v>0</v>
      </c>
      <c r="BQ55" s="1315"/>
      <c r="BR55" s="1315"/>
      <c r="BS55" s="1315"/>
      <c r="BT55" s="1315"/>
      <c r="BU55" s="1315"/>
      <c r="BV55" s="1315"/>
      <c r="BW55" s="1315"/>
      <c r="BX55" s="1315">
        <v>0</v>
      </c>
      <c r="BY55" s="1315"/>
      <c r="BZ55" s="1315"/>
      <c r="CA55" s="1315"/>
      <c r="CB55" s="1315"/>
      <c r="CC55" s="1315"/>
      <c r="CD55" s="1315"/>
      <c r="CE55" s="1315"/>
      <c r="CF55" s="1315">
        <v>0</v>
      </c>
      <c r="CG55" s="1315"/>
      <c r="CH55" s="1315"/>
      <c r="CI55" s="1315"/>
      <c r="CJ55" s="1315"/>
      <c r="CK55" s="1315"/>
      <c r="CL55" s="1315"/>
      <c r="CM55" s="1315"/>
      <c r="CN55" s="1315">
        <v>0</v>
      </c>
      <c r="CO55" s="1315"/>
      <c r="CP55" s="1315"/>
      <c r="CQ55" s="1315"/>
      <c r="CR55" s="1315"/>
      <c r="CS55" s="1315"/>
      <c r="CT55" s="1315"/>
      <c r="CU55" s="1315"/>
      <c r="CV55" s="1315">
        <v>0</v>
      </c>
      <c r="CW55" s="1315"/>
      <c r="CX55" s="1315"/>
      <c r="CY55" s="1315"/>
      <c r="CZ55" s="1315"/>
      <c r="DA55" s="1315"/>
      <c r="DB55" s="1315"/>
      <c r="DC55" s="1315"/>
    </row>
    <row r="56" spans="1:109" x14ac:dyDescent="0.15">
      <c r="A56" s="1293"/>
      <c r="B56" s="1285"/>
      <c r="G56" s="1304"/>
      <c r="H56" s="1304"/>
      <c r="I56" s="1304"/>
      <c r="J56" s="1304"/>
      <c r="K56" s="1313"/>
      <c r="L56" s="1313"/>
      <c r="M56" s="1313"/>
      <c r="N56" s="1313"/>
      <c r="AN56" s="1310"/>
      <c r="AO56" s="1310"/>
      <c r="AP56" s="1310"/>
      <c r="AQ56" s="1310"/>
      <c r="AR56" s="1310"/>
      <c r="AS56" s="1310"/>
      <c r="AT56" s="1310"/>
      <c r="AU56" s="1310"/>
      <c r="AV56" s="1310"/>
      <c r="AW56" s="1310"/>
      <c r="AX56" s="1310"/>
      <c r="AY56" s="1310"/>
      <c r="AZ56" s="1310"/>
      <c r="BA56" s="1310"/>
      <c r="BB56" s="1314"/>
      <c r="BC56" s="1314"/>
      <c r="BD56" s="1314"/>
      <c r="BE56" s="1314"/>
      <c r="BF56" s="1314"/>
      <c r="BG56" s="1314"/>
      <c r="BH56" s="1314"/>
      <c r="BI56" s="1314"/>
      <c r="BJ56" s="1314"/>
      <c r="BK56" s="1314"/>
      <c r="BL56" s="1314"/>
      <c r="BM56" s="1314"/>
      <c r="BN56" s="1314"/>
      <c r="BO56" s="1314"/>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1293" customFormat="1" x14ac:dyDescent="0.15">
      <c r="B57" s="1316"/>
      <c r="G57" s="1304"/>
      <c r="H57" s="1304"/>
      <c r="I57" s="1317"/>
      <c r="J57" s="1317"/>
      <c r="K57" s="1313"/>
      <c r="L57" s="1313"/>
      <c r="M57" s="1313"/>
      <c r="N57" s="1313"/>
      <c r="AM57" s="1278"/>
      <c r="AN57" s="1310"/>
      <c r="AO57" s="1310"/>
      <c r="AP57" s="1310"/>
      <c r="AQ57" s="1310"/>
      <c r="AR57" s="1310"/>
      <c r="AS57" s="1310"/>
      <c r="AT57" s="1310"/>
      <c r="AU57" s="1310"/>
      <c r="AV57" s="1310"/>
      <c r="AW57" s="1310"/>
      <c r="AX57" s="1310"/>
      <c r="AY57" s="1310"/>
      <c r="AZ57" s="1310"/>
      <c r="BA57" s="1310"/>
      <c r="BB57" s="1314" t="s">
        <v>609</v>
      </c>
      <c r="BC57" s="1314"/>
      <c r="BD57" s="1314"/>
      <c r="BE57" s="1314"/>
      <c r="BF57" s="1314"/>
      <c r="BG57" s="1314"/>
      <c r="BH57" s="1314"/>
      <c r="BI57" s="1314"/>
      <c r="BJ57" s="1314"/>
      <c r="BK57" s="1314"/>
      <c r="BL57" s="1314"/>
      <c r="BM57" s="1314"/>
      <c r="BN57" s="1314"/>
      <c r="BO57" s="1314"/>
      <c r="BP57" s="1315">
        <v>56.3</v>
      </c>
      <c r="BQ57" s="1315"/>
      <c r="BR57" s="1315"/>
      <c r="BS57" s="1315"/>
      <c r="BT57" s="1315"/>
      <c r="BU57" s="1315"/>
      <c r="BV57" s="1315"/>
      <c r="BW57" s="1315"/>
      <c r="BX57" s="1315">
        <v>57.7</v>
      </c>
      <c r="BY57" s="1315"/>
      <c r="BZ57" s="1315"/>
      <c r="CA57" s="1315"/>
      <c r="CB57" s="1315"/>
      <c r="CC57" s="1315"/>
      <c r="CD57" s="1315"/>
      <c r="CE57" s="1315"/>
      <c r="CF57" s="1315">
        <v>58.9</v>
      </c>
      <c r="CG57" s="1315"/>
      <c r="CH57" s="1315"/>
      <c r="CI57" s="1315"/>
      <c r="CJ57" s="1315"/>
      <c r="CK57" s="1315"/>
      <c r="CL57" s="1315"/>
      <c r="CM57" s="1315"/>
      <c r="CN57" s="1315">
        <v>60</v>
      </c>
      <c r="CO57" s="1315"/>
      <c r="CP57" s="1315"/>
      <c r="CQ57" s="1315"/>
      <c r="CR57" s="1315"/>
      <c r="CS57" s="1315"/>
      <c r="CT57" s="1315"/>
      <c r="CU57" s="1315"/>
      <c r="CV57" s="1315">
        <v>60.9</v>
      </c>
      <c r="CW57" s="1315"/>
      <c r="CX57" s="1315"/>
      <c r="CY57" s="1315"/>
      <c r="CZ57" s="1315"/>
      <c r="DA57" s="1315"/>
      <c r="DB57" s="1315"/>
      <c r="DC57" s="1315"/>
      <c r="DD57" s="1318"/>
      <c r="DE57" s="1316"/>
    </row>
    <row r="58" spans="1:109" s="1293" customFormat="1" x14ac:dyDescent="0.15">
      <c r="A58" s="1278"/>
      <c r="B58" s="1316"/>
      <c r="G58" s="1304"/>
      <c r="H58" s="1304"/>
      <c r="I58" s="1317"/>
      <c r="J58" s="1317"/>
      <c r="K58" s="1313"/>
      <c r="L58" s="1313"/>
      <c r="M58" s="1313"/>
      <c r="N58" s="1313"/>
      <c r="AM58" s="1278"/>
      <c r="AN58" s="1310"/>
      <c r="AO58" s="1310"/>
      <c r="AP58" s="1310"/>
      <c r="AQ58" s="1310"/>
      <c r="AR58" s="1310"/>
      <c r="AS58" s="1310"/>
      <c r="AT58" s="1310"/>
      <c r="AU58" s="1310"/>
      <c r="AV58" s="1310"/>
      <c r="AW58" s="1310"/>
      <c r="AX58" s="1310"/>
      <c r="AY58" s="1310"/>
      <c r="AZ58" s="1310"/>
      <c r="BA58" s="1310"/>
      <c r="BB58" s="1314"/>
      <c r="BC58" s="1314"/>
      <c r="BD58" s="1314"/>
      <c r="BE58" s="1314"/>
      <c r="BF58" s="1314"/>
      <c r="BG58" s="1314"/>
      <c r="BH58" s="1314"/>
      <c r="BI58" s="1314"/>
      <c r="BJ58" s="1314"/>
      <c r="BK58" s="1314"/>
      <c r="BL58" s="1314"/>
      <c r="BM58" s="1314"/>
      <c r="BN58" s="1314"/>
      <c r="BO58" s="1314"/>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1318"/>
      <c r="DE58" s="1316"/>
    </row>
    <row r="59" spans="1:109" s="1293" customFormat="1" x14ac:dyDescent="0.15">
      <c r="A59" s="1278"/>
      <c r="B59" s="1316"/>
      <c r="K59" s="1319"/>
      <c r="L59" s="1319"/>
      <c r="M59" s="1319"/>
      <c r="N59" s="1319"/>
      <c r="AQ59" s="1319"/>
      <c r="AR59" s="1319"/>
      <c r="AS59" s="1319"/>
      <c r="AT59" s="1319"/>
      <c r="BC59" s="1319"/>
      <c r="BD59" s="1319"/>
      <c r="BE59" s="1319"/>
      <c r="BF59" s="1319"/>
      <c r="BO59" s="1319"/>
      <c r="BP59" s="1319"/>
      <c r="BQ59" s="1319"/>
      <c r="BR59" s="1319"/>
      <c r="CA59" s="1319"/>
      <c r="CB59" s="1319"/>
      <c r="CC59" s="1319"/>
      <c r="CD59" s="1319"/>
      <c r="CM59" s="1319"/>
      <c r="CN59" s="1319"/>
      <c r="CO59" s="1319"/>
      <c r="CP59" s="1319"/>
      <c r="CY59" s="1319"/>
      <c r="CZ59" s="1319"/>
      <c r="DA59" s="1319"/>
      <c r="DB59" s="1319"/>
      <c r="DC59" s="1319"/>
      <c r="DD59" s="1318"/>
      <c r="DE59" s="1316"/>
    </row>
    <row r="60" spans="1:109" s="1293" customFormat="1" x14ac:dyDescent="0.15">
      <c r="A60" s="1278"/>
      <c r="B60" s="1316"/>
      <c r="K60" s="1319"/>
      <c r="L60" s="1319"/>
      <c r="M60" s="1319"/>
      <c r="N60" s="1319"/>
      <c r="AQ60" s="1319"/>
      <c r="AR60" s="1319"/>
      <c r="AS60" s="1319"/>
      <c r="AT60" s="1319"/>
      <c r="BC60" s="1319"/>
      <c r="BD60" s="1319"/>
      <c r="BE60" s="1319"/>
      <c r="BF60" s="1319"/>
      <c r="BO60" s="1319"/>
      <c r="BP60" s="1319"/>
      <c r="BQ60" s="1319"/>
      <c r="BR60" s="1319"/>
      <c r="CA60" s="1319"/>
      <c r="CB60" s="1319"/>
      <c r="CC60" s="1319"/>
      <c r="CD60" s="1319"/>
      <c r="CM60" s="1319"/>
      <c r="CN60" s="1319"/>
      <c r="CO60" s="1319"/>
      <c r="CP60" s="1319"/>
      <c r="CY60" s="1319"/>
      <c r="CZ60" s="1319"/>
      <c r="DA60" s="1319"/>
      <c r="DB60" s="1319"/>
      <c r="DC60" s="1319"/>
      <c r="DD60" s="1318"/>
      <c r="DE60" s="1316"/>
    </row>
    <row r="61" spans="1:109" s="1293" customFormat="1" x14ac:dyDescent="0.15">
      <c r="A61" s="1278"/>
      <c r="B61" s="1320"/>
      <c r="C61" s="1321"/>
      <c r="D61" s="1321"/>
      <c r="E61" s="1321"/>
      <c r="F61" s="1321"/>
      <c r="G61" s="1321"/>
      <c r="H61" s="1321"/>
      <c r="I61" s="1321"/>
      <c r="J61" s="1321"/>
      <c r="K61" s="1321"/>
      <c r="L61" s="1321"/>
      <c r="M61" s="1322"/>
      <c r="N61" s="1322"/>
      <c r="O61" s="1321"/>
      <c r="P61" s="1321"/>
      <c r="Q61" s="1321"/>
      <c r="R61" s="1321"/>
      <c r="S61" s="1321"/>
      <c r="T61" s="1321"/>
      <c r="U61" s="1321"/>
      <c r="V61" s="1321"/>
      <c r="W61" s="1321"/>
      <c r="X61" s="1321"/>
      <c r="Y61" s="1321"/>
      <c r="Z61" s="1321"/>
      <c r="AA61" s="1321"/>
      <c r="AB61" s="1321"/>
      <c r="AC61" s="1321"/>
      <c r="AD61" s="1321"/>
      <c r="AE61" s="1321"/>
      <c r="AF61" s="1321"/>
      <c r="AG61" s="1321"/>
      <c r="AH61" s="1321"/>
      <c r="AI61" s="1321"/>
      <c r="AJ61" s="1321"/>
      <c r="AK61" s="1321"/>
      <c r="AL61" s="1321"/>
      <c r="AM61" s="1321"/>
      <c r="AN61" s="1321"/>
      <c r="AO61" s="1321"/>
      <c r="AP61" s="1321"/>
      <c r="AQ61" s="1321"/>
      <c r="AR61" s="1321"/>
      <c r="AS61" s="1322"/>
      <c r="AT61" s="1322"/>
      <c r="AU61" s="1321"/>
      <c r="AV61" s="1321"/>
      <c r="AW61" s="1321"/>
      <c r="AX61" s="1321"/>
      <c r="AY61" s="1321"/>
      <c r="AZ61" s="1321"/>
      <c r="BA61" s="1321"/>
      <c r="BB61" s="1321"/>
      <c r="BC61" s="1321"/>
      <c r="BD61" s="1321"/>
      <c r="BE61" s="1322"/>
      <c r="BF61" s="1322"/>
      <c r="BG61" s="1321"/>
      <c r="BH61" s="1321"/>
      <c r="BI61" s="1321"/>
      <c r="BJ61" s="1321"/>
      <c r="BK61" s="1321"/>
      <c r="BL61" s="1321"/>
      <c r="BM61" s="1321"/>
      <c r="BN61" s="1321"/>
      <c r="BO61" s="1321"/>
      <c r="BP61" s="1321"/>
      <c r="BQ61" s="1322"/>
      <c r="BR61" s="1322"/>
      <c r="BS61" s="1321"/>
      <c r="BT61" s="1321"/>
      <c r="BU61" s="1321"/>
      <c r="BV61" s="1321"/>
      <c r="BW61" s="1321"/>
      <c r="BX61" s="1321"/>
      <c r="BY61" s="1321"/>
      <c r="BZ61" s="1321"/>
      <c r="CA61" s="1321"/>
      <c r="CB61" s="1321"/>
      <c r="CC61" s="1322"/>
      <c r="CD61" s="1322"/>
      <c r="CE61" s="1321"/>
      <c r="CF61" s="1321"/>
      <c r="CG61" s="1321"/>
      <c r="CH61" s="1321"/>
      <c r="CI61" s="1321"/>
      <c r="CJ61" s="1321"/>
      <c r="CK61" s="1321"/>
      <c r="CL61" s="1321"/>
      <c r="CM61" s="1321"/>
      <c r="CN61" s="1321"/>
      <c r="CO61" s="1322"/>
      <c r="CP61" s="1322"/>
      <c r="CQ61" s="1321"/>
      <c r="CR61" s="1321"/>
      <c r="CS61" s="1321"/>
      <c r="CT61" s="1321"/>
      <c r="CU61" s="1321"/>
      <c r="CV61" s="1321"/>
      <c r="CW61" s="1321"/>
      <c r="CX61" s="1321"/>
      <c r="CY61" s="1321"/>
      <c r="CZ61" s="1321"/>
      <c r="DA61" s="1322"/>
      <c r="DB61" s="1322"/>
      <c r="DC61" s="1322"/>
      <c r="DD61" s="1323"/>
      <c r="DE61" s="1316"/>
    </row>
    <row r="62" spans="1:109" x14ac:dyDescent="0.15">
      <c r="B62" s="1290"/>
      <c r="C62" s="1290"/>
      <c r="D62" s="1290"/>
      <c r="E62" s="1290"/>
      <c r="F62" s="1290"/>
      <c r="G62" s="1290"/>
      <c r="H62" s="1290"/>
      <c r="I62" s="1290"/>
      <c r="J62" s="1290"/>
      <c r="K62" s="1290"/>
      <c r="L62" s="1290"/>
      <c r="M62" s="1290"/>
      <c r="N62" s="1290"/>
      <c r="O62" s="1290"/>
      <c r="P62" s="1290"/>
      <c r="Q62" s="1290"/>
      <c r="R62" s="1290"/>
      <c r="S62" s="1290"/>
      <c r="T62" s="1290"/>
      <c r="U62" s="1290"/>
      <c r="V62" s="1290"/>
      <c r="W62" s="1290"/>
      <c r="X62" s="1290"/>
      <c r="Y62" s="1290"/>
      <c r="Z62" s="1290"/>
      <c r="AA62" s="1290"/>
      <c r="AB62" s="1290"/>
      <c r="AC62" s="1290"/>
      <c r="AD62" s="1290"/>
      <c r="AE62" s="1290"/>
      <c r="AF62" s="1290"/>
      <c r="AG62" s="1290"/>
      <c r="AH62" s="1290"/>
      <c r="AI62" s="1290"/>
      <c r="AJ62" s="1290"/>
      <c r="AK62" s="1290"/>
      <c r="AL62" s="1290"/>
      <c r="AM62" s="1290"/>
      <c r="AN62" s="1290"/>
      <c r="AO62" s="1290"/>
      <c r="AP62" s="1290"/>
      <c r="AQ62" s="1290"/>
      <c r="AR62" s="1290"/>
      <c r="AS62" s="1290"/>
      <c r="AT62" s="1290"/>
      <c r="AU62" s="1290"/>
      <c r="AV62" s="1290"/>
      <c r="AW62" s="1290"/>
      <c r="AX62" s="1290"/>
      <c r="AY62" s="1290"/>
      <c r="AZ62" s="1290"/>
      <c r="BA62" s="1290"/>
      <c r="BB62" s="1290"/>
      <c r="BC62" s="1290"/>
      <c r="BD62" s="1290"/>
      <c r="BE62" s="1290"/>
      <c r="BF62" s="1290"/>
      <c r="BG62" s="1290"/>
      <c r="BH62" s="1290"/>
      <c r="BI62" s="1290"/>
      <c r="BJ62" s="1290"/>
      <c r="BK62" s="1290"/>
      <c r="BL62" s="1290"/>
      <c r="BM62" s="1290"/>
      <c r="BN62" s="1290"/>
      <c r="BO62" s="1290"/>
      <c r="BP62" s="1290"/>
      <c r="BQ62" s="1290"/>
      <c r="BR62" s="1290"/>
      <c r="BS62" s="1290"/>
      <c r="BT62" s="1290"/>
      <c r="BU62" s="1290"/>
      <c r="BV62" s="1290"/>
      <c r="BW62" s="1290"/>
      <c r="BX62" s="1290"/>
      <c r="BY62" s="1290"/>
      <c r="BZ62" s="1290"/>
      <c r="CA62" s="1290"/>
      <c r="CB62" s="1290"/>
      <c r="CC62" s="1290"/>
      <c r="CD62" s="1290"/>
      <c r="CE62" s="1290"/>
      <c r="CF62" s="1290"/>
      <c r="CG62" s="1290"/>
      <c r="CH62" s="1290"/>
      <c r="CI62" s="1290"/>
      <c r="CJ62" s="1290"/>
      <c r="CK62" s="1290"/>
      <c r="CL62" s="1290"/>
      <c r="CM62" s="1290"/>
      <c r="CN62" s="1290"/>
      <c r="CO62" s="1290"/>
      <c r="CP62" s="1290"/>
      <c r="CQ62" s="1290"/>
      <c r="CR62" s="1290"/>
      <c r="CS62" s="1290"/>
      <c r="CT62" s="1290"/>
      <c r="CU62" s="1290"/>
      <c r="CV62" s="1290"/>
      <c r="CW62" s="1290"/>
      <c r="CX62" s="1290"/>
      <c r="CY62" s="1290"/>
      <c r="CZ62" s="1290"/>
      <c r="DA62" s="1290"/>
      <c r="DB62" s="1290"/>
      <c r="DC62" s="1290"/>
      <c r="DD62" s="1290"/>
      <c r="DE62" s="1278"/>
    </row>
    <row r="63" spans="1:109" ht="17.25" x14ac:dyDescent="0.15">
      <c r="B63" s="1324" t="s">
        <v>611</v>
      </c>
    </row>
    <row r="64" spans="1:109" x14ac:dyDescent="0.15">
      <c r="B64" s="1285"/>
      <c r="G64" s="1292"/>
      <c r="I64" s="1325"/>
      <c r="J64" s="1325"/>
      <c r="K64" s="1325"/>
      <c r="L64" s="1325"/>
      <c r="M64" s="1325"/>
      <c r="N64" s="1326"/>
      <c r="AM64" s="1292"/>
      <c r="AN64" s="1292" t="s">
        <v>604</v>
      </c>
      <c r="AP64" s="1293"/>
      <c r="AQ64" s="1293"/>
      <c r="AR64" s="1293"/>
      <c r="AY64" s="1292"/>
      <c r="BA64" s="1293"/>
      <c r="BB64" s="1293"/>
      <c r="BC64" s="1293"/>
      <c r="BK64" s="1292"/>
      <c r="BM64" s="1293"/>
      <c r="BN64" s="1293"/>
      <c r="BO64" s="1293"/>
      <c r="BW64" s="1292"/>
      <c r="BY64" s="1293"/>
      <c r="BZ64" s="1293"/>
      <c r="CA64" s="1293"/>
      <c r="CI64" s="1292"/>
      <c r="CK64" s="1293"/>
      <c r="CL64" s="1293"/>
      <c r="CM64" s="1293"/>
      <c r="CU64" s="1292"/>
      <c r="CW64" s="1293"/>
      <c r="CX64" s="1293"/>
      <c r="CY64" s="1293"/>
    </row>
    <row r="65" spans="2:107" ht="13.5" customHeight="1" x14ac:dyDescent="0.15">
      <c r="B65" s="1285"/>
      <c r="AN65" s="1294" t="s">
        <v>612</v>
      </c>
      <c r="AO65" s="1295"/>
      <c r="AP65" s="1295"/>
      <c r="AQ65" s="1295"/>
      <c r="AR65" s="1295"/>
      <c r="AS65" s="1295"/>
      <c r="AT65" s="1295"/>
      <c r="AU65" s="1295"/>
      <c r="AV65" s="1295"/>
      <c r="AW65" s="1295"/>
      <c r="AX65" s="1295"/>
      <c r="AY65" s="1295"/>
      <c r="AZ65" s="1295"/>
      <c r="BA65" s="1295"/>
      <c r="BB65" s="1295"/>
      <c r="BC65" s="1295"/>
      <c r="BD65" s="1295"/>
      <c r="BE65" s="1295"/>
      <c r="BF65" s="1295"/>
      <c r="BG65" s="1295"/>
      <c r="BH65" s="1295"/>
      <c r="BI65" s="1295"/>
      <c r="BJ65" s="1295"/>
      <c r="BK65" s="1295"/>
      <c r="BL65" s="1295"/>
      <c r="BM65" s="1295"/>
      <c r="BN65" s="1295"/>
      <c r="BO65" s="1295"/>
      <c r="BP65" s="1295"/>
      <c r="BQ65" s="1295"/>
      <c r="BR65" s="1295"/>
      <c r="BS65" s="1295"/>
      <c r="BT65" s="1295"/>
      <c r="BU65" s="1295"/>
      <c r="BV65" s="1295"/>
      <c r="BW65" s="1295"/>
      <c r="BX65" s="1295"/>
      <c r="BY65" s="1295"/>
      <c r="BZ65" s="1295"/>
      <c r="CA65" s="1295"/>
      <c r="CB65" s="1295"/>
      <c r="CC65" s="1295"/>
      <c r="CD65" s="1295"/>
      <c r="CE65" s="1295"/>
      <c r="CF65" s="1295"/>
      <c r="CG65" s="1295"/>
      <c r="CH65" s="1295"/>
      <c r="CI65" s="1295"/>
      <c r="CJ65" s="1295"/>
      <c r="CK65" s="1295"/>
      <c r="CL65" s="1295"/>
      <c r="CM65" s="1295"/>
      <c r="CN65" s="1295"/>
      <c r="CO65" s="1295"/>
      <c r="CP65" s="1295"/>
      <c r="CQ65" s="1295"/>
      <c r="CR65" s="1295"/>
      <c r="CS65" s="1295"/>
      <c r="CT65" s="1295"/>
      <c r="CU65" s="1295"/>
      <c r="CV65" s="1295"/>
      <c r="CW65" s="1295"/>
      <c r="CX65" s="1295"/>
      <c r="CY65" s="1295"/>
      <c r="CZ65" s="1295"/>
      <c r="DA65" s="1295"/>
      <c r="DB65" s="1295"/>
      <c r="DC65" s="1296"/>
    </row>
    <row r="66" spans="2:107" x14ac:dyDescent="0.15">
      <c r="B66" s="1285"/>
      <c r="AN66" s="1297"/>
      <c r="AO66" s="1298"/>
      <c r="AP66" s="1298"/>
      <c r="AQ66" s="1298"/>
      <c r="AR66" s="1298"/>
      <c r="AS66" s="1298"/>
      <c r="AT66" s="1298"/>
      <c r="AU66" s="1298"/>
      <c r="AV66" s="1298"/>
      <c r="AW66" s="1298"/>
      <c r="AX66" s="1298"/>
      <c r="AY66" s="1298"/>
      <c r="AZ66" s="1298"/>
      <c r="BA66" s="1298"/>
      <c r="BB66" s="1298"/>
      <c r="BC66" s="1298"/>
      <c r="BD66" s="1298"/>
      <c r="BE66" s="1298"/>
      <c r="BF66" s="1298"/>
      <c r="BG66" s="1298"/>
      <c r="BH66" s="1298"/>
      <c r="BI66" s="1298"/>
      <c r="BJ66" s="1298"/>
      <c r="BK66" s="1298"/>
      <c r="BL66" s="1298"/>
      <c r="BM66" s="1298"/>
      <c r="BN66" s="1298"/>
      <c r="BO66" s="1298"/>
      <c r="BP66" s="1298"/>
      <c r="BQ66" s="1298"/>
      <c r="BR66" s="1298"/>
      <c r="BS66" s="1298"/>
      <c r="BT66" s="1298"/>
      <c r="BU66" s="1298"/>
      <c r="BV66" s="1298"/>
      <c r="BW66" s="1298"/>
      <c r="BX66" s="1298"/>
      <c r="BY66" s="1298"/>
      <c r="BZ66" s="1298"/>
      <c r="CA66" s="1298"/>
      <c r="CB66" s="1298"/>
      <c r="CC66" s="1298"/>
      <c r="CD66" s="1298"/>
      <c r="CE66" s="1298"/>
      <c r="CF66" s="1298"/>
      <c r="CG66" s="1298"/>
      <c r="CH66" s="1298"/>
      <c r="CI66" s="1298"/>
      <c r="CJ66" s="1298"/>
      <c r="CK66" s="1298"/>
      <c r="CL66" s="1298"/>
      <c r="CM66" s="1298"/>
      <c r="CN66" s="1298"/>
      <c r="CO66" s="1298"/>
      <c r="CP66" s="1298"/>
      <c r="CQ66" s="1298"/>
      <c r="CR66" s="1298"/>
      <c r="CS66" s="1298"/>
      <c r="CT66" s="1298"/>
      <c r="CU66" s="1298"/>
      <c r="CV66" s="1298"/>
      <c r="CW66" s="1298"/>
      <c r="CX66" s="1298"/>
      <c r="CY66" s="1298"/>
      <c r="CZ66" s="1298"/>
      <c r="DA66" s="1298"/>
      <c r="DB66" s="1298"/>
      <c r="DC66" s="1299"/>
    </row>
    <row r="67" spans="2:107" x14ac:dyDescent="0.15">
      <c r="B67" s="1285"/>
      <c r="AN67" s="1297"/>
      <c r="AO67" s="1298"/>
      <c r="AP67" s="1298"/>
      <c r="AQ67" s="1298"/>
      <c r="AR67" s="1298"/>
      <c r="AS67" s="1298"/>
      <c r="AT67" s="1298"/>
      <c r="AU67" s="1298"/>
      <c r="AV67" s="1298"/>
      <c r="AW67" s="1298"/>
      <c r="AX67" s="1298"/>
      <c r="AY67" s="1298"/>
      <c r="AZ67" s="1298"/>
      <c r="BA67" s="1298"/>
      <c r="BB67" s="1298"/>
      <c r="BC67" s="1298"/>
      <c r="BD67" s="1298"/>
      <c r="BE67" s="1298"/>
      <c r="BF67" s="1298"/>
      <c r="BG67" s="1298"/>
      <c r="BH67" s="1298"/>
      <c r="BI67" s="1298"/>
      <c r="BJ67" s="1298"/>
      <c r="BK67" s="1298"/>
      <c r="BL67" s="1298"/>
      <c r="BM67" s="1298"/>
      <c r="BN67" s="1298"/>
      <c r="BO67" s="1298"/>
      <c r="BP67" s="1298"/>
      <c r="BQ67" s="1298"/>
      <c r="BR67" s="1298"/>
      <c r="BS67" s="1298"/>
      <c r="BT67" s="1298"/>
      <c r="BU67" s="1298"/>
      <c r="BV67" s="1298"/>
      <c r="BW67" s="1298"/>
      <c r="BX67" s="1298"/>
      <c r="BY67" s="1298"/>
      <c r="BZ67" s="1298"/>
      <c r="CA67" s="1298"/>
      <c r="CB67" s="1298"/>
      <c r="CC67" s="1298"/>
      <c r="CD67" s="1298"/>
      <c r="CE67" s="1298"/>
      <c r="CF67" s="1298"/>
      <c r="CG67" s="1298"/>
      <c r="CH67" s="1298"/>
      <c r="CI67" s="1298"/>
      <c r="CJ67" s="1298"/>
      <c r="CK67" s="1298"/>
      <c r="CL67" s="1298"/>
      <c r="CM67" s="1298"/>
      <c r="CN67" s="1298"/>
      <c r="CO67" s="1298"/>
      <c r="CP67" s="1298"/>
      <c r="CQ67" s="1298"/>
      <c r="CR67" s="1298"/>
      <c r="CS67" s="1298"/>
      <c r="CT67" s="1298"/>
      <c r="CU67" s="1298"/>
      <c r="CV67" s="1298"/>
      <c r="CW67" s="1298"/>
      <c r="CX67" s="1298"/>
      <c r="CY67" s="1298"/>
      <c r="CZ67" s="1298"/>
      <c r="DA67" s="1298"/>
      <c r="DB67" s="1298"/>
      <c r="DC67" s="1299"/>
    </row>
    <row r="68" spans="2:107" x14ac:dyDescent="0.15">
      <c r="B68" s="1285"/>
      <c r="AN68" s="1297"/>
      <c r="AO68" s="1298"/>
      <c r="AP68" s="1298"/>
      <c r="AQ68" s="1298"/>
      <c r="AR68" s="1298"/>
      <c r="AS68" s="1298"/>
      <c r="AT68" s="1298"/>
      <c r="AU68" s="1298"/>
      <c r="AV68" s="1298"/>
      <c r="AW68" s="1298"/>
      <c r="AX68" s="1298"/>
      <c r="AY68" s="1298"/>
      <c r="AZ68" s="1298"/>
      <c r="BA68" s="1298"/>
      <c r="BB68" s="1298"/>
      <c r="BC68" s="1298"/>
      <c r="BD68" s="1298"/>
      <c r="BE68" s="1298"/>
      <c r="BF68" s="1298"/>
      <c r="BG68" s="1298"/>
      <c r="BH68" s="1298"/>
      <c r="BI68" s="1298"/>
      <c r="BJ68" s="1298"/>
      <c r="BK68" s="1298"/>
      <c r="BL68" s="1298"/>
      <c r="BM68" s="1298"/>
      <c r="BN68" s="1298"/>
      <c r="BO68" s="1298"/>
      <c r="BP68" s="1298"/>
      <c r="BQ68" s="1298"/>
      <c r="BR68" s="1298"/>
      <c r="BS68" s="1298"/>
      <c r="BT68" s="1298"/>
      <c r="BU68" s="1298"/>
      <c r="BV68" s="1298"/>
      <c r="BW68" s="1298"/>
      <c r="BX68" s="1298"/>
      <c r="BY68" s="1298"/>
      <c r="BZ68" s="1298"/>
      <c r="CA68" s="1298"/>
      <c r="CB68" s="1298"/>
      <c r="CC68" s="1298"/>
      <c r="CD68" s="1298"/>
      <c r="CE68" s="1298"/>
      <c r="CF68" s="1298"/>
      <c r="CG68" s="1298"/>
      <c r="CH68" s="1298"/>
      <c r="CI68" s="1298"/>
      <c r="CJ68" s="1298"/>
      <c r="CK68" s="1298"/>
      <c r="CL68" s="1298"/>
      <c r="CM68" s="1298"/>
      <c r="CN68" s="1298"/>
      <c r="CO68" s="1298"/>
      <c r="CP68" s="1298"/>
      <c r="CQ68" s="1298"/>
      <c r="CR68" s="1298"/>
      <c r="CS68" s="1298"/>
      <c r="CT68" s="1298"/>
      <c r="CU68" s="1298"/>
      <c r="CV68" s="1298"/>
      <c r="CW68" s="1298"/>
      <c r="CX68" s="1298"/>
      <c r="CY68" s="1298"/>
      <c r="CZ68" s="1298"/>
      <c r="DA68" s="1298"/>
      <c r="DB68" s="1298"/>
      <c r="DC68" s="1299"/>
    </row>
    <row r="69" spans="2:107" x14ac:dyDescent="0.15">
      <c r="B69" s="1285"/>
      <c r="AN69" s="1300"/>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2"/>
    </row>
    <row r="70" spans="2:107" x14ac:dyDescent="0.15">
      <c r="B70" s="1285"/>
      <c r="H70" s="1327"/>
      <c r="I70" s="1327"/>
      <c r="J70" s="1328"/>
      <c r="K70" s="1328"/>
      <c r="L70" s="1329"/>
      <c r="M70" s="1328"/>
      <c r="N70" s="1329"/>
      <c r="AN70" s="1303"/>
      <c r="AO70" s="1303"/>
      <c r="AP70" s="1303"/>
      <c r="AZ70" s="1303"/>
      <c r="BA70" s="1303"/>
      <c r="BB70" s="1303"/>
      <c r="BL70" s="1303"/>
      <c r="BM70" s="1303"/>
      <c r="BN70" s="1303"/>
      <c r="BX70" s="1303"/>
      <c r="BY70" s="1303"/>
      <c r="BZ70" s="1303"/>
      <c r="CJ70" s="1303"/>
      <c r="CK70" s="1303"/>
      <c r="CL70" s="1303"/>
      <c r="CV70" s="1303"/>
      <c r="CW70" s="1303"/>
      <c r="CX70" s="1303"/>
    </row>
    <row r="71" spans="2:107" x14ac:dyDescent="0.15">
      <c r="B71" s="1285"/>
      <c r="G71" s="1330"/>
      <c r="I71" s="1331"/>
      <c r="J71" s="1328"/>
      <c r="K71" s="1328"/>
      <c r="L71" s="1329"/>
      <c r="M71" s="1328"/>
      <c r="N71" s="1329"/>
      <c r="AM71" s="1330"/>
      <c r="AN71" s="1278" t="s">
        <v>606</v>
      </c>
    </row>
    <row r="72" spans="2:107" x14ac:dyDescent="0.15">
      <c r="B72" s="1285"/>
      <c r="G72" s="1304"/>
      <c r="H72" s="1304"/>
      <c r="I72" s="1304"/>
      <c r="J72" s="1304"/>
      <c r="K72" s="1305"/>
      <c r="L72" s="1305"/>
      <c r="M72" s="1306"/>
      <c r="N72" s="1306"/>
      <c r="AN72" s="1307"/>
      <c r="AO72" s="1308"/>
      <c r="AP72" s="1308"/>
      <c r="AQ72" s="1308"/>
      <c r="AR72" s="1308"/>
      <c r="AS72" s="1308"/>
      <c r="AT72" s="1308"/>
      <c r="AU72" s="1308"/>
      <c r="AV72" s="1308"/>
      <c r="AW72" s="1308"/>
      <c r="AX72" s="1308"/>
      <c r="AY72" s="1308"/>
      <c r="AZ72" s="1308"/>
      <c r="BA72" s="1308"/>
      <c r="BB72" s="1308"/>
      <c r="BC72" s="1308"/>
      <c r="BD72" s="1308"/>
      <c r="BE72" s="1308"/>
      <c r="BF72" s="1308"/>
      <c r="BG72" s="1308"/>
      <c r="BH72" s="1308"/>
      <c r="BI72" s="1308"/>
      <c r="BJ72" s="1308"/>
      <c r="BK72" s="1308"/>
      <c r="BL72" s="1308"/>
      <c r="BM72" s="1308"/>
      <c r="BN72" s="1308"/>
      <c r="BO72" s="1309"/>
      <c r="BP72" s="1310" t="s">
        <v>563</v>
      </c>
      <c r="BQ72" s="1310"/>
      <c r="BR72" s="1310"/>
      <c r="BS72" s="1310"/>
      <c r="BT72" s="1310"/>
      <c r="BU72" s="1310"/>
      <c r="BV72" s="1310"/>
      <c r="BW72" s="1310"/>
      <c r="BX72" s="1310" t="s">
        <v>564</v>
      </c>
      <c r="BY72" s="1310"/>
      <c r="BZ72" s="1310"/>
      <c r="CA72" s="1310"/>
      <c r="CB72" s="1310"/>
      <c r="CC72" s="1310"/>
      <c r="CD72" s="1310"/>
      <c r="CE72" s="1310"/>
      <c r="CF72" s="1310" t="s">
        <v>565</v>
      </c>
      <c r="CG72" s="1310"/>
      <c r="CH72" s="1310"/>
      <c r="CI72" s="1310"/>
      <c r="CJ72" s="1310"/>
      <c r="CK72" s="1310"/>
      <c r="CL72" s="1310"/>
      <c r="CM72" s="1310"/>
      <c r="CN72" s="1310" t="s">
        <v>566</v>
      </c>
      <c r="CO72" s="1310"/>
      <c r="CP72" s="1310"/>
      <c r="CQ72" s="1310"/>
      <c r="CR72" s="1310"/>
      <c r="CS72" s="1310"/>
      <c r="CT72" s="1310"/>
      <c r="CU72" s="1310"/>
      <c r="CV72" s="1310" t="s">
        <v>567</v>
      </c>
      <c r="CW72" s="1310"/>
      <c r="CX72" s="1310"/>
      <c r="CY72" s="1310"/>
      <c r="CZ72" s="1310"/>
      <c r="DA72" s="1310"/>
      <c r="DB72" s="1310"/>
      <c r="DC72" s="1310"/>
    </row>
    <row r="73" spans="2:107" x14ac:dyDescent="0.15">
      <c r="B73" s="1285"/>
      <c r="G73" s="1311"/>
      <c r="H73" s="1311"/>
      <c r="I73" s="1311"/>
      <c r="J73" s="1311"/>
      <c r="K73" s="1332"/>
      <c r="L73" s="1332"/>
      <c r="M73" s="1332"/>
      <c r="N73" s="1332"/>
      <c r="AM73" s="1303"/>
      <c r="AN73" s="1314" t="s">
        <v>607</v>
      </c>
      <c r="AO73" s="1314"/>
      <c r="AP73" s="1314"/>
      <c r="AQ73" s="1314"/>
      <c r="AR73" s="1314"/>
      <c r="AS73" s="1314"/>
      <c r="AT73" s="1314"/>
      <c r="AU73" s="1314"/>
      <c r="AV73" s="1314"/>
      <c r="AW73" s="1314"/>
      <c r="AX73" s="1314"/>
      <c r="AY73" s="1314"/>
      <c r="AZ73" s="1314"/>
      <c r="BA73" s="1314"/>
      <c r="BB73" s="1314" t="s">
        <v>608</v>
      </c>
      <c r="BC73" s="1314"/>
      <c r="BD73" s="1314"/>
      <c r="BE73" s="1314"/>
      <c r="BF73" s="1314"/>
      <c r="BG73" s="1314"/>
      <c r="BH73" s="1314"/>
      <c r="BI73" s="1314"/>
      <c r="BJ73" s="1314"/>
      <c r="BK73" s="1314"/>
      <c r="BL73" s="1314"/>
      <c r="BM73" s="1314"/>
      <c r="BN73" s="1314"/>
      <c r="BO73" s="1314"/>
      <c r="BP73" s="1315">
        <v>16.600000000000001</v>
      </c>
      <c r="BQ73" s="1315"/>
      <c r="BR73" s="1315"/>
      <c r="BS73" s="1315"/>
      <c r="BT73" s="1315"/>
      <c r="BU73" s="1315"/>
      <c r="BV73" s="1315"/>
      <c r="BW73" s="1315"/>
      <c r="BX73" s="1315">
        <v>19.2</v>
      </c>
      <c r="BY73" s="1315"/>
      <c r="BZ73" s="1315"/>
      <c r="CA73" s="1315"/>
      <c r="CB73" s="1315"/>
      <c r="CC73" s="1315"/>
      <c r="CD73" s="1315"/>
      <c r="CE73" s="1315"/>
      <c r="CF73" s="1315">
        <v>18.7</v>
      </c>
      <c r="CG73" s="1315"/>
      <c r="CH73" s="1315"/>
      <c r="CI73" s="1315"/>
      <c r="CJ73" s="1315"/>
      <c r="CK73" s="1315"/>
      <c r="CL73" s="1315"/>
      <c r="CM73" s="1315"/>
      <c r="CN73" s="1315">
        <v>18.100000000000001</v>
      </c>
      <c r="CO73" s="1315"/>
      <c r="CP73" s="1315"/>
      <c r="CQ73" s="1315"/>
      <c r="CR73" s="1315"/>
      <c r="CS73" s="1315"/>
      <c r="CT73" s="1315"/>
      <c r="CU73" s="1315"/>
      <c r="CV73" s="1315">
        <v>2.7</v>
      </c>
      <c r="CW73" s="1315"/>
      <c r="CX73" s="1315"/>
      <c r="CY73" s="1315"/>
      <c r="CZ73" s="1315"/>
      <c r="DA73" s="1315"/>
      <c r="DB73" s="1315"/>
      <c r="DC73" s="1315"/>
    </row>
    <row r="74" spans="2:107" x14ac:dyDescent="0.15">
      <c r="B74" s="1285"/>
      <c r="G74" s="1311"/>
      <c r="H74" s="1311"/>
      <c r="I74" s="1311"/>
      <c r="J74" s="1311"/>
      <c r="K74" s="1332"/>
      <c r="L74" s="1332"/>
      <c r="M74" s="1332"/>
      <c r="N74" s="1332"/>
      <c r="AM74" s="130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1285"/>
      <c r="G75" s="1311"/>
      <c r="H75" s="1311"/>
      <c r="I75" s="1304"/>
      <c r="J75" s="1304"/>
      <c r="K75" s="1313"/>
      <c r="L75" s="1313"/>
      <c r="M75" s="1313"/>
      <c r="N75" s="1313"/>
      <c r="AM75" s="1303"/>
      <c r="AN75" s="1314"/>
      <c r="AO75" s="1314"/>
      <c r="AP75" s="1314"/>
      <c r="AQ75" s="1314"/>
      <c r="AR75" s="1314"/>
      <c r="AS75" s="1314"/>
      <c r="AT75" s="1314"/>
      <c r="AU75" s="1314"/>
      <c r="AV75" s="1314"/>
      <c r="AW75" s="1314"/>
      <c r="AX75" s="1314"/>
      <c r="AY75" s="1314"/>
      <c r="AZ75" s="1314"/>
      <c r="BA75" s="1314"/>
      <c r="BB75" s="1314" t="s">
        <v>613</v>
      </c>
      <c r="BC75" s="1314"/>
      <c r="BD75" s="1314"/>
      <c r="BE75" s="1314"/>
      <c r="BF75" s="1314"/>
      <c r="BG75" s="1314"/>
      <c r="BH75" s="1314"/>
      <c r="BI75" s="1314"/>
      <c r="BJ75" s="1314"/>
      <c r="BK75" s="1314"/>
      <c r="BL75" s="1314"/>
      <c r="BM75" s="1314"/>
      <c r="BN75" s="1314"/>
      <c r="BO75" s="1314"/>
      <c r="BP75" s="1315">
        <v>9.6</v>
      </c>
      <c r="BQ75" s="1315"/>
      <c r="BR75" s="1315"/>
      <c r="BS75" s="1315"/>
      <c r="BT75" s="1315"/>
      <c r="BU75" s="1315"/>
      <c r="BV75" s="1315"/>
      <c r="BW75" s="1315"/>
      <c r="BX75" s="1315">
        <v>9</v>
      </c>
      <c r="BY75" s="1315"/>
      <c r="BZ75" s="1315"/>
      <c r="CA75" s="1315"/>
      <c r="CB75" s="1315"/>
      <c r="CC75" s="1315"/>
      <c r="CD75" s="1315"/>
      <c r="CE75" s="1315"/>
      <c r="CF75" s="1315">
        <v>8.6</v>
      </c>
      <c r="CG75" s="1315"/>
      <c r="CH75" s="1315"/>
      <c r="CI75" s="1315"/>
      <c r="CJ75" s="1315"/>
      <c r="CK75" s="1315"/>
      <c r="CL75" s="1315"/>
      <c r="CM75" s="1315"/>
      <c r="CN75" s="1315">
        <v>8</v>
      </c>
      <c r="CO75" s="1315"/>
      <c r="CP75" s="1315"/>
      <c r="CQ75" s="1315"/>
      <c r="CR75" s="1315"/>
      <c r="CS75" s="1315"/>
      <c r="CT75" s="1315"/>
      <c r="CU75" s="1315"/>
      <c r="CV75" s="1315">
        <v>7.9</v>
      </c>
      <c r="CW75" s="1315"/>
      <c r="CX75" s="1315"/>
      <c r="CY75" s="1315"/>
      <c r="CZ75" s="1315"/>
      <c r="DA75" s="1315"/>
      <c r="DB75" s="1315"/>
      <c r="DC75" s="1315"/>
    </row>
    <row r="76" spans="2:107" x14ac:dyDescent="0.15">
      <c r="B76" s="1285"/>
      <c r="G76" s="1311"/>
      <c r="H76" s="1311"/>
      <c r="I76" s="1304"/>
      <c r="J76" s="1304"/>
      <c r="K76" s="1313"/>
      <c r="L76" s="1313"/>
      <c r="M76" s="1313"/>
      <c r="N76" s="1313"/>
      <c r="AM76" s="130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1285"/>
      <c r="G77" s="1304"/>
      <c r="H77" s="1304"/>
      <c r="I77" s="1304"/>
      <c r="J77" s="1304"/>
      <c r="K77" s="1332"/>
      <c r="L77" s="1332"/>
      <c r="M77" s="1332"/>
      <c r="N77" s="1332"/>
      <c r="AN77" s="1310" t="s">
        <v>610</v>
      </c>
      <c r="AO77" s="1310"/>
      <c r="AP77" s="1310"/>
      <c r="AQ77" s="1310"/>
      <c r="AR77" s="1310"/>
      <c r="AS77" s="1310"/>
      <c r="AT77" s="1310"/>
      <c r="AU77" s="1310"/>
      <c r="AV77" s="1310"/>
      <c r="AW77" s="1310"/>
      <c r="AX77" s="1310"/>
      <c r="AY77" s="1310"/>
      <c r="AZ77" s="1310"/>
      <c r="BA77" s="1310"/>
      <c r="BB77" s="1314" t="s">
        <v>608</v>
      </c>
      <c r="BC77" s="1314"/>
      <c r="BD77" s="1314"/>
      <c r="BE77" s="1314"/>
      <c r="BF77" s="1314"/>
      <c r="BG77" s="1314"/>
      <c r="BH77" s="1314"/>
      <c r="BI77" s="1314"/>
      <c r="BJ77" s="1314"/>
      <c r="BK77" s="1314"/>
      <c r="BL77" s="1314"/>
      <c r="BM77" s="1314"/>
      <c r="BN77" s="1314"/>
      <c r="BO77" s="1314"/>
      <c r="BP77" s="1315">
        <v>0</v>
      </c>
      <c r="BQ77" s="1315"/>
      <c r="BR77" s="1315"/>
      <c r="BS77" s="1315"/>
      <c r="BT77" s="1315"/>
      <c r="BU77" s="1315"/>
      <c r="BV77" s="1315"/>
      <c r="BW77" s="1315"/>
      <c r="BX77" s="1315">
        <v>0</v>
      </c>
      <c r="BY77" s="1315"/>
      <c r="BZ77" s="1315"/>
      <c r="CA77" s="1315"/>
      <c r="CB77" s="1315"/>
      <c r="CC77" s="1315"/>
      <c r="CD77" s="1315"/>
      <c r="CE77" s="1315"/>
      <c r="CF77" s="1315">
        <v>0</v>
      </c>
      <c r="CG77" s="1315"/>
      <c r="CH77" s="1315"/>
      <c r="CI77" s="1315"/>
      <c r="CJ77" s="1315"/>
      <c r="CK77" s="1315"/>
      <c r="CL77" s="1315"/>
      <c r="CM77" s="1315"/>
      <c r="CN77" s="1315">
        <v>0</v>
      </c>
      <c r="CO77" s="1315"/>
      <c r="CP77" s="1315"/>
      <c r="CQ77" s="1315"/>
      <c r="CR77" s="1315"/>
      <c r="CS77" s="1315"/>
      <c r="CT77" s="1315"/>
      <c r="CU77" s="1315"/>
      <c r="CV77" s="1315">
        <v>0</v>
      </c>
      <c r="CW77" s="1315"/>
      <c r="CX77" s="1315"/>
      <c r="CY77" s="1315"/>
      <c r="CZ77" s="1315"/>
      <c r="DA77" s="1315"/>
      <c r="DB77" s="1315"/>
      <c r="DC77" s="1315"/>
    </row>
    <row r="78" spans="2:107" x14ac:dyDescent="0.15">
      <c r="B78" s="1285"/>
      <c r="G78" s="1304"/>
      <c r="H78" s="1304"/>
      <c r="I78" s="1304"/>
      <c r="J78" s="1304"/>
      <c r="K78" s="1332"/>
      <c r="L78" s="1332"/>
      <c r="M78" s="1332"/>
      <c r="N78" s="1332"/>
      <c r="AN78" s="1310"/>
      <c r="AO78" s="1310"/>
      <c r="AP78" s="1310"/>
      <c r="AQ78" s="1310"/>
      <c r="AR78" s="1310"/>
      <c r="AS78" s="1310"/>
      <c r="AT78" s="1310"/>
      <c r="AU78" s="1310"/>
      <c r="AV78" s="1310"/>
      <c r="AW78" s="1310"/>
      <c r="AX78" s="1310"/>
      <c r="AY78" s="1310"/>
      <c r="AZ78" s="1310"/>
      <c r="BA78" s="1310"/>
      <c r="BB78" s="1314"/>
      <c r="BC78" s="1314"/>
      <c r="BD78" s="1314"/>
      <c r="BE78" s="1314"/>
      <c r="BF78" s="1314"/>
      <c r="BG78" s="1314"/>
      <c r="BH78" s="1314"/>
      <c r="BI78" s="1314"/>
      <c r="BJ78" s="1314"/>
      <c r="BK78" s="1314"/>
      <c r="BL78" s="1314"/>
      <c r="BM78" s="1314"/>
      <c r="BN78" s="1314"/>
      <c r="BO78" s="1314"/>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1285"/>
      <c r="G79" s="1304"/>
      <c r="H79" s="1304"/>
      <c r="I79" s="1317"/>
      <c r="J79" s="1317"/>
      <c r="K79" s="1333"/>
      <c r="L79" s="1333"/>
      <c r="M79" s="1333"/>
      <c r="N79" s="1333"/>
      <c r="AN79" s="1310"/>
      <c r="AO79" s="1310"/>
      <c r="AP79" s="1310"/>
      <c r="AQ79" s="1310"/>
      <c r="AR79" s="1310"/>
      <c r="AS79" s="1310"/>
      <c r="AT79" s="1310"/>
      <c r="AU79" s="1310"/>
      <c r="AV79" s="1310"/>
      <c r="AW79" s="1310"/>
      <c r="AX79" s="1310"/>
      <c r="AY79" s="1310"/>
      <c r="AZ79" s="1310"/>
      <c r="BA79" s="1310"/>
      <c r="BB79" s="1314" t="s">
        <v>613</v>
      </c>
      <c r="BC79" s="1314"/>
      <c r="BD79" s="1314"/>
      <c r="BE79" s="1314"/>
      <c r="BF79" s="1314"/>
      <c r="BG79" s="1314"/>
      <c r="BH79" s="1314"/>
      <c r="BI79" s="1314"/>
      <c r="BJ79" s="1314"/>
      <c r="BK79" s="1314"/>
      <c r="BL79" s="1314"/>
      <c r="BM79" s="1314"/>
      <c r="BN79" s="1314"/>
      <c r="BO79" s="1314"/>
      <c r="BP79" s="1315">
        <v>7.4</v>
      </c>
      <c r="BQ79" s="1315"/>
      <c r="BR79" s="1315"/>
      <c r="BS79" s="1315"/>
      <c r="BT79" s="1315"/>
      <c r="BU79" s="1315"/>
      <c r="BV79" s="1315"/>
      <c r="BW79" s="1315"/>
      <c r="BX79" s="1315">
        <v>7.1</v>
      </c>
      <c r="BY79" s="1315"/>
      <c r="BZ79" s="1315"/>
      <c r="CA79" s="1315"/>
      <c r="CB79" s="1315"/>
      <c r="CC79" s="1315"/>
      <c r="CD79" s="1315"/>
      <c r="CE79" s="1315"/>
      <c r="CF79" s="1315">
        <v>7.1</v>
      </c>
      <c r="CG79" s="1315"/>
      <c r="CH79" s="1315"/>
      <c r="CI79" s="1315"/>
      <c r="CJ79" s="1315"/>
      <c r="CK79" s="1315"/>
      <c r="CL79" s="1315"/>
      <c r="CM79" s="1315"/>
      <c r="CN79" s="1315">
        <v>7.3</v>
      </c>
      <c r="CO79" s="1315"/>
      <c r="CP79" s="1315"/>
      <c r="CQ79" s="1315"/>
      <c r="CR79" s="1315"/>
      <c r="CS79" s="1315"/>
      <c r="CT79" s="1315"/>
      <c r="CU79" s="1315"/>
      <c r="CV79" s="1315">
        <v>7.4</v>
      </c>
      <c r="CW79" s="1315"/>
      <c r="CX79" s="1315"/>
      <c r="CY79" s="1315"/>
      <c r="CZ79" s="1315"/>
      <c r="DA79" s="1315"/>
      <c r="DB79" s="1315"/>
      <c r="DC79" s="1315"/>
    </row>
    <row r="80" spans="2:107" x14ac:dyDescent="0.15">
      <c r="B80" s="1285"/>
      <c r="G80" s="1304"/>
      <c r="H80" s="1304"/>
      <c r="I80" s="1317"/>
      <c r="J80" s="1317"/>
      <c r="K80" s="1333"/>
      <c r="L80" s="1333"/>
      <c r="M80" s="1333"/>
      <c r="N80" s="1333"/>
      <c r="AN80" s="1310"/>
      <c r="AO80" s="1310"/>
      <c r="AP80" s="1310"/>
      <c r="AQ80" s="1310"/>
      <c r="AR80" s="1310"/>
      <c r="AS80" s="1310"/>
      <c r="AT80" s="1310"/>
      <c r="AU80" s="1310"/>
      <c r="AV80" s="1310"/>
      <c r="AW80" s="1310"/>
      <c r="AX80" s="1310"/>
      <c r="AY80" s="1310"/>
      <c r="AZ80" s="1310"/>
      <c r="BA80" s="1310"/>
      <c r="BB80" s="1314"/>
      <c r="BC80" s="1314"/>
      <c r="BD80" s="1314"/>
      <c r="BE80" s="1314"/>
      <c r="BF80" s="1314"/>
      <c r="BG80" s="1314"/>
      <c r="BH80" s="1314"/>
      <c r="BI80" s="1314"/>
      <c r="BJ80" s="1314"/>
      <c r="BK80" s="1314"/>
      <c r="BL80" s="1314"/>
      <c r="BM80" s="1314"/>
      <c r="BN80" s="1314"/>
      <c r="BO80" s="1314"/>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1285"/>
    </row>
    <row r="82" spans="2:109" ht="17.25" x14ac:dyDescent="0.15">
      <c r="B82" s="1285"/>
      <c r="K82" s="1334"/>
      <c r="L82" s="1334"/>
      <c r="M82" s="1334"/>
      <c r="N82" s="1334"/>
      <c r="AQ82" s="1334"/>
      <c r="AR82" s="1334"/>
      <c r="AS82" s="1334"/>
      <c r="AT82" s="1334"/>
      <c r="BC82" s="1334"/>
      <c r="BD82" s="1334"/>
      <c r="BE82" s="1334"/>
      <c r="BF82" s="1334"/>
      <c r="BO82" s="1334"/>
      <c r="BP82" s="1334"/>
      <c r="BQ82" s="1334"/>
      <c r="BR82" s="1334"/>
      <c r="CA82" s="1334"/>
      <c r="CB82" s="1334"/>
      <c r="CC82" s="1334"/>
      <c r="CD82" s="1334"/>
      <c r="CM82" s="1334"/>
      <c r="CN82" s="1334"/>
      <c r="CO82" s="1334"/>
      <c r="CP82" s="1334"/>
      <c r="CY82" s="1334"/>
      <c r="CZ82" s="1334"/>
      <c r="DA82" s="1334"/>
      <c r="DB82" s="1334"/>
      <c r="DC82" s="1334"/>
    </row>
    <row r="83" spans="2:109" x14ac:dyDescent="0.15">
      <c r="B83" s="1287"/>
      <c r="C83" s="1288"/>
      <c r="D83" s="1288"/>
      <c r="E83" s="1288"/>
      <c r="F83" s="1288"/>
      <c r="G83" s="1288"/>
      <c r="H83" s="1288"/>
      <c r="I83" s="1288"/>
      <c r="J83" s="1288"/>
      <c r="K83" s="1288"/>
      <c r="L83" s="1288"/>
      <c r="M83" s="1288"/>
      <c r="N83" s="1288"/>
      <c r="O83" s="1288"/>
      <c r="P83" s="1288"/>
      <c r="Q83" s="1288"/>
      <c r="R83" s="1288"/>
      <c r="S83" s="1288"/>
      <c r="T83" s="1288"/>
      <c r="U83" s="1288"/>
      <c r="V83" s="1288"/>
      <c r="W83" s="1288"/>
      <c r="X83" s="1288"/>
      <c r="Y83" s="1288"/>
      <c r="Z83" s="1288"/>
      <c r="AA83" s="1288"/>
      <c r="AB83" s="1288"/>
      <c r="AC83" s="1288"/>
      <c r="AD83" s="1288"/>
      <c r="AE83" s="1288"/>
      <c r="AF83" s="1288"/>
      <c r="AG83" s="1288"/>
      <c r="AH83" s="1288"/>
      <c r="AI83" s="1288"/>
      <c r="AJ83" s="1288"/>
      <c r="AK83" s="1288"/>
      <c r="AL83" s="1288"/>
      <c r="AM83" s="1288"/>
      <c r="AN83" s="1288"/>
      <c r="AO83" s="1288"/>
      <c r="AP83" s="1288"/>
      <c r="AQ83" s="1288"/>
      <c r="AR83" s="1288"/>
      <c r="AS83" s="1288"/>
      <c r="AT83" s="1288"/>
      <c r="AU83" s="1288"/>
      <c r="AV83" s="1288"/>
      <c r="AW83" s="1288"/>
      <c r="AX83" s="1288"/>
      <c r="AY83" s="1288"/>
      <c r="AZ83" s="1288"/>
      <c r="BA83" s="1288"/>
      <c r="BB83" s="1288"/>
      <c r="BC83" s="1288"/>
      <c r="BD83" s="1288"/>
      <c r="BE83" s="1288"/>
      <c r="BF83" s="1288"/>
      <c r="BG83" s="1288"/>
      <c r="BH83" s="1288"/>
      <c r="BI83" s="1288"/>
      <c r="BJ83" s="1288"/>
      <c r="BK83" s="1288"/>
      <c r="BL83" s="1288"/>
      <c r="BM83" s="1288"/>
      <c r="BN83" s="1288"/>
      <c r="BO83" s="1288"/>
      <c r="BP83" s="1288"/>
      <c r="BQ83" s="1288"/>
      <c r="BR83" s="1288"/>
      <c r="BS83" s="1288"/>
      <c r="BT83" s="1288"/>
      <c r="BU83" s="1288"/>
      <c r="BV83" s="1288"/>
      <c r="BW83" s="1288"/>
      <c r="BX83" s="1288"/>
      <c r="BY83" s="1288"/>
      <c r="BZ83" s="1288"/>
      <c r="CA83" s="1288"/>
      <c r="CB83" s="1288"/>
      <c r="CC83" s="1288"/>
      <c r="CD83" s="1288"/>
      <c r="CE83" s="1288"/>
      <c r="CF83" s="1288"/>
      <c r="CG83" s="1288"/>
      <c r="CH83" s="1288"/>
      <c r="CI83" s="1288"/>
      <c r="CJ83" s="1288"/>
      <c r="CK83" s="1288"/>
      <c r="CL83" s="1288"/>
      <c r="CM83" s="1288"/>
      <c r="CN83" s="1288"/>
      <c r="CO83" s="1288"/>
      <c r="CP83" s="1288"/>
      <c r="CQ83" s="1288"/>
      <c r="CR83" s="1288"/>
      <c r="CS83" s="1288"/>
      <c r="CT83" s="1288"/>
      <c r="CU83" s="1288"/>
      <c r="CV83" s="1288"/>
      <c r="CW83" s="1288"/>
      <c r="CX83" s="1288"/>
      <c r="CY83" s="1288"/>
      <c r="CZ83" s="1288"/>
      <c r="DA83" s="1288"/>
      <c r="DB83" s="1288"/>
      <c r="DC83" s="1288"/>
      <c r="DD83" s="1289"/>
    </row>
    <row r="84" spans="2:109" x14ac:dyDescent="0.15">
      <c r="DD84" s="1278"/>
      <c r="DE84" s="1278"/>
    </row>
    <row r="85" spans="2:109" x14ac:dyDescent="0.15">
      <c r="DD85" s="1278"/>
      <c r="DE85" s="1278"/>
    </row>
    <row r="86" spans="2:109" hidden="1" x14ac:dyDescent="0.15">
      <c r="DD86" s="1278"/>
      <c r="DE86" s="1278"/>
    </row>
    <row r="87" spans="2:109" hidden="1" x14ac:dyDescent="0.15">
      <c r="K87" s="1335"/>
      <c r="AQ87" s="1335"/>
      <c r="BC87" s="1335"/>
      <c r="BO87" s="1335"/>
      <c r="CA87" s="1335"/>
      <c r="CM87" s="1335"/>
      <c r="CY87" s="1335"/>
      <c r="DD87" s="1278"/>
      <c r="DE87" s="1278"/>
    </row>
    <row r="88" spans="2:109" hidden="1" x14ac:dyDescent="0.15">
      <c r="DD88" s="1278"/>
      <c r="DE88" s="1278"/>
    </row>
    <row r="89" spans="2:109" hidden="1" x14ac:dyDescent="0.15">
      <c r="DD89" s="1278"/>
      <c r="DE89" s="1278"/>
    </row>
    <row r="90" spans="2:109" hidden="1" x14ac:dyDescent="0.15">
      <c r="DD90" s="1278"/>
      <c r="DE90" s="1278"/>
    </row>
    <row r="91" spans="2:109" hidden="1" x14ac:dyDescent="0.15">
      <c r="DD91" s="1278"/>
      <c r="DE91" s="1278"/>
    </row>
    <row r="92" spans="2:109" ht="13.5" hidden="1" customHeight="1" x14ac:dyDescent="0.15">
      <c r="DD92" s="1278"/>
      <c r="DE92" s="1278"/>
    </row>
    <row r="93" spans="2:109" ht="13.5" hidden="1" customHeight="1" x14ac:dyDescent="0.15">
      <c r="DD93" s="1278"/>
      <c r="DE93" s="1278"/>
    </row>
    <row r="94" spans="2:109" ht="13.5" hidden="1" customHeight="1" x14ac:dyDescent="0.15">
      <c r="DD94" s="1278"/>
      <c r="DE94" s="1278"/>
    </row>
    <row r="95" spans="2:109" ht="13.5" hidden="1" customHeight="1" x14ac:dyDescent="0.15">
      <c r="DD95" s="1278"/>
      <c r="DE95" s="1278"/>
    </row>
    <row r="96" spans="2:109" ht="13.5" hidden="1" customHeight="1" x14ac:dyDescent="0.15">
      <c r="DD96" s="1278"/>
      <c r="DE96" s="1278"/>
    </row>
    <row r="97" s="1278" customFormat="1" ht="13.5" hidden="1" customHeight="1" x14ac:dyDescent="0.15"/>
    <row r="98" s="1278" customFormat="1" ht="13.5" hidden="1" customHeight="1" x14ac:dyDescent="0.15"/>
    <row r="99" s="1278" customFormat="1" ht="13.5" hidden="1" customHeight="1" x14ac:dyDescent="0.15"/>
    <row r="100" s="1278" customFormat="1" ht="13.5" hidden="1" customHeight="1" x14ac:dyDescent="0.15"/>
    <row r="101" s="1278" customFormat="1" ht="13.5" hidden="1" customHeight="1" x14ac:dyDescent="0.15"/>
    <row r="102" s="1278" customFormat="1" ht="13.5" hidden="1" customHeight="1" x14ac:dyDescent="0.15"/>
    <row r="103" s="1278" customFormat="1" ht="13.5" hidden="1" customHeight="1" x14ac:dyDescent="0.15"/>
    <row r="104" s="1278" customFormat="1" ht="13.5" hidden="1" customHeight="1" x14ac:dyDescent="0.15"/>
    <row r="105" s="1278" customFormat="1" ht="13.5" hidden="1" customHeight="1" x14ac:dyDescent="0.15"/>
    <row r="106" s="1278" customFormat="1" ht="13.5" hidden="1" customHeight="1" x14ac:dyDescent="0.15"/>
    <row r="107" s="1278" customFormat="1" ht="13.5" hidden="1" customHeight="1" x14ac:dyDescent="0.15"/>
    <row r="108" s="1278" customFormat="1" ht="13.5" hidden="1" customHeight="1" x14ac:dyDescent="0.15"/>
    <row r="109" s="1278" customFormat="1" ht="13.5" hidden="1" customHeight="1" x14ac:dyDescent="0.15"/>
    <row r="110" s="1278" customFormat="1" ht="13.5" hidden="1" customHeight="1" x14ac:dyDescent="0.15"/>
    <row r="111" s="1278" customFormat="1" ht="13.5" hidden="1" customHeight="1" x14ac:dyDescent="0.15"/>
    <row r="112" s="1278" customFormat="1" ht="13.5" hidden="1" customHeight="1" x14ac:dyDescent="0.15"/>
    <row r="113" s="1278" customFormat="1" ht="13.5" hidden="1" customHeight="1" x14ac:dyDescent="0.15"/>
    <row r="114" s="1278" customFormat="1" ht="13.5" hidden="1" customHeight="1" x14ac:dyDescent="0.15"/>
    <row r="115" s="1278" customFormat="1" ht="13.5" hidden="1" customHeight="1" x14ac:dyDescent="0.15"/>
    <row r="116" s="1278" customFormat="1" ht="13.5" hidden="1" customHeight="1" x14ac:dyDescent="0.15"/>
    <row r="117" s="1278" customFormat="1" ht="13.5" hidden="1" customHeight="1" x14ac:dyDescent="0.15"/>
    <row r="118" s="1278" customFormat="1" ht="13.5" hidden="1" customHeight="1" x14ac:dyDescent="0.15"/>
    <row r="119" s="1278" customFormat="1" ht="13.5" hidden="1" customHeight="1" x14ac:dyDescent="0.15"/>
    <row r="120" s="1278" customFormat="1" ht="13.5" hidden="1" customHeight="1" x14ac:dyDescent="0.15"/>
    <row r="121" s="1278" customFormat="1" ht="13.5" hidden="1" customHeight="1" x14ac:dyDescent="0.15"/>
    <row r="122" s="1278" customFormat="1" ht="13.5" hidden="1" customHeight="1" x14ac:dyDescent="0.15"/>
    <row r="123" s="1278" customFormat="1" ht="13.5" hidden="1" customHeight="1" x14ac:dyDescent="0.15"/>
    <row r="124" s="1278" customFormat="1" ht="13.5" hidden="1" customHeight="1" x14ac:dyDescent="0.15"/>
    <row r="125" s="1278" customFormat="1" ht="13.5" hidden="1" customHeight="1" x14ac:dyDescent="0.15"/>
    <row r="126" s="1278" customFormat="1" ht="13.5" hidden="1" customHeight="1" x14ac:dyDescent="0.15"/>
    <row r="127" s="1278" customFormat="1" ht="13.5" hidden="1" customHeight="1" x14ac:dyDescent="0.15"/>
    <row r="128" s="1278" customFormat="1" ht="13.5" hidden="1" customHeight="1" x14ac:dyDescent="0.15"/>
    <row r="129" s="1278" customFormat="1" ht="13.5" hidden="1" customHeight="1" x14ac:dyDescent="0.15"/>
    <row r="130" s="1278" customFormat="1" ht="13.5" hidden="1" customHeight="1" x14ac:dyDescent="0.15"/>
    <row r="131" s="1278" customFormat="1" ht="13.5" hidden="1" customHeight="1" x14ac:dyDescent="0.15"/>
    <row r="132" s="1278" customFormat="1" ht="13.5" hidden="1" customHeight="1" x14ac:dyDescent="0.15"/>
    <row r="133" s="1278" customFormat="1" ht="13.5" hidden="1" customHeight="1" x14ac:dyDescent="0.15"/>
    <row r="134" s="1278" customFormat="1" ht="13.5" hidden="1" customHeight="1" x14ac:dyDescent="0.15"/>
    <row r="135" s="1278" customFormat="1" ht="13.5" hidden="1" customHeight="1" x14ac:dyDescent="0.15"/>
    <row r="136" s="1278" customFormat="1" ht="13.5" hidden="1" customHeight="1" x14ac:dyDescent="0.15"/>
    <row r="137" s="1278" customFormat="1" ht="13.5" hidden="1" customHeight="1" x14ac:dyDescent="0.15"/>
    <row r="138" s="1278" customFormat="1" ht="13.5" hidden="1" customHeight="1" x14ac:dyDescent="0.15"/>
    <row r="139" s="1278" customFormat="1" ht="13.5" hidden="1" customHeight="1" x14ac:dyDescent="0.15"/>
    <row r="140" s="1278" customFormat="1" ht="13.5" hidden="1" customHeight="1" x14ac:dyDescent="0.15"/>
    <row r="141" s="1278" customFormat="1" ht="13.5" hidden="1" customHeight="1" x14ac:dyDescent="0.15"/>
    <row r="142" s="1278" customFormat="1" ht="13.5" hidden="1" customHeight="1" x14ac:dyDescent="0.15"/>
    <row r="143" s="1278" customFormat="1" ht="13.5" hidden="1" customHeight="1" x14ac:dyDescent="0.15"/>
    <row r="144" s="1278" customFormat="1" ht="13.5" hidden="1" customHeight="1" x14ac:dyDescent="0.15"/>
    <row r="145" s="1278" customFormat="1" ht="13.5" hidden="1" customHeight="1" x14ac:dyDescent="0.15"/>
    <row r="146" s="1278" customFormat="1" ht="13.5" hidden="1" customHeight="1" x14ac:dyDescent="0.15"/>
    <row r="147" s="1278" customFormat="1" ht="13.5" hidden="1" customHeight="1" x14ac:dyDescent="0.15"/>
    <row r="148" s="1278" customFormat="1" ht="13.5" hidden="1" customHeight="1" x14ac:dyDescent="0.15"/>
    <row r="149" s="1278" customFormat="1" ht="13.5" hidden="1" customHeight="1" x14ac:dyDescent="0.15"/>
    <row r="150" s="1278" customFormat="1" ht="13.5" hidden="1" customHeight="1" x14ac:dyDescent="0.15"/>
    <row r="151" s="1278" customFormat="1" ht="13.5" hidden="1" customHeight="1" x14ac:dyDescent="0.15"/>
    <row r="152" s="1278" customFormat="1" ht="13.5" hidden="1" customHeight="1" x14ac:dyDescent="0.15"/>
    <row r="153" s="1278" customFormat="1" ht="13.5" hidden="1" customHeight="1" x14ac:dyDescent="0.15"/>
    <row r="154" s="1278" customFormat="1" ht="13.5" hidden="1" customHeight="1" x14ac:dyDescent="0.15"/>
    <row r="155" s="1278" customFormat="1" ht="13.5" hidden="1" customHeight="1" x14ac:dyDescent="0.15"/>
    <row r="156" s="1278" customFormat="1" ht="13.5" hidden="1" customHeight="1" x14ac:dyDescent="0.15"/>
    <row r="157" s="1278" customFormat="1" ht="13.5" hidden="1" customHeight="1" x14ac:dyDescent="0.15"/>
    <row r="158" s="1278" customFormat="1" ht="13.5" hidden="1" customHeight="1" x14ac:dyDescent="0.15"/>
    <row r="159" s="1278" customFormat="1" ht="13.5" hidden="1" customHeight="1" x14ac:dyDescent="0.15"/>
    <row r="160" s="1278" customFormat="1" ht="13.5" hidden="1" customHeight="1" x14ac:dyDescent="0.15"/>
  </sheetData>
  <sheetProtection algorithmName="SHA-512" hashValue="iA+FQZ1FFjrOZCmNz54lRP0uWufuQUDu2NbP4kQMuaObqBthe8Y+xBraiF4TBTKFvhAdEyKndPDOrCbBZ5GWVQ==" saltValue="n8ZkThS4IcxYxtBgoVBx7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5" zoomScale="85" zoomScaleNormal="85"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qIBT69rrJaBGcCCY2gNDB6OKfAN+F2vyB6fVRqtC/Uuk3sGM/drmOOXCEr5aIt3pz8m0l7DLJsclIwtw/H7R9Q==" saltValue="t0p98pzWz8PdmFd/7CB84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6" zoomScale="85" zoomScaleNormal="85"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p87ozg+O6pJeWjbPnRXw/vOcJ3qwKejyifYi8HjX25p4vgmR7KBxgZVxIGupPrNomwlCy0Jspaj5UDPWZreZlA==" saltValue="XuyMX0HBM3hIS829sY6sV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84362</v>
      </c>
      <c r="E3" s="162"/>
      <c r="F3" s="163">
        <v>291945</v>
      </c>
      <c r="G3" s="164"/>
      <c r="H3" s="165"/>
    </row>
    <row r="4" spans="1:8" x14ac:dyDescent="0.15">
      <c r="A4" s="166"/>
      <c r="B4" s="167"/>
      <c r="C4" s="168"/>
      <c r="D4" s="169">
        <v>66963</v>
      </c>
      <c r="E4" s="170"/>
      <c r="F4" s="171">
        <v>127651</v>
      </c>
      <c r="G4" s="172"/>
      <c r="H4" s="173"/>
    </row>
    <row r="5" spans="1:8" x14ac:dyDescent="0.15">
      <c r="A5" s="154" t="s">
        <v>555</v>
      </c>
      <c r="B5" s="159"/>
      <c r="C5" s="160"/>
      <c r="D5" s="161">
        <v>134901</v>
      </c>
      <c r="E5" s="162"/>
      <c r="F5" s="163">
        <v>291173</v>
      </c>
      <c r="G5" s="164"/>
      <c r="H5" s="165"/>
    </row>
    <row r="6" spans="1:8" x14ac:dyDescent="0.15">
      <c r="A6" s="166"/>
      <c r="B6" s="167"/>
      <c r="C6" s="168"/>
      <c r="D6" s="169">
        <v>44990</v>
      </c>
      <c r="E6" s="170"/>
      <c r="F6" s="171">
        <v>119071</v>
      </c>
      <c r="G6" s="172"/>
      <c r="H6" s="173"/>
    </row>
    <row r="7" spans="1:8" x14ac:dyDescent="0.15">
      <c r="A7" s="154" t="s">
        <v>556</v>
      </c>
      <c r="B7" s="159"/>
      <c r="C7" s="160"/>
      <c r="D7" s="161">
        <v>92228</v>
      </c>
      <c r="E7" s="162"/>
      <c r="F7" s="163">
        <v>271581</v>
      </c>
      <c r="G7" s="164"/>
      <c r="H7" s="165"/>
    </row>
    <row r="8" spans="1:8" x14ac:dyDescent="0.15">
      <c r="A8" s="166"/>
      <c r="B8" s="167"/>
      <c r="C8" s="168"/>
      <c r="D8" s="169">
        <v>38715</v>
      </c>
      <c r="E8" s="170"/>
      <c r="F8" s="171">
        <v>117844</v>
      </c>
      <c r="G8" s="172"/>
      <c r="H8" s="173"/>
    </row>
    <row r="9" spans="1:8" x14ac:dyDescent="0.15">
      <c r="A9" s="154" t="s">
        <v>557</v>
      </c>
      <c r="B9" s="159"/>
      <c r="C9" s="160"/>
      <c r="D9" s="161">
        <v>68447</v>
      </c>
      <c r="E9" s="162"/>
      <c r="F9" s="163">
        <v>268375</v>
      </c>
      <c r="G9" s="164"/>
      <c r="H9" s="165"/>
    </row>
    <row r="10" spans="1:8" x14ac:dyDescent="0.15">
      <c r="A10" s="166"/>
      <c r="B10" s="167"/>
      <c r="C10" s="168"/>
      <c r="D10" s="169">
        <v>41283</v>
      </c>
      <c r="E10" s="170"/>
      <c r="F10" s="171">
        <v>119602</v>
      </c>
      <c r="G10" s="172"/>
      <c r="H10" s="173"/>
    </row>
    <row r="11" spans="1:8" x14ac:dyDescent="0.15">
      <c r="A11" s="154" t="s">
        <v>558</v>
      </c>
      <c r="B11" s="159"/>
      <c r="C11" s="160"/>
      <c r="D11" s="161">
        <v>71065</v>
      </c>
      <c r="E11" s="162"/>
      <c r="F11" s="163">
        <v>301035</v>
      </c>
      <c r="G11" s="164"/>
      <c r="H11" s="165"/>
    </row>
    <row r="12" spans="1:8" x14ac:dyDescent="0.15">
      <c r="A12" s="166"/>
      <c r="B12" s="167"/>
      <c r="C12" s="174"/>
      <c r="D12" s="169">
        <v>28147</v>
      </c>
      <c r="E12" s="170"/>
      <c r="F12" s="171">
        <v>154376</v>
      </c>
      <c r="G12" s="172"/>
      <c r="H12" s="173"/>
    </row>
    <row r="13" spans="1:8" x14ac:dyDescent="0.15">
      <c r="A13" s="154"/>
      <c r="B13" s="159"/>
      <c r="C13" s="175"/>
      <c r="D13" s="176">
        <v>90201</v>
      </c>
      <c r="E13" s="177"/>
      <c r="F13" s="178">
        <v>284822</v>
      </c>
      <c r="G13" s="179"/>
      <c r="H13" s="165"/>
    </row>
    <row r="14" spans="1:8" x14ac:dyDescent="0.15">
      <c r="A14" s="166"/>
      <c r="B14" s="167"/>
      <c r="C14" s="168"/>
      <c r="D14" s="169">
        <v>44020</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3.79</v>
      </c>
      <c r="C19" s="180">
        <f>ROUND(VALUE(SUBSTITUTE(実質収支比率等に係る経年分析!G$48,"▲","-")),2)</f>
        <v>4.32</v>
      </c>
      <c r="D19" s="180">
        <f>ROUND(VALUE(SUBSTITUTE(実質収支比率等に係る経年分析!H$48,"▲","-")),2)</f>
        <v>4.04</v>
      </c>
      <c r="E19" s="180">
        <f>ROUND(VALUE(SUBSTITUTE(実質収支比率等に係る経年分析!I$48,"▲","-")),2)</f>
        <v>5.12</v>
      </c>
      <c r="F19" s="180">
        <f>ROUND(VALUE(SUBSTITUTE(実質収支比率等に係る経年分析!J$48,"▲","-")),2)</f>
        <v>6.25</v>
      </c>
    </row>
    <row r="20" spans="1:11" x14ac:dyDescent="0.15">
      <c r="A20" s="180" t="s">
        <v>55</v>
      </c>
      <c r="B20" s="180">
        <f>ROUND(VALUE(SUBSTITUTE(実質収支比率等に係る経年分析!F$47,"▲","-")),2)</f>
        <v>66.180000000000007</v>
      </c>
      <c r="C20" s="180">
        <f>ROUND(VALUE(SUBSTITUTE(実質収支比率等に係る経年分析!G$47,"▲","-")),2)</f>
        <v>66.28</v>
      </c>
      <c r="D20" s="180">
        <f>ROUND(VALUE(SUBSTITUTE(実質収支比率等に係る経年分析!H$47,"▲","-")),2)</f>
        <v>58.85</v>
      </c>
      <c r="E20" s="180">
        <f>ROUND(VALUE(SUBSTITUTE(実質収支比率等に係る経年分析!I$47,"▲","-")),2)</f>
        <v>56.51</v>
      </c>
      <c r="F20" s="180">
        <f>ROUND(VALUE(SUBSTITUTE(実質収支比率等に係る経年分析!J$47,"▲","-")),2)</f>
        <v>59.74</v>
      </c>
    </row>
    <row r="21" spans="1:11" x14ac:dyDescent="0.15">
      <c r="A21" s="180" t="s">
        <v>56</v>
      </c>
      <c r="B21" s="180">
        <f>IF(ISNUMBER(VALUE(SUBSTITUTE(実質収支比率等に係る経年分析!F$49,"▲","-"))),ROUND(VALUE(SUBSTITUTE(実質収支比率等に係る経年分析!F$49,"▲","-")),2),NA())</f>
        <v>-2.71</v>
      </c>
      <c r="C21" s="180">
        <f>IF(ISNUMBER(VALUE(SUBSTITUTE(実質収支比率等に係る経年分析!G$49,"▲","-"))),ROUND(VALUE(SUBSTITUTE(実質収支比率等に係る経年分析!G$49,"▲","-")),2),NA())</f>
        <v>-2.4900000000000002</v>
      </c>
      <c r="D21" s="180">
        <f>IF(ISNUMBER(VALUE(SUBSTITUTE(実質収支比率等に係る経年分析!H$49,"▲","-"))),ROUND(VALUE(SUBSTITUTE(実質収支比率等に係る経年分析!H$49,"▲","-")),2),NA())</f>
        <v>-8.5500000000000007</v>
      </c>
      <c r="E21" s="180">
        <f>IF(ISNUMBER(VALUE(SUBSTITUTE(実質収支比率等に係る経年分析!I$49,"▲","-"))),ROUND(VALUE(SUBSTITUTE(実質収支比率等に係る経年分析!I$49,"▲","-")),2),NA())</f>
        <v>-1.55</v>
      </c>
      <c r="F21" s="180">
        <f>IF(ISNUMBER(VALUE(SUBSTITUTE(実質収支比率等に係る経年分析!J$49,"▲","-"))),ROUND(VALUE(SUBSTITUTE(実質収支比率等に係る経年分析!J$49,"▲","-")),2),NA())</f>
        <v>7.42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相良村農業集落排水特別会計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相良村後期高齢者医療特別会計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相良村簡易水道特別会計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0.17</v>
      </c>
    </row>
    <row r="34" spans="1:16" x14ac:dyDescent="0.15">
      <c r="A34" s="181" t="str">
        <f>IF(連結実質赤字比率に係る赤字・黒字の構成分析!C$36="",NA(),連結実質赤字比率に係る赤字・黒字の構成分析!C$36)</f>
        <v>相良村国民健康保険特別会計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1.58</v>
      </c>
    </row>
    <row r="35" spans="1:16" x14ac:dyDescent="0.15">
      <c r="A35" s="181" t="str">
        <f>IF(連結実質赤字比率に係る赤字・黒字の構成分析!C$35="",NA(),連結実質赤字比率に係る赤字・黒字の構成分析!C$35)</f>
        <v>相良村介護保険特別会計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2.86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3.18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2.2999999999999998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2.0299999999999998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3.78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4.3099999999999996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5.12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6.25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376</v>
      </c>
      <c r="E42" s="182"/>
      <c r="F42" s="182"/>
      <c r="G42" s="182">
        <f>'実質公債費比率（分子）の構造'!L$52</f>
        <v>344</v>
      </c>
      <c r="H42" s="182"/>
      <c r="I42" s="182"/>
      <c r="J42" s="182">
        <f>'実質公債費比率（分子）の構造'!M$52</f>
        <v>318</v>
      </c>
      <c r="K42" s="182"/>
      <c r="L42" s="182"/>
      <c r="M42" s="182">
        <f>'実質公債費比率（分子）の構造'!N$52</f>
        <v>274</v>
      </c>
      <c r="N42" s="182"/>
      <c r="O42" s="182"/>
      <c r="P42" s="182">
        <f>'実質公債費比率（分子）の構造'!O$52</f>
        <v>269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f>'実質公債費比率（分子）の構造'!O$50</f>
        <v>0</v>
      </c>
      <c r="O44" s="182"/>
      <c r="P44" s="182"/>
    </row>
    <row r="45" spans="1:16" x14ac:dyDescent="0.15">
      <c r="A45" s="182" t="s">
        <v>66</v>
      </c>
      <c r="B45" s="182">
        <f>'実質公債費比率（分子）の構造'!K$49</f>
        <v>29</v>
      </c>
      <c r="C45" s="182"/>
      <c r="D45" s="182"/>
      <c r="E45" s="182">
        <f>'実質公債費比率（分子）の構造'!L$49</f>
        <v>18</v>
      </c>
      <c r="F45" s="182"/>
      <c r="G45" s="182"/>
      <c r="H45" s="182">
        <f>'実質公債費比率（分子）の構造'!M$49</f>
        <v>22</v>
      </c>
      <c r="I45" s="182"/>
      <c r="J45" s="182"/>
      <c r="K45" s="182">
        <f>'実質公債費比率（分子）の構造'!N$49</f>
        <v>29</v>
      </c>
      <c r="L45" s="182"/>
      <c r="M45" s="182"/>
      <c r="N45" s="182">
        <f>'実質公債費比率（分子）の構造'!O$49</f>
        <v>27</v>
      </c>
      <c r="O45" s="182"/>
      <c r="P45" s="182"/>
    </row>
    <row r="46" spans="1:16" x14ac:dyDescent="0.15">
      <c r="A46" s="182" t="s">
        <v>67</v>
      </c>
      <c r="B46" s="182">
        <f>'実質公債費比率（分子）の構造'!K$48</f>
        <v>223</v>
      </c>
      <c r="C46" s="182"/>
      <c r="D46" s="182"/>
      <c r="E46" s="182">
        <f>'実質公債費比率（分子）の構造'!L$48</f>
        <v>198</v>
      </c>
      <c r="F46" s="182"/>
      <c r="G46" s="182"/>
      <c r="H46" s="182">
        <f>'実質公債費比率（分子）の構造'!M$48</f>
        <v>172</v>
      </c>
      <c r="I46" s="182"/>
      <c r="J46" s="182"/>
      <c r="K46" s="182">
        <f>'実質公債費比率（分子）の構造'!N$48</f>
        <v>123</v>
      </c>
      <c r="L46" s="182"/>
      <c r="M46" s="182"/>
      <c r="N46" s="182">
        <f>'実質公債費比率（分子）の構造'!O$48</f>
        <v>127</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302</v>
      </c>
      <c r="C49" s="182"/>
      <c r="D49" s="182"/>
      <c r="E49" s="182">
        <f>'実質公債費比率（分子）の構造'!L$45</f>
        <v>274</v>
      </c>
      <c r="F49" s="182"/>
      <c r="G49" s="182"/>
      <c r="H49" s="182">
        <f>'実質公債費比率（分子）の構造'!M$45</f>
        <v>269</v>
      </c>
      <c r="I49" s="182"/>
      <c r="J49" s="182"/>
      <c r="K49" s="182">
        <f>'実質公債費比率（分子）の構造'!N$45</f>
        <v>267</v>
      </c>
      <c r="L49" s="182"/>
      <c r="M49" s="182"/>
      <c r="N49" s="182">
        <f>'実質公債費比率（分子）の構造'!O$45</f>
        <v>269</v>
      </c>
      <c r="O49" s="182"/>
      <c r="P49" s="182"/>
    </row>
    <row r="50" spans="1:16" x14ac:dyDescent="0.15">
      <c r="A50" s="182" t="s">
        <v>70</v>
      </c>
      <c r="B50" s="182" t="e">
        <f>NA()</f>
        <v>#N/A</v>
      </c>
      <c r="C50" s="182">
        <f>IF(ISNUMBER('実質公債費比率（分子）の構造'!K$53),'実質公債費比率（分子）の構造'!K$53,NA())</f>
        <v>178</v>
      </c>
      <c r="D50" s="182" t="e">
        <f>NA()</f>
        <v>#N/A</v>
      </c>
      <c r="E50" s="182" t="e">
        <f>NA()</f>
        <v>#N/A</v>
      </c>
      <c r="F50" s="182">
        <f>IF(ISNUMBER('実質公債費比率（分子）の構造'!L$53),'実質公債費比率（分子）の構造'!L$53,NA())</f>
        <v>146</v>
      </c>
      <c r="G50" s="182" t="e">
        <f>NA()</f>
        <v>#N/A</v>
      </c>
      <c r="H50" s="182" t="e">
        <f>NA()</f>
        <v>#N/A</v>
      </c>
      <c r="I50" s="182">
        <f>IF(ISNUMBER('実質公債費比率（分子）の構造'!M$53),'実質公債費比率（分子）の構造'!M$53,NA())</f>
        <v>145</v>
      </c>
      <c r="J50" s="182" t="e">
        <f>NA()</f>
        <v>#N/A</v>
      </c>
      <c r="K50" s="182" t="e">
        <f>NA()</f>
        <v>#N/A</v>
      </c>
      <c r="L50" s="182">
        <f>IF(ISNUMBER('実質公債費比率（分子）の構造'!N$53),'実質公債費比率（分子）の構造'!N$53,NA())</f>
        <v>145</v>
      </c>
      <c r="M50" s="182" t="e">
        <f>NA()</f>
        <v>#N/A</v>
      </c>
      <c r="N50" s="182" t="e">
        <f>NA()</f>
        <v>#N/A</v>
      </c>
      <c r="O50" s="182">
        <f>IF(ISNUMBER('実質公債費比率（分子）の構造'!O$53),'実質公債費比率（分子）の構造'!O$53,NA())</f>
        <v>154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2685</v>
      </c>
      <c r="E56" s="181"/>
      <c r="F56" s="181"/>
      <c r="G56" s="181">
        <f>'将来負担比率（分子）の構造'!J$52</f>
        <v>2929</v>
      </c>
      <c r="H56" s="181"/>
      <c r="I56" s="181"/>
      <c r="J56" s="181">
        <f>'将来負担比率（分子）の構造'!K$52</f>
        <v>2943</v>
      </c>
      <c r="K56" s="181"/>
      <c r="L56" s="181"/>
      <c r="M56" s="181">
        <f>'将来負担比率（分子）の構造'!L$52</f>
        <v>2753</v>
      </c>
      <c r="N56" s="181"/>
      <c r="O56" s="181"/>
      <c r="P56" s="181">
        <f>'将来負担比率（分子）の構造'!M$52</f>
        <v>2892</v>
      </c>
    </row>
    <row r="57" spans="1:16" x14ac:dyDescent="0.15">
      <c r="A57" s="181" t="s">
        <v>42</v>
      </c>
      <c r="B57" s="181"/>
      <c r="C57" s="181"/>
      <c r="D57" s="181">
        <f>'将来負担比率（分子）の構造'!I$51</f>
        <v>163</v>
      </c>
      <c r="E57" s="181"/>
      <c r="F57" s="181"/>
      <c r="G57" s="181">
        <f>'将来負担比率（分子）の構造'!J$51</f>
        <v>154</v>
      </c>
      <c r="H57" s="181"/>
      <c r="I57" s="181"/>
      <c r="J57" s="181">
        <f>'将来負担比率（分子）の構造'!K$51</f>
        <v>151</v>
      </c>
      <c r="K57" s="181"/>
      <c r="L57" s="181"/>
      <c r="M57" s="181">
        <f>'将来負担比率（分子）の構造'!L$51</f>
        <v>131</v>
      </c>
      <c r="N57" s="181"/>
      <c r="O57" s="181"/>
      <c r="P57" s="181">
        <f>'将来負担比率（分子）の構造'!M$51</f>
        <v>120</v>
      </c>
    </row>
    <row r="58" spans="1:16" x14ac:dyDescent="0.15">
      <c r="A58" s="181" t="s">
        <v>41</v>
      </c>
      <c r="B58" s="181"/>
      <c r="C58" s="181"/>
      <c r="D58" s="181">
        <f>'将来負担比率（分子）の構造'!I$50</f>
        <v>2010</v>
      </c>
      <c r="E58" s="181"/>
      <c r="F58" s="181"/>
      <c r="G58" s="181">
        <f>'将来負担比率（分子）の構造'!J$50</f>
        <v>1859</v>
      </c>
      <c r="H58" s="181"/>
      <c r="I58" s="181"/>
      <c r="J58" s="181">
        <f>'将来負担比率（分子）の構造'!K$50</f>
        <v>1737</v>
      </c>
      <c r="K58" s="181"/>
      <c r="L58" s="181"/>
      <c r="M58" s="181">
        <f>'将来負担比率（分子）の構造'!L$50</f>
        <v>1746</v>
      </c>
      <c r="N58" s="181"/>
      <c r="O58" s="181"/>
      <c r="P58" s="181">
        <f>'将来負担比率（分子）の構造'!M$50</f>
        <v>1919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590</v>
      </c>
      <c r="C62" s="181"/>
      <c r="D62" s="181"/>
      <c r="E62" s="181">
        <f>'将来負担比率（分子）の構造'!J$45</f>
        <v>580</v>
      </c>
      <c r="F62" s="181"/>
      <c r="G62" s="181"/>
      <c r="H62" s="181">
        <f>'将来負担比率（分子）の構造'!K$45</f>
        <v>558</v>
      </c>
      <c r="I62" s="181"/>
      <c r="J62" s="181"/>
      <c r="K62" s="181">
        <f>'将来負担比率（分子）の構造'!L$45</f>
        <v>540</v>
      </c>
      <c r="L62" s="181"/>
      <c r="M62" s="181"/>
      <c r="N62" s="181">
        <f>'将来負担比率（分子）の構造'!M$45</f>
        <v>518</v>
      </c>
      <c r="O62" s="181"/>
      <c r="P62" s="181"/>
    </row>
    <row r="63" spans="1:16" x14ac:dyDescent="0.15">
      <c r="A63" s="181" t="s">
        <v>34</v>
      </c>
      <c r="B63" s="181">
        <f>'将来負担比率（分子）の構造'!I$44</f>
        <v>110</v>
      </c>
      <c r="C63" s="181"/>
      <c r="D63" s="181"/>
      <c r="E63" s="181">
        <f>'将来負担比率（分子）の構造'!J$44</f>
        <v>119</v>
      </c>
      <c r="F63" s="181"/>
      <c r="G63" s="181"/>
      <c r="H63" s="181">
        <f>'将来負担比率（分子）の構造'!K$44</f>
        <v>106</v>
      </c>
      <c r="I63" s="181"/>
      <c r="J63" s="181"/>
      <c r="K63" s="181">
        <f>'将来負担比率（分子）の構造'!L$44</f>
        <v>81</v>
      </c>
      <c r="L63" s="181"/>
      <c r="M63" s="181"/>
      <c r="N63" s="181">
        <f>'将来負担比率（分子）の構造'!M$44</f>
        <v>80</v>
      </c>
      <c r="O63" s="181"/>
      <c r="P63" s="181"/>
    </row>
    <row r="64" spans="1:16" x14ac:dyDescent="0.15">
      <c r="A64" s="181" t="s">
        <v>33</v>
      </c>
      <c r="B64" s="181">
        <f>'将来負担比率（分子）の構造'!I$43</f>
        <v>1607</v>
      </c>
      <c r="C64" s="181"/>
      <c r="D64" s="181"/>
      <c r="E64" s="181">
        <f>'将来負担比率（分子）の構造'!J$43</f>
        <v>1514</v>
      </c>
      <c r="F64" s="181"/>
      <c r="G64" s="181"/>
      <c r="H64" s="181">
        <f>'将来負担比率（分子）の構造'!K$43</f>
        <v>1355</v>
      </c>
      <c r="I64" s="181"/>
      <c r="J64" s="181"/>
      <c r="K64" s="181">
        <f>'将来負担比率（分子）の構造'!L$43</f>
        <v>1216</v>
      </c>
      <c r="L64" s="181"/>
      <c r="M64" s="181"/>
      <c r="N64" s="181">
        <f>'将来負担比率（分子）の構造'!M$43</f>
        <v>1163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3</v>
      </c>
      <c r="O65" s="181"/>
      <c r="P65" s="181"/>
    </row>
    <row r="66" spans="1:16" x14ac:dyDescent="0.15">
      <c r="A66" s="181" t="s">
        <v>31</v>
      </c>
      <c r="B66" s="181">
        <f>'将来負担比率（分子）の構造'!I$41</f>
        <v>2859</v>
      </c>
      <c r="C66" s="181"/>
      <c r="D66" s="181"/>
      <c r="E66" s="181">
        <f>'将来負担比率（分子）の構造'!J$41</f>
        <v>3073</v>
      </c>
      <c r="F66" s="181"/>
      <c r="G66" s="181"/>
      <c r="H66" s="181">
        <f>'将来負担比率（分子）の構造'!K$41</f>
        <v>3147</v>
      </c>
      <c r="I66" s="181"/>
      <c r="J66" s="181"/>
      <c r="K66" s="181">
        <f>'将来負担比率（分子）の構造'!L$41</f>
        <v>3123</v>
      </c>
      <c r="L66" s="181"/>
      <c r="M66" s="181"/>
      <c r="N66" s="181">
        <f>'将来負担比率（分子）の構造'!M$41</f>
        <v>3220</v>
      </c>
      <c r="O66" s="181"/>
      <c r="P66" s="181"/>
    </row>
    <row r="67" spans="1:16" x14ac:dyDescent="0.15">
      <c r="A67" s="181" t="s">
        <v>74</v>
      </c>
      <c r="B67" s="181" t="e">
        <f>NA()</f>
        <v>#N/A</v>
      </c>
      <c r="C67" s="181">
        <f>IF(ISNUMBER('将来負担比率（分子）の構造'!I$53), IF('将来負担比率（分子）の構造'!I$53 &lt; 0, 0, '将来負担比率（分子）の構造'!I$53), NA())</f>
        <v>308</v>
      </c>
      <c r="D67" s="181" t="e">
        <f>NA()</f>
        <v>#N/A</v>
      </c>
      <c r="E67" s="181" t="e">
        <f>NA()</f>
        <v>#N/A</v>
      </c>
      <c r="F67" s="181">
        <f>IF(ISNUMBER('将来負担比率（分子）の構造'!J$53), IF('将来負担比率（分子）の構造'!J$53 &lt; 0, 0, '将来負担比率（分子）の構造'!J$53), NA())</f>
        <v>345</v>
      </c>
      <c r="G67" s="181" t="e">
        <f>NA()</f>
        <v>#N/A</v>
      </c>
      <c r="H67" s="181" t="e">
        <f>NA()</f>
        <v>#N/A</v>
      </c>
      <c r="I67" s="181">
        <f>IF(ISNUMBER('将来負担比率（分子）の構造'!K$53), IF('将来負担比率（分子）の構造'!K$53 &lt; 0, 0, '将来負担比率（分子）の構造'!K$53), NA())</f>
        <v>335</v>
      </c>
      <c r="J67" s="181" t="e">
        <f>NA()</f>
        <v>#N/A</v>
      </c>
      <c r="K67" s="181" t="e">
        <f>NA()</f>
        <v>#N/A</v>
      </c>
      <c r="L67" s="181">
        <f>IF(ISNUMBER('将来負担比率（分子）の構造'!L$53), IF('将来負担比率（分子）の構造'!L$53 &lt; 0, 0, '将来負担比率（分子）の構造'!L$53), NA())</f>
        <v>331</v>
      </c>
      <c r="M67" s="181" t="e">
        <f>NA()</f>
        <v>#N/A</v>
      </c>
      <c r="N67" s="181" t="e">
        <f>NA()</f>
        <v>#N/A</v>
      </c>
      <c r="O67" s="181">
        <f>IF(ISNUMBER('将来負担比率（分子）の構造'!M$53), IF('将来負担比率（分子）の構造'!M$53 &lt; 0, 0, '将来負担比率（分子）の構造'!M$53), NA())</f>
        <v>53</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1232</v>
      </c>
      <c r="C72" s="185">
        <f>基金残高に係る経年分析!G55</f>
        <v>1177</v>
      </c>
      <c r="D72" s="185">
        <f>基金残高に係る経年分析!H55</f>
        <v>1310</v>
      </c>
    </row>
    <row r="73" spans="1:16" x14ac:dyDescent="0.15">
      <c r="A73" s="184" t="s">
        <v>77</v>
      </c>
      <c r="B73" s="185">
        <f>基金残高に係る経年分析!F56</f>
        <v>52</v>
      </c>
      <c r="C73" s="185">
        <f>基金残高に係る経年分析!G56</f>
        <v>52</v>
      </c>
      <c r="D73" s="185">
        <f>基金残高に係る経年分析!H56</f>
        <v>52</v>
      </c>
    </row>
    <row r="74" spans="1:16" x14ac:dyDescent="0.15">
      <c r="A74" s="184" t="s">
        <v>78</v>
      </c>
      <c r="B74" s="185">
        <f>基金残高に係る経年分析!F57</f>
        <v>306</v>
      </c>
      <c r="C74" s="185">
        <f>基金残高に係る経年分析!G57</f>
        <v>340</v>
      </c>
      <c r="D74" s="185">
        <f>基金残高に係る経年分析!H57</f>
        <v>400</v>
      </c>
    </row>
  </sheetData>
  <sheetProtection algorithmName="SHA-512" hashValue="WptvM6mBTRu8jodnQ/p6f1fAGDacAkXco1QY7DQ+aZSgNO7WEOejofP7e7Dbt2PpSpVV3GxdrbwnpzNAEPnXog==" saltValue="r71M4vxPKD1xZ00uoo2eL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210</v>
      </c>
      <c r="DI1" s="762"/>
      <c r="DJ1" s="762"/>
      <c r="DK1" s="762"/>
      <c r="DL1" s="762"/>
      <c r="DM1" s="762"/>
      <c r="DN1" s="763"/>
      <c r="DO1" s="226"/>
      <c r="DP1" s="761" t="s">
        <v>211</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213</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214</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215</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216</v>
      </c>
      <c r="S4" s="704"/>
      <c r="T4" s="704"/>
      <c r="U4" s="704"/>
      <c r="V4" s="704"/>
      <c r="W4" s="704"/>
      <c r="X4" s="704"/>
      <c r="Y4" s="705"/>
      <c r="Z4" s="703" t="s">
        <v>217</v>
      </c>
      <c r="AA4" s="704"/>
      <c r="AB4" s="704"/>
      <c r="AC4" s="705"/>
      <c r="AD4" s="703" t="s">
        <v>218</v>
      </c>
      <c r="AE4" s="704"/>
      <c r="AF4" s="704"/>
      <c r="AG4" s="704"/>
      <c r="AH4" s="704"/>
      <c r="AI4" s="704"/>
      <c r="AJ4" s="704"/>
      <c r="AK4" s="705"/>
      <c r="AL4" s="703" t="s">
        <v>217</v>
      </c>
      <c r="AM4" s="704"/>
      <c r="AN4" s="704"/>
      <c r="AO4" s="705"/>
      <c r="AP4" s="764" t="s">
        <v>219</v>
      </c>
      <c r="AQ4" s="764"/>
      <c r="AR4" s="764"/>
      <c r="AS4" s="764"/>
      <c r="AT4" s="764"/>
      <c r="AU4" s="764"/>
      <c r="AV4" s="764"/>
      <c r="AW4" s="764"/>
      <c r="AX4" s="764"/>
      <c r="AY4" s="764"/>
      <c r="AZ4" s="764"/>
      <c r="BA4" s="764"/>
      <c r="BB4" s="764"/>
      <c r="BC4" s="764"/>
      <c r="BD4" s="764"/>
      <c r="BE4" s="764"/>
      <c r="BF4" s="764"/>
      <c r="BG4" s="764" t="s">
        <v>220</v>
      </c>
      <c r="BH4" s="764"/>
      <c r="BI4" s="764"/>
      <c r="BJ4" s="764"/>
      <c r="BK4" s="764"/>
      <c r="BL4" s="764"/>
      <c r="BM4" s="764"/>
      <c r="BN4" s="764"/>
      <c r="BO4" s="764" t="s">
        <v>217</v>
      </c>
      <c r="BP4" s="764"/>
      <c r="BQ4" s="764"/>
      <c r="BR4" s="764"/>
      <c r="BS4" s="764" t="s">
        <v>221</v>
      </c>
      <c r="BT4" s="764"/>
      <c r="BU4" s="764"/>
      <c r="BV4" s="764"/>
      <c r="BW4" s="764"/>
      <c r="BX4" s="764"/>
      <c r="BY4" s="764"/>
      <c r="BZ4" s="764"/>
      <c r="CA4" s="764"/>
      <c r="CB4" s="764"/>
      <c r="CD4" s="746" t="s">
        <v>222</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223</v>
      </c>
      <c r="C5" s="709"/>
      <c r="D5" s="709"/>
      <c r="E5" s="709"/>
      <c r="F5" s="709"/>
      <c r="G5" s="709"/>
      <c r="H5" s="709"/>
      <c r="I5" s="709"/>
      <c r="J5" s="709"/>
      <c r="K5" s="709"/>
      <c r="L5" s="709"/>
      <c r="M5" s="709"/>
      <c r="N5" s="709"/>
      <c r="O5" s="709"/>
      <c r="P5" s="709"/>
      <c r="Q5" s="710"/>
      <c r="R5" s="697">
        <v>386937</v>
      </c>
      <c r="S5" s="698"/>
      <c r="T5" s="698"/>
      <c r="U5" s="698"/>
      <c r="V5" s="698"/>
      <c r="W5" s="698"/>
      <c r="X5" s="698"/>
      <c r="Y5" s="741"/>
      <c r="Z5" s="759">
        <v>7.3</v>
      </c>
      <c r="AA5" s="759"/>
      <c r="AB5" s="759"/>
      <c r="AC5" s="759"/>
      <c r="AD5" s="760">
        <v>386937</v>
      </c>
      <c r="AE5" s="760"/>
      <c r="AF5" s="760"/>
      <c r="AG5" s="760"/>
      <c r="AH5" s="760"/>
      <c r="AI5" s="760"/>
      <c r="AJ5" s="760"/>
      <c r="AK5" s="760"/>
      <c r="AL5" s="742">
        <v>18.100000000000001</v>
      </c>
      <c r="AM5" s="713"/>
      <c r="AN5" s="713"/>
      <c r="AO5" s="743"/>
      <c r="AP5" s="708" t="s">
        <v>224</v>
      </c>
      <c r="AQ5" s="709"/>
      <c r="AR5" s="709"/>
      <c r="AS5" s="709"/>
      <c r="AT5" s="709"/>
      <c r="AU5" s="709"/>
      <c r="AV5" s="709"/>
      <c r="AW5" s="709"/>
      <c r="AX5" s="709"/>
      <c r="AY5" s="709"/>
      <c r="AZ5" s="709"/>
      <c r="BA5" s="709"/>
      <c r="BB5" s="709"/>
      <c r="BC5" s="709"/>
      <c r="BD5" s="709"/>
      <c r="BE5" s="709"/>
      <c r="BF5" s="710"/>
      <c r="BG5" s="642">
        <v>386188</v>
      </c>
      <c r="BH5" s="643"/>
      <c r="BI5" s="643"/>
      <c r="BJ5" s="643"/>
      <c r="BK5" s="643"/>
      <c r="BL5" s="643"/>
      <c r="BM5" s="643"/>
      <c r="BN5" s="644"/>
      <c r="BO5" s="675">
        <v>99.8</v>
      </c>
      <c r="BP5" s="675"/>
      <c r="BQ5" s="675"/>
      <c r="BR5" s="675"/>
      <c r="BS5" s="676" t="s">
        <v>225</v>
      </c>
      <c r="BT5" s="676"/>
      <c r="BU5" s="676"/>
      <c r="BV5" s="676"/>
      <c r="BW5" s="676"/>
      <c r="BX5" s="676"/>
      <c r="BY5" s="676"/>
      <c r="BZ5" s="676"/>
      <c r="CA5" s="676"/>
      <c r="CB5" s="739"/>
      <c r="CD5" s="746" t="s">
        <v>219</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217</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46640</v>
      </c>
      <c r="S6" s="643"/>
      <c r="T6" s="643"/>
      <c r="U6" s="643"/>
      <c r="V6" s="643"/>
      <c r="W6" s="643"/>
      <c r="X6" s="643"/>
      <c r="Y6" s="644"/>
      <c r="Z6" s="675">
        <v>0.9</v>
      </c>
      <c r="AA6" s="675"/>
      <c r="AB6" s="675"/>
      <c r="AC6" s="675"/>
      <c r="AD6" s="676">
        <v>46640</v>
      </c>
      <c r="AE6" s="676"/>
      <c r="AF6" s="676"/>
      <c r="AG6" s="676"/>
      <c r="AH6" s="676"/>
      <c r="AI6" s="676"/>
      <c r="AJ6" s="676"/>
      <c r="AK6" s="676"/>
      <c r="AL6" s="645">
        <v>2.2000000000000002</v>
      </c>
      <c r="AM6" s="646"/>
      <c r="AN6" s="646"/>
      <c r="AO6" s="677"/>
      <c r="AP6" s="639" t="s">
        <v>230</v>
      </c>
      <c r="AQ6" s="640"/>
      <c r="AR6" s="640"/>
      <c r="AS6" s="640"/>
      <c r="AT6" s="640"/>
      <c r="AU6" s="640"/>
      <c r="AV6" s="640"/>
      <c r="AW6" s="640"/>
      <c r="AX6" s="640"/>
      <c r="AY6" s="640"/>
      <c r="AZ6" s="640"/>
      <c r="BA6" s="640"/>
      <c r="BB6" s="640"/>
      <c r="BC6" s="640"/>
      <c r="BD6" s="640"/>
      <c r="BE6" s="640"/>
      <c r="BF6" s="641"/>
      <c r="BG6" s="642">
        <v>386188</v>
      </c>
      <c r="BH6" s="643"/>
      <c r="BI6" s="643"/>
      <c r="BJ6" s="643"/>
      <c r="BK6" s="643"/>
      <c r="BL6" s="643"/>
      <c r="BM6" s="643"/>
      <c r="BN6" s="644"/>
      <c r="BO6" s="675">
        <v>99.8</v>
      </c>
      <c r="BP6" s="675"/>
      <c r="BQ6" s="675"/>
      <c r="BR6" s="675"/>
      <c r="BS6" s="676" t="s">
        <v>126</v>
      </c>
      <c r="BT6" s="676"/>
      <c r="BU6" s="676"/>
      <c r="BV6" s="676"/>
      <c r="BW6" s="676"/>
      <c r="BX6" s="676"/>
      <c r="BY6" s="676"/>
      <c r="BZ6" s="676"/>
      <c r="CA6" s="676"/>
      <c r="CB6" s="739"/>
      <c r="CD6" s="700" t="s">
        <v>231</v>
      </c>
      <c r="CE6" s="701"/>
      <c r="CF6" s="701"/>
      <c r="CG6" s="701"/>
      <c r="CH6" s="701"/>
      <c r="CI6" s="701"/>
      <c r="CJ6" s="701"/>
      <c r="CK6" s="701"/>
      <c r="CL6" s="701"/>
      <c r="CM6" s="701"/>
      <c r="CN6" s="701"/>
      <c r="CO6" s="701"/>
      <c r="CP6" s="701"/>
      <c r="CQ6" s="702"/>
      <c r="CR6" s="642">
        <v>49990</v>
      </c>
      <c r="CS6" s="643"/>
      <c r="CT6" s="643"/>
      <c r="CU6" s="643"/>
      <c r="CV6" s="643"/>
      <c r="CW6" s="643"/>
      <c r="CX6" s="643"/>
      <c r="CY6" s="644"/>
      <c r="CZ6" s="742">
        <v>1</v>
      </c>
      <c r="DA6" s="713"/>
      <c r="DB6" s="713"/>
      <c r="DC6" s="745"/>
      <c r="DD6" s="648" t="s">
        <v>225</v>
      </c>
      <c r="DE6" s="643"/>
      <c r="DF6" s="643"/>
      <c r="DG6" s="643"/>
      <c r="DH6" s="643"/>
      <c r="DI6" s="643"/>
      <c r="DJ6" s="643"/>
      <c r="DK6" s="643"/>
      <c r="DL6" s="643"/>
      <c r="DM6" s="643"/>
      <c r="DN6" s="643"/>
      <c r="DO6" s="643"/>
      <c r="DP6" s="644"/>
      <c r="DQ6" s="648">
        <v>49986</v>
      </c>
      <c r="DR6" s="643"/>
      <c r="DS6" s="643"/>
      <c r="DT6" s="643"/>
      <c r="DU6" s="643"/>
      <c r="DV6" s="643"/>
      <c r="DW6" s="643"/>
      <c r="DX6" s="643"/>
      <c r="DY6" s="643"/>
      <c r="DZ6" s="643"/>
      <c r="EA6" s="643"/>
      <c r="EB6" s="643"/>
      <c r="EC6" s="689"/>
    </row>
    <row r="7" spans="2:143" ht="11.25" customHeight="1" x14ac:dyDescent="0.15">
      <c r="B7" s="639" t="s">
        <v>232</v>
      </c>
      <c r="C7" s="640"/>
      <c r="D7" s="640"/>
      <c r="E7" s="640"/>
      <c r="F7" s="640"/>
      <c r="G7" s="640"/>
      <c r="H7" s="640"/>
      <c r="I7" s="640"/>
      <c r="J7" s="640"/>
      <c r="K7" s="640"/>
      <c r="L7" s="640"/>
      <c r="M7" s="640"/>
      <c r="N7" s="640"/>
      <c r="O7" s="640"/>
      <c r="P7" s="640"/>
      <c r="Q7" s="641"/>
      <c r="R7" s="642">
        <v>191</v>
      </c>
      <c r="S7" s="643"/>
      <c r="T7" s="643"/>
      <c r="U7" s="643"/>
      <c r="V7" s="643"/>
      <c r="W7" s="643"/>
      <c r="X7" s="643"/>
      <c r="Y7" s="644"/>
      <c r="Z7" s="675">
        <v>0</v>
      </c>
      <c r="AA7" s="675"/>
      <c r="AB7" s="675"/>
      <c r="AC7" s="675"/>
      <c r="AD7" s="676">
        <v>191</v>
      </c>
      <c r="AE7" s="676"/>
      <c r="AF7" s="676"/>
      <c r="AG7" s="676"/>
      <c r="AH7" s="676"/>
      <c r="AI7" s="676"/>
      <c r="AJ7" s="676"/>
      <c r="AK7" s="676"/>
      <c r="AL7" s="645">
        <v>0</v>
      </c>
      <c r="AM7" s="646"/>
      <c r="AN7" s="646"/>
      <c r="AO7" s="677"/>
      <c r="AP7" s="639" t="s">
        <v>233</v>
      </c>
      <c r="AQ7" s="640"/>
      <c r="AR7" s="640"/>
      <c r="AS7" s="640"/>
      <c r="AT7" s="640"/>
      <c r="AU7" s="640"/>
      <c r="AV7" s="640"/>
      <c r="AW7" s="640"/>
      <c r="AX7" s="640"/>
      <c r="AY7" s="640"/>
      <c r="AZ7" s="640"/>
      <c r="BA7" s="640"/>
      <c r="BB7" s="640"/>
      <c r="BC7" s="640"/>
      <c r="BD7" s="640"/>
      <c r="BE7" s="640"/>
      <c r="BF7" s="641"/>
      <c r="BG7" s="642">
        <v>135370</v>
      </c>
      <c r="BH7" s="643"/>
      <c r="BI7" s="643"/>
      <c r="BJ7" s="643"/>
      <c r="BK7" s="643"/>
      <c r="BL7" s="643"/>
      <c r="BM7" s="643"/>
      <c r="BN7" s="644"/>
      <c r="BO7" s="675">
        <v>35</v>
      </c>
      <c r="BP7" s="675"/>
      <c r="BQ7" s="675"/>
      <c r="BR7" s="675"/>
      <c r="BS7" s="676" t="s">
        <v>126</v>
      </c>
      <c r="BT7" s="676"/>
      <c r="BU7" s="676"/>
      <c r="BV7" s="676"/>
      <c r="BW7" s="676"/>
      <c r="BX7" s="676"/>
      <c r="BY7" s="676"/>
      <c r="BZ7" s="676"/>
      <c r="CA7" s="676"/>
      <c r="CB7" s="739"/>
      <c r="CD7" s="681" t="s">
        <v>234</v>
      </c>
      <c r="CE7" s="682"/>
      <c r="CF7" s="682"/>
      <c r="CG7" s="682"/>
      <c r="CH7" s="682"/>
      <c r="CI7" s="682"/>
      <c r="CJ7" s="682"/>
      <c r="CK7" s="682"/>
      <c r="CL7" s="682"/>
      <c r="CM7" s="682"/>
      <c r="CN7" s="682"/>
      <c r="CO7" s="682"/>
      <c r="CP7" s="682"/>
      <c r="CQ7" s="683"/>
      <c r="CR7" s="642">
        <v>1380707</v>
      </c>
      <c r="CS7" s="643"/>
      <c r="CT7" s="643"/>
      <c r="CU7" s="643"/>
      <c r="CV7" s="643"/>
      <c r="CW7" s="643"/>
      <c r="CX7" s="643"/>
      <c r="CY7" s="644"/>
      <c r="CZ7" s="675">
        <v>27.5</v>
      </c>
      <c r="DA7" s="675"/>
      <c r="DB7" s="675"/>
      <c r="DC7" s="675"/>
      <c r="DD7" s="648">
        <v>13180</v>
      </c>
      <c r="DE7" s="643"/>
      <c r="DF7" s="643"/>
      <c r="DG7" s="643"/>
      <c r="DH7" s="643"/>
      <c r="DI7" s="643"/>
      <c r="DJ7" s="643"/>
      <c r="DK7" s="643"/>
      <c r="DL7" s="643"/>
      <c r="DM7" s="643"/>
      <c r="DN7" s="643"/>
      <c r="DO7" s="643"/>
      <c r="DP7" s="644"/>
      <c r="DQ7" s="648">
        <v>837238</v>
      </c>
      <c r="DR7" s="643"/>
      <c r="DS7" s="643"/>
      <c r="DT7" s="643"/>
      <c r="DU7" s="643"/>
      <c r="DV7" s="643"/>
      <c r="DW7" s="643"/>
      <c r="DX7" s="643"/>
      <c r="DY7" s="643"/>
      <c r="DZ7" s="643"/>
      <c r="EA7" s="643"/>
      <c r="EB7" s="643"/>
      <c r="EC7" s="689"/>
    </row>
    <row r="8" spans="2:143" ht="11.25" customHeight="1" x14ac:dyDescent="0.15">
      <c r="B8" s="639" t="s">
        <v>235</v>
      </c>
      <c r="C8" s="640"/>
      <c r="D8" s="640"/>
      <c r="E8" s="640"/>
      <c r="F8" s="640"/>
      <c r="G8" s="640"/>
      <c r="H8" s="640"/>
      <c r="I8" s="640"/>
      <c r="J8" s="640"/>
      <c r="K8" s="640"/>
      <c r="L8" s="640"/>
      <c r="M8" s="640"/>
      <c r="N8" s="640"/>
      <c r="O8" s="640"/>
      <c r="P8" s="640"/>
      <c r="Q8" s="641"/>
      <c r="R8" s="642">
        <v>830</v>
      </c>
      <c r="S8" s="643"/>
      <c r="T8" s="643"/>
      <c r="U8" s="643"/>
      <c r="V8" s="643"/>
      <c r="W8" s="643"/>
      <c r="X8" s="643"/>
      <c r="Y8" s="644"/>
      <c r="Z8" s="675">
        <v>0</v>
      </c>
      <c r="AA8" s="675"/>
      <c r="AB8" s="675"/>
      <c r="AC8" s="675"/>
      <c r="AD8" s="676">
        <v>830</v>
      </c>
      <c r="AE8" s="676"/>
      <c r="AF8" s="676"/>
      <c r="AG8" s="676"/>
      <c r="AH8" s="676"/>
      <c r="AI8" s="676"/>
      <c r="AJ8" s="676"/>
      <c r="AK8" s="676"/>
      <c r="AL8" s="645">
        <v>0</v>
      </c>
      <c r="AM8" s="646"/>
      <c r="AN8" s="646"/>
      <c r="AO8" s="677"/>
      <c r="AP8" s="639" t="s">
        <v>236</v>
      </c>
      <c r="AQ8" s="640"/>
      <c r="AR8" s="640"/>
      <c r="AS8" s="640"/>
      <c r="AT8" s="640"/>
      <c r="AU8" s="640"/>
      <c r="AV8" s="640"/>
      <c r="AW8" s="640"/>
      <c r="AX8" s="640"/>
      <c r="AY8" s="640"/>
      <c r="AZ8" s="640"/>
      <c r="BA8" s="640"/>
      <c r="BB8" s="640"/>
      <c r="BC8" s="640"/>
      <c r="BD8" s="640"/>
      <c r="BE8" s="640"/>
      <c r="BF8" s="641"/>
      <c r="BG8" s="642">
        <v>6742</v>
      </c>
      <c r="BH8" s="643"/>
      <c r="BI8" s="643"/>
      <c r="BJ8" s="643"/>
      <c r="BK8" s="643"/>
      <c r="BL8" s="643"/>
      <c r="BM8" s="643"/>
      <c r="BN8" s="644"/>
      <c r="BO8" s="675">
        <v>1.7</v>
      </c>
      <c r="BP8" s="675"/>
      <c r="BQ8" s="675"/>
      <c r="BR8" s="675"/>
      <c r="BS8" s="648" t="s">
        <v>126</v>
      </c>
      <c r="BT8" s="643"/>
      <c r="BU8" s="643"/>
      <c r="BV8" s="643"/>
      <c r="BW8" s="643"/>
      <c r="BX8" s="643"/>
      <c r="BY8" s="643"/>
      <c r="BZ8" s="643"/>
      <c r="CA8" s="643"/>
      <c r="CB8" s="689"/>
      <c r="CD8" s="681" t="s">
        <v>237</v>
      </c>
      <c r="CE8" s="682"/>
      <c r="CF8" s="682"/>
      <c r="CG8" s="682"/>
      <c r="CH8" s="682"/>
      <c r="CI8" s="682"/>
      <c r="CJ8" s="682"/>
      <c r="CK8" s="682"/>
      <c r="CL8" s="682"/>
      <c r="CM8" s="682"/>
      <c r="CN8" s="682"/>
      <c r="CO8" s="682"/>
      <c r="CP8" s="682"/>
      <c r="CQ8" s="683"/>
      <c r="CR8" s="642">
        <v>907301</v>
      </c>
      <c r="CS8" s="643"/>
      <c r="CT8" s="643"/>
      <c r="CU8" s="643"/>
      <c r="CV8" s="643"/>
      <c r="CW8" s="643"/>
      <c r="CX8" s="643"/>
      <c r="CY8" s="644"/>
      <c r="CZ8" s="675">
        <v>18</v>
      </c>
      <c r="DA8" s="675"/>
      <c r="DB8" s="675"/>
      <c r="DC8" s="675"/>
      <c r="DD8" s="648" t="s">
        <v>134</v>
      </c>
      <c r="DE8" s="643"/>
      <c r="DF8" s="643"/>
      <c r="DG8" s="643"/>
      <c r="DH8" s="643"/>
      <c r="DI8" s="643"/>
      <c r="DJ8" s="643"/>
      <c r="DK8" s="643"/>
      <c r="DL8" s="643"/>
      <c r="DM8" s="643"/>
      <c r="DN8" s="643"/>
      <c r="DO8" s="643"/>
      <c r="DP8" s="644"/>
      <c r="DQ8" s="648">
        <v>432349</v>
      </c>
      <c r="DR8" s="643"/>
      <c r="DS8" s="643"/>
      <c r="DT8" s="643"/>
      <c r="DU8" s="643"/>
      <c r="DV8" s="643"/>
      <c r="DW8" s="643"/>
      <c r="DX8" s="643"/>
      <c r="DY8" s="643"/>
      <c r="DZ8" s="643"/>
      <c r="EA8" s="643"/>
      <c r="EB8" s="643"/>
      <c r="EC8" s="689"/>
    </row>
    <row r="9" spans="2:143" ht="11.25" customHeight="1" x14ac:dyDescent="0.15">
      <c r="B9" s="639" t="s">
        <v>238</v>
      </c>
      <c r="C9" s="640"/>
      <c r="D9" s="640"/>
      <c r="E9" s="640"/>
      <c r="F9" s="640"/>
      <c r="G9" s="640"/>
      <c r="H9" s="640"/>
      <c r="I9" s="640"/>
      <c r="J9" s="640"/>
      <c r="K9" s="640"/>
      <c r="L9" s="640"/>
      <c r="M9" s="640"/>
      <c r="N9" s="640"/>
      <c r="O9" s="640"/>
      <c r="P9" s="640"/>
      <c r="Q9" s="641"/>
      <c r="R9" s="642">
        <v>813</v>
      </c>
      <c r="S9" s="643"/>
      <c r="T9" s="643"/>
      <c r="U9" s="643"/>
      <c r="V9" s="643"/>
      <c r="W9" s="643"/>
      <c r="X9" s="643"/>
      <c r="Y9" s="644"/>
      <c r="Z9" s="675">
        <v>0</v>
      </c>
      <c r="AA9" s="675"/>
      <c r="AB9" s="675"/>
      <c r="AC9" s="675"/>
      <c r="AD9" s="676">
        <v>813</v>
      </c>
      <c r="AE9" s="676"/>
      <c r="AF9" s="676"/>
      <c r="AG9" s="676"/>
      <c r="AH9" s="676"/>
      <c r="AI9" s="676"/>
      <c r="AJ9" s="676"/>
      <c r="AK9" s="676"/>
      <c r="AL9" s="645">
        <v>0</v>
      </c>
      <c r="AM9" s="646"/>
      <c r="AN9" s="646"/>
      <c r="AO9" s="677"/>
      <c r="AP9" s="639" t="s">
        <v>239</v>
      </c>
      <c r="AQ9" s="640"/>
      <c r="AR9" s="640"/>
      <c r="AS9" s="640"/>
      <c r="AT9" s="640"/>
      <c r="AU9" s="640"/>
      <c r="AV9" s="640"/>
      <c r="AW9" s="640"/>
      <c r="AX9" s="640"/>
      <c r="AY9" s="640"/>
      <c r="AZ9" s="640"/>
      <c r="BA9" s="640"/>
      <c r="BB9" s="640"/>
      <c r="BC9" s="640"/>
      <c r="BD9" s="640"/>
      <c r="BE9" s="640"/>
      <c r="BF9" s="641"/>
      <c r="BG9" s="642">
        <v>110510</v>
      </c>
      <c r="BH9" s="643"/>
      <c r="BI9" s="643"/>
      <c r="BJ9" s="643"/>
      <c r="BK9" s="643"/>
      <c r="BL9" s="643"/>
      <c r="BM9" s="643"/>
      <c r="BN9" s="644"/>
      <c r="BO9" s="675">
        <v>28.6</v>
      </c>
      <c r="BP9" s="675"/>
      <c r="BQ9" s="675"/>
      <c r="BR9" s="675"/>
      <c r="BS9" s="648" t="s">
        <v>126</v>
      </c>
      <c r="BT9" s="643"/>
      <c r="BU9" s="643"/>
      <c r="BV9" s="643"/>
      <c r="BW9" s="643"/>
      <c r="BX9" s="643"/>
      <c r="BY9" s="643"/>
      <c r="BZ9" s="643"/>
      <c r="CA9" s="643"/>
      <c r="CB9" s="689"/>
      <c r="CD9" s="681" t="s">
        <v>240</v>
      </c>
      <c r="CE9" s="682"/>
      <c r="CF9" s="682"/>
      <c r="CG9" s="682"/>
      <c r="CH9" s="682"/>
      <c r="CI9" s="682"/>
      <c r="CJ9" s="682"/>
      <c r="CK9" s="682"/>
      <c r="CL9" s="682"/>
      <c r="CM9" s="682"/>
      <c r="CN9" s="682"/>
      <c r="CO9" s="682"/>
      <c r="CP9" s="682"/>
      <c r="CQ9" s="683"/>
      <c r="CR9" s="642">
        <v>592301</v>
      </c>
      <c r="CS9" s="643"/>
      <c r="CT9" s="643"/>
      <c r="CU9" s="643"/>
      <c r="CV9" s="643"/>
      <c r="CW9" s="643"/>
      <c r="CX9" s="643"/>
      <c r="CY9" s="644"/>
      <c r="CZ9" s="675">
        <v>11.8</v>
      </c>
      <c r="DA9" s="675"/>
      <c r="DB9" s="675"/>
      <c r="DC9" s="675"/>
      <c r="DD9" s="648" t="s">
        <v>225</v>
      </c>
      <c r="DE9" s="643"/>
      <c r="DF9" s="643"/>
      <c r="DG9" s="643"/>
      <c r="DH9" s="643"/>
      <c r="DI9" s="643"/>
      <c r="DJ9" s="643"/>
      <c r="DK9" s="643"/>
      <c r="DL9" s="643"/>
      <c r="DM9" s="643"/>
      <c r="DN9" s="643"/>
      <c r="DO9" s="643"/>
      <c r="DP9" s="644"/>
      <c r="DQ9" s="648">
        <v>248244</v>
      </c>
      <c r="DR9" s="643"/>
      <c r="DS9" s="643"/>
      <c r="DT9" s="643"/>
      <c r="DU9" s="643"/>
      <c r="DV9" s="643"/>
      <c r="DW9" s="643"/>
      <c r="DX9" s="643"/>
      <c r="DY9" s="643"/>
      <c r="DZ9" s="643"/>
      <c r="EA9" s="643"/>
      <c r="EB9" s="643"/>
      <c r="EC9" s="689"/>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126</v>
      </c>
      <c r="S10" s="643"/>
      <c r="T10" s="643"/>
      <c r="U10" s="643"/>
      <c r="V10" s="643"/>
      <c r="W10" s="643"/>
      <c r="X10" s="643"/>
      <c r="Y10" s="644"/>
      <c r="Z10" s="675" t="s">
        <v>126</v>
      </c>
      <c r="AA10" s="675"/>
      <c r="AB10" s="675"/>
      <c r="AC10" s="675"/>
      <c r="AD10" s="676" t="s">
        <v>126</v>
      </c>
      <c r="AE10" s="676"/>
      <c r="AF10" s="676"/>
      <c r="AG10" s="676"/>
      <c r="AH10" s="676"/>
      <c r="AI10" s="676"/>
      <c r="AJ10" s="676"/>
      <c r="AK10" s="676"/>
      <c r="AL10" s="645" t="s">
        <v>126</v>
      </c>
      <c r="AM10" s="646"/>
      <c r="AN10" s="646"/>
      <c r="AO10" s="677"/>
      <c r="AP10" s="639" t="s">
        <v>242</v>
      </c>
      <c r="AQ10" s="640"/>
      <c r="AR10" s="640"/>
      <c r="AS10" s="640"/>
      <c r="AT10" s="640"/>
      <c r="AU10" s="640"/>
      <c r="AV10" s="640"/>
      <c r="AW10" s="640"/>
      <c r="AX10" s="640"/>
      <c r="AY10" s="640"/>
      <c r="AZ10" s="640"/>
      <c r="BA10" s="640"/>
      <c r="BB10" s="640"/>
      <c r="BC10" s="640"/>
      <c r="BD10" s="640"/>
      <c r="BE10" s="640"/>
      <c r="BF10" s="641"/>
      <c r="BG10" s="642">
        <v>8850</v>
      </c>
      <c r="BH10" s="643"/>
      <c r="BI10" s="643"/>
      <c r="BJ10" s="643"/>
      <c r="BK10" s="643"/>
      <c r="BL10" s="643"/>
      <c r="BM10" s="643"/>
      <c r="BN10" s="644"/>
      <c r="BO10" s="675">
        <v>2.2999999999999998</v>
      </c>
      <c r="BP10" s="675"/>
      <c r="BQ10" s="675"/>
      <c r="BR10" s="675"/>
      <c r="BS10" s="648" t="s">
        <v>225</v>
      </c>
      <c r="BT10" s="643"/>
      <c r="BU10" s="643"/>
      <c r="BV10" s="643"/>
      <c r="BW10" s="643"/>
      <c r="BX10" s="643"/>
      <c r="BY10" s="643"/>
      <c r="BZ10" s="643"/>
      <c r="CA10" s="643"/>
      <c r="CB10" s="689"/>
      <c r="CD10" s="681" t="s">
        <v>243</v>
      </c>
      <c r="CE10" s="682"/>
      <c r="CF10" s="682"/>
      <c r="CG10" s="682"/>
      <c r="CH10" s="682"/>
      <c r="CI10" s="682"/>
      <c r="CJ10" s="682"/>
      <c r="CK10" s="682"/>
      <c r="CL10" s="682"/>
      <c r="CM10" s="682"/>
      <c r="CN10" s="682"/>
      <c r="CO10" s="682"/>
      <c r="CP10" s="682"/>
      <c r="CQ10" s="683"/>
      <c r="CR10" s="642" t="s">
        <v>225</v>
      </c>
      <c r="CS10" s="643"/>
      <c r="CT10" s="643"/>
      <c r="CU10" s="643"/>
      <c r="CV10" s="643"/>
      <c r="CW10" s="643"/>
      <c r="CX10" s="643"/>
      <c r="CY10" s="644"/>
      <c r="CZ10" s="675" t="s">
        <v>126</v>
      </c>
      <c r="DA10" s="675"/>
      <c r="DB10" s="675"/>
      <c r="DC10" s="675"/>
      <c r="DD10" s="648" t="s">
        <v>244</v>
      </c>
      <c r="DE10" s="643"/>
      <c r="DF10" s="643"/>
      <c r="DG10" s="643"/>
      <c r="DH10" s="643"/>
      <c r="DI10" s="643"/>
      <c r="DJ10" s="643"/>
      <c r="DK10" s="643"/>
      <c r="DL10" s="643"/>
      <c r="DM10" s="643"/>
      <c r="DN10" s="643"/>
      <c r="DO10" s="643"/>
      <c r="DP10" s="644"/>
      <c r="DQ10" s="648" t="s">
        <v>225</v>
      </c>
      <c r="DR10" s="643"/>
      <c r="DS10" s="643"/>
      <c r="DT10" s="643"/>
      <c r="DU10" s="643"/>
      <c r="DV10" s="643"/>
      <c r="DW10" s="643"/>
      <c r="DX10" s="643"/>
      <c r="DY10" s="643"/>
      <c r="DZ10" s="643"/>
      <c r="EA10" s="643"/>
      <c r="EB10" s="643"/>
      <c r="EC10" s="689"/>
    </row>
    <row r="11" spans="2:143" ht="11.25" customHeight="1" x14ac:dyDescent="0.15">
      <c r="B11" s="639" t="s">
        <v>245</v>
      </c>
      <c r="C11" s="640"/>
      <c r="D11" s="640"/>
      <c r="E11" s="640"/>
      <c r="F11" s="640"/>
      <c r="G11" s="640"/>
      <c r="H11" s="640"/>
      <c r="I11" s="640"/>
      <c r="J11" s="640"/>
      <c r="K11" s="640"/>
      <c r="L11" s="640"/>
      <c r="M11" s="640"/>
      <c r="N11" s="640"/>
      <c r="O11" s="640"/>
      <c r="P11" s="640"/>
      <c r="Q11" s="641"/>
      <c r="R11" s="642">
        <v>92323</v>
      </c>
      <c r="S11" s="643"/>
      <c r="T11" s="643"/>
      <c r="U11" s="643"/>
      <c r="V11" s="643"/>
      <c r="W11" s="643"/>
      <c r="X11" s="643"/>
      <c r="Y11" s="644"/>
      <c r="Z11" s="645">
        <v>1.7</v>
      </c>
      <c r="AA11" s="646"/>
      <c r="AB11" s="646"/>
      <c r="AC11" s="647"/>
      <c r="AD11" s="648">
        <v>92323</v>
      </c>
      <c r="AE11" s="643"/>
      <c r="AF11" s="643"/>
      <c r="AG11" s="643"/>
      <c r="AH11" s="643"/>
      <c r="AI11" s="643"/>
      <c r="AJ11" s="643"/>
      <c r="AK11" s="644"/>
      <c r="AL11" s="645">
        <v>4.3</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9268</v>
      </c>
      <c r="BH11" s="643"/>
      <c r="BI11" s="643"/>
      <c r="BJ11" s="643"/>
      <c r="BK11" s="643"/>
      <c r="BL11" s="643"/>
      <c r="BM11" s="643"/>
      <c r="BN11" s="644"/>
      <c r="BO11" s="675">
        <v>2.4</v>
      </c>
      <c r="BP11" s="675"/>
      <c r="BQ11" s="675"/>
      <c r="BR11" s="675"/>
      <c r="BS11" s="648" t="s">
        <v>126</v>
      </c>
      <c r="BT11" s="643"/>
      <c r="BU11" s="643"/>
      <c r="BV11" s="643"/>
      <c r="BW11" s="643"/>
      <c r="BX11" s="643"/>
      <c r="BY11" s="643"/>
      <c r="BZ11" s="643"/>
      <c r="CA11" s="643"/>
      <c r="CB11" s="689"/>
      <c r="CD11" s="681" t="s">
        <v>247</v>
      </c>
      <c r="CE11" s="682"/>
      <c r="CF11" s="682"/>
      <c r="CG11" s="682"/>
      <c r="CH11" s="682"/>
      <c r="CI11" s="682"/>
      <c r="CJ11" s="682"/>
      <c r="CK11" s="682"/>
      <c r="CL11" s="682"/>
      <c r="CM11" s="682"/>
      <c r="CN11" s="682"/>
      <c r="CO11" s="682"/>
      <c r="CP11" s="682"/>
      <c r="CQ11" s="683"/>
      <c r="CR11" s="642">
        <v>729860</v>
      </c>
      <c r="CS11" s="643"/>
      <c r="CT11" s="643"/>
      <c r="CU11" s="643"/>
      <c r="CV11" s="643"/>
      <c r="CW11" s="643"/>
      <c r="CX11" s="643"/>
      <c r="CY11" s="644"/>
      <c r="CZ11" s="675">
        <v>14.5</v>
      </c>
      <c r="DA11" s="675"/>
      <c r="DB11" s="675"/>
      <c r="DC11" s="675"/>
      <c r="DD11" s="648">
        <v>136638</v>
      </c>
      <c r="DE11" s="643"/>
      <c r="DF11" s="643"/>
      <c r="DG11" s="643"/>
      <c r="DH11" s="643"/>
      <c r="DI11" s="643"/>
      <c r="DJ11" s="643"/>
      <c r="DK11" s="643"/>
      <c r="DL11" s="643"/>
      <c r="DM11" s="643"/>
      <c r="DN11" s="643"/>
      <c r="DO11" s="643"/>
      <c r="DP11" s="644"/>
      <c r="DQ11" s="648">
        <v>403270</v>
      </c>
      <c r="DR11" s="643"/>
      <c r="DS11" s="643"/>
      <c r="DT11" s="643"/>
      <c r="DU11" s="643"/>
      <c r="DV11" s="643"/>
      <c r="DW11" s="643"/>
      <c r="DX11" s="643"/>
      <c r="DY11" s="643"/>
      <c r="DZ11" s="643"/>
      <c r="EA11" s="643"/>
      <c r="EB11" s="643"/>
      <c r="EC11" s="689"/>
    </row>
    <row r="12" spans="2:143" ht="11.25" customHeight="1" x14ac:dyDescent="0.15">
      <c r="B12" s="639" t="s">
        <v>248</v>
      </c>
      <c r="C12" s="640"/>
      <c r="D12" s="640"/>
      <c r="E12" s="640"/>
      <c r="F12" s="640"/>
      <c r="G12" s="640"/>
      <c r="H12" s="640"/>
      <c r="I12" s="640"/>
      <c r="J12" s="640"/>
      <c r="K12" s="640"/>
      <c r="L12" s="640"/>
      <c r="M12" s="640"/>
      <c r="N12" s="640"/>
      <c r="O12" s="640"/>
      <c r="P12" s="640"/>
      <c r="Q12" s="641"/>
      <c r="R12" s="642">
        <v>4864</v>
      </c>
      <c r="S12" s="643"/>
      <c r="T12" s="643"/>
      <c r="U12" s="643"/>
      <c r="V12" s="643"/>
      <c r="W12" s="643"/>
      <c r="X12" s="643"/>
      <c r="Y12" s="644"/>
      <c r="Z12" s="675">
        <v>0.1</v>
      </c>
      <c r="AA12" s="675"/>
      <c r="AB12" s="675"/>
      <c r="AC12" s="675"/>
      <c r="AD12" s="676">
        <v>4864</v>
      </c>
      <c r="AE12" s="676"/>
      <c r="AF12" s="676"/>
      <c r="AG12" s="676"/>
      <c r="AH12" s="676"/>
      <c r="AI12" s="676"/>
      <c r="AJ12" s="676"/>
      <c r="AK12" s="676"/>
      <c r="AL12" s="645">
        <v>0.2</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206851</v>
      </c>
      <c r="BH12" s="643"/>
      <c r="BI12" s="643"/>
      <c r="BJ12" s="643"/>
      <c r="BK12" s="643"/>
      <c r="BL12" s="643"/>
      <c r="BM12" s="643"/>
      <c r="BN12" s="644"/>
      <c r="BO12" s="675">
        <v>53.5</v>
      </c>
      <c r="BP12" s="675"/>
      <c r="BQ12" s="675"/>
      <c r="BR12" s="675"/>
      <c r="BS12" s="648" t="s">
        <v>126</v>
      </c>
      <c r="BT12" s="643"/>
      <c r="BU12" s="643"/>
      <c r="BV12" s="643"/>
      <c r="BW12" s="643"/>
      <c r="BX12" s="643"/>
      <c r="BY12" s="643"/>
      <c r="BZ12" s="643"/>
      <c r="CA12" s="643"/>
      <c r="CB12" s="689"/>
      <c r="CD12" s="681" t="s">
        <v>250</v>
      </c>
      <c r="CE12" s="682"/>
      <c r="CF12" s="682"/>
      <c r="CG12" s="682"/>
      <c r="CH12" s="682"/>
      <c r="CI12" s="682"/>
      <c r="CJ12" s="682"/>
      <c r="CK12" s="682"/>
      <c r="CL12" s="682"/>
      <c r="CM12" s="682"/>
      <c r="CN12" s="682"/>
      <c r="CO12" s="682"/>
      <c r="CP12" s="682"/>
      <c r="CQ12" s="683"/>
      <c r="CR12" s="642">
        <v>47457</v>
      </c>
      <c r="CS12" s="643"/>
      <c r="CT12" s="643"/>
      <c r="CU12" s="643"/>
      <c r="CV12" s="643"/>
      <c r="CW12" s="643"/>
      <c r="CX12" s="643"/>
      <c r="CY12" s="644"/>
      <c r="CZ12" s="675">
        <v>0.9</v>
      </c>
      <c r="DA12" s="675"/>
      <c r="DB12" s="675"/>
      <c r="DC12" s="675"/>
      <c r="DD12" s="648" t="s">
        <v>126</v>
      </c>
      <c r="DE12" s="643"/>
      <c r="DF12" s="643"/>
      <c r="DG12" s="643"/>
      <c r="DH12" s="643"/>
      <c r="DI12" s="643"/>
      <c r="DJ12" s="643"/>
      <c r="DK12" s="643"/>
      <c r="DL12" s="643"/>
      <c r="DM12" s="643"/>
      <c r="DN12" s="643"/>
      <c r="DO12" s="643"/>
      <c r="DP12" s="644"/>
      <c r="DQ12" s="648">
        <v>44723</v>
      </c>
      <c r="DR12" s="643"/>
      <c r="DS12" s="643"/>
      <c r="DT12" s="643"/>
      <c r="DU12" s="643"/>
      <c r="DV12" s="643"/>
      <c r="DW12" s="643"/>
      <c r="DX12" s="643"/>
      <c r="DY12" s="643"/>
      <c r="DZ12" s="643"/>
      <c r="EA12" s="643"/>
      <c r="EB12" s="643"/>
      <c r="EC12" s="689"/>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126</v>
      </c>
      <c r="S13" s="643"/>
      <c r="T13" s="643"/>
      <c r="U13" s="643"/>
      <c r="V13" s="643"/>
      <c r="W13" s="643"/>
      <c r="X13" s="643"/>
      <c r="Y13" s="644"/>
      <c r="Z13" s="675" t="s">
        <v>225</v>
      </c>
      <c r="AA13" s="675"/>
      <c r="AB13" s="675"/>
      <c r="AC13" s="675"/>
      <c r="AD13" s="676" t="s">
        <v>225</v>
      </c>
      <c r="AE13" s="676"/>
      <c r="AF13" s="676"/>
      <c r="AG13" s="676"/>
      <c r="AH13" s="676"/>
      <c r="AI13" s="676"/>
      <c r="AJ13" s="676"/>
      <c r="AK13" s="676"/>
      <c r="AL13" s="645" t="s">
        <v>134</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205328</v>
      </c>
      <c r="BH13" s="643"/>
      <c r="BI13" s="643"/>
      <c r="BJ13" s="643"/>
      <c r="BK13" s="643"/>
      <c r="BL13" s="643"/>
      <c r="BM13" s="643"/>
      <c r="BN13" s="644"/>
      <c r="BO13" s="675">
        <v>53.1</v>
      </c>
      <c r="BP13" s="675"/>
      <c r="BQ13" s="675"/>
      <c r="BR13" s="675"/>
      <c r="BS13" s="648" t="s">
        <v>126</v>
      </c>
      <c r="BT13" s="643"/>
      <c r="BU13" s="643"/>
      <c r="BV13" s="643"/>
      <c r="BW13" s="643"/>
      <c r="BX13" s="643"/>
      <c r="BY13" s="643"/>
      <c r="BZ13" s="643"/>
      <c r="CA13" s="643"/>
      <c r="CB13" s="689"/>
      <c r="CD13" s="681" t="s">
        <v>253</v>
      </c>
      <c r="CE13" s="682"/>
      <c r="CF13" s="682"/>
      <c r="CG13" s="682"/>
      <c r="CH13" s="682"/>
      <c r="CI13" s="682"/>
      <c r="CJ13" s="682"/>
      <c r="CK13" s="682"/>
      <c r="CL13" s="682"/>
      <c r="CM13" s="682"/>
      <c r="CN13" s="682"/>
      <c r="CO13" s="682"/>
      <c r="CP13" s="682"/>
      <c r="CQ13" s="683"/>
      <c r="CR13" s="642">
        <v>244402</v>
      </c>
      <c r="CS13" s="643"/>
      <c r="CT13" s="643"/>
      <c r="CU13" s="643"/>
      <c r="CV13" s="643"/>
      <c r="CW13" s="643"/>
      <c r="CX13" s="643"/>
      <c r="CY13" s="644"/>
      <c r="CZ13" s="675">
        <v>4.9000000000000004</v>
      </c>
      <c r="DA13" s="675"/>
      <c r="DB13" s="675"/>
      <c r="DC13" s="675"/>
      <c r="DD13" s="648">
        <v>121353</v>
      </c>
      <c r="DE13" s="643"/>
      <c r="DF13" s="643"/>
      <c r="DG13" s="643"/>
      <c r="DH13" s="643"/>
      <c r="DI13" s="643"/>
      <c r="DJ13" s="643"/>
      <c r="DK13" s="643"/>
      <c r="DL13" s="643"/>
      <c r="DM13" s="643"/>
      <c r="DN13" s="643"/>
      <c r="DO13" s="643"/>
      <c r="DP13" s="644"/>
      <c r="DQ13" s="648">
        <v>120481</v>
      </c>
      <c r="DR13" s="643"/>
      <c r="DS13" s="643"/>
      <c r="DT13" s="643"/>
      <c r="DU13" s="643"/>
      <c r="DV13" s="643"/>
      <c r="DW13" s="643"/>
      <c r="DX13" s="643"/>
      <c r="DY13" s="643"/>
      <c r="DZ13" s="643"/>
      <c r="EA13" s="643"/>
      <c r="EB13" s="643"/>
      <c r="EC13" s="689"/>
    </row>
    <row r="14" spans="2:143" ht="11.25" customHeight="1" x14ac:dyDescent="0.15">
      <c r="B14" s="639" t="s">
        <v>254</v>
      </c>
      <c r="C14" s="640"/>
      <c r="D14" s="640"/>
      <c r="E14" s="640"/>
      <c r="F14" s="640"/>
      <c r="G14" s="640"/>
      <c r="H14" s="640"/>
      <c r="I14" s="640"/>
      <c r="J14" s="640"/>
      <c r="K14" s="640"/>
      <c r="L14" s="640"/>
      <c r="M14" s="640"/>
      <c r="N14" s="640"/>
      <c r="O14" s="640"/>
      <c r="P14" s="640"/>
      <c r="Q14" s="641"/>
      <c r="R14" s="642" t="s">
        <v>134</v>
      </c>
      <c r="S14" s="643"/>
      <c r="T14" s="643"/>
      <c r="U14" s="643"/>
      <c r="V14" s="643"/>
      <c r="W14" s="643"/>
      <c r="X14" s="643"/>
      <c r="Y14" s="644"/>
      <c r="Z14" s="675" t="s">
        <v>225</v>
      </c>
      <c r="AA14" s="675"/>
      <c r="AB14" s="675"/>
      <c r="AC14" s="675"/>
      <c r="AD14" s="676" t="s">
        <v>225</v>
      </c>
      <c r="AE14" s="676"/>
      <c r="AF14" s="676"/>
      <c r="AG14" s="676"/>
      <c r="AH14" s="676"/>
      <c r="AI14" s="676"/>
      <c r="AJ14" s="676"/>
      <c r="AK14" s="676"/>
      <c r="AL14" s="645" t="s">
        <v>225</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21247</v>
      </c>
      <c r="BH14" s="643"/>
      <c r="BI14" s="643"/>
      <c r="BJ14" s="643"/>
      <c r="BK14" s="643"/>
      <c r="BL14" s="643"/>
      <c r="BM14" s="643"/>
      <c r="BN14" s="644"/>
      <c r="BO14" s="675">
        <v>5.5</v>
      </c>
      <c r="BP14" s="675"/>
      <c r="BQ14" s="675"/>
      <c r="BR14" s="675"/>
      <c r="BS14" s="648" t="s">
        <v>225</v>
      </c>
      <c r="BT14" s="643"/>
      <c r="BU14" s="643"/>
      <c r="BV14" s="643"/>
      <c r="BW14" s="643"/>
      <c r="BX14" s="643"/>
      <c r="BY14" s="643"/>
      <c r="BZ14" s="643"/>
      <c r="CA14" s="643"/>
      <c r="CB14" s="689"/>
      <c r="CD14" s="681" t="s">
        <v>256</v>
      </c>
      <c r="CE14" s="682"/>
      <c r="CF14" s="682"/>
      <c r="CG14" s="682"/>
      <c r="CH14" s="682"/>
      <c r="CI14" s="682"/>
      <c r="CJ14" s="682"/>
      <c r="CK14" s="682"/>
      <c r="CL14" s="682"/>
      <c r="CM14" s="682"/>
      <c r="CN14" s="682"/>
      <c r="CO14" s="682"/>
      <c r="CP14" s="682"/>
      <c r="CQ14" s="683"/>
      <c r="CR14" s="642">
        <v>161452</v>
      </c>
      <c r="CS14" s="643"/>
      <c r="CT14" s="643"/>
      <c r="CU14" s="643"/>
      <c r="CV14" s="643"/>
      <c r="CW14" s="643"/>
      <c r="CX14" s="643"/>
      <c r="CY14" s="644"/>
      <c r="CZ14" s="675">
        <v>3.2</v>
      </c>
      <c r="DA14" s="675"/>
      <c r="DB14" s="675"/>
      <c r="DC14" s="675"/>
      <c r="DD14" s="648">
        <v>13758</v>
      </c>
      <c r="DE14" s="643"/>
      <c r="DF14" s="643"/>
      <c r="DG14" s="643"/>
      <c r="DH14" s="643"/>
      <c r="DI14" s="643"/>
      <c r="DJ14" s="643"/>
      <c r="DK14" s="643"/>
      <c r="DL14" s="643"/>
      <c r="DM14" s="643"/>
      <c r="DN14" s="643"/>
      <c r="DO14" s="643"/>
      <c r="DP14" s="644"/>
      <c r="DQ14" s="648">
        <v>148802</v>
      </c>
      <c r="DR14" s="643"/>
      <c r="DS14" s="643"/>
      <c r="DT14" s="643"/>
      <c r="DU14" s="643"/>
      <c r="DV14" s="643"/>
      <c r="DW14" s="643"/>
      <c r="DX14" s="643"/>
      <c r="DY14" s="643"/>
      <c r="DZ14" s="643"/>
      <c r="EA14" s="643"/>
      <c r="EB14" s="643"/>
      <c r="EC14" s="689"/>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225</v>
      </c>
      <c r="S15" s="643"/>
      <c r="T15" s="643"/>
      <c r="U15" s="643"/>
      <c r="V15" s="643"/>
      <c r="W15" s="643"/>
      <c r="X15" s="643"/>
      <c r="Y15" s="644"/>
      <c r="Z15" s="675" t="s">
        <v>126</v>
      </c>
      <c r="AA15" s="675"/>
      <c r="AB15" s="675"/>
      <c r="AC15" s="675"/>
      <c r="AD15" s="676" t="s">
        <v>225</v>
      </c>
      <c r="AE15" s="676"/>
      <c r="AF15" s="676"/>
      <c r="AG15" s="676"/>
      <c r="AH15" s="676"/>
      <c r="AI15" s="676"/>
      <c r="AJ15" s="676"/>
      <c r="AK15" s="676"/>
      <c r="AL15" s="645" t="s">
        <v>126</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22720</v>
      </c>
      <c r="BH15" s="643"/>
      <c r="BI15" s="643"/>
      <c r="BJ15" s="643"/>
      <c r="BK15" s="643"/>
      <c r="BL15" s="643"/>
      <c r="BM15" s="643"/>
      <c r="BN15" s="644"/>
      <c r="BO15" s="675">
        <v>5.9</v>
      </c>
      <c r="BP15" s="675"/>
      <c r="BQ15" s="675"/>
      <c r="BR15" s="675"/>
      <c r="BS15" s="648" t="s">
        <v>225</v>
      </c>
      <c r="BT15" s="643"/>
      <c r="BU15" s="643"/>
      <c r="BV15" s="643"/>
      <c r="BW15" s="643"/>
      <c r="BX15" s="643"/>
      <c r="BY15" s="643"/>
      <c r="BZ15" s="643"/>
      <c r="CA15" s="643"/>
      <c r="CB15" s="689"/>
      <c r="CD15" s="681" t="s">
        <v>259</v>
      </c>
      <c r="CE15" s="682"/>
      <c r="CF15" s="682"/>
      <c r="CG15" s="682"/>
      <c r="CH15" s="682"/>
      <c r="CI15" s="682"/>
      <c r="CJ15" s="682"/>
      <c r="CK15" s="682"/>
      <c r="CL15" s="682"/>
      <c r="CM15" s="682"/>
      <c r="CN15" s="682"/>
      <c r="CO15" s="682"/>
      <c r="CP15" s="682"/>
      <c r="CQ15" s="683"/>
      <c r="CR15" s="642">
        <v>323790</v>
      </c>
      <c r="CS15" s="643"/>
      <c r="CT15" s="643"/>
      <c r="CU15" s="643"/>
      <c r="CV15" s="643"/>
      <c r="CW15" s="643"/>
      <c r="CX15" s="643"/>
      <c r="CY15" s="644"/>
      <c r="CZ15" s="675">
        <v>6.4</v>
      </c>
      <c r="DA15" s="675"/>
      <c r="DB15" s="675"/>
      <c r="DC15" s="675"/>
      <c r="DD15" s="648">
        <v>17809</v>
      </c>
      <c r="DE15" s="643"/>
      <c r="DF15" s="643"/>
      <c r="DG15" s="643"/>
      <c r="DH15" s="643"/>
      <c r="DI15" s="643"/>
      <c r="DJ15" s="643"/>
      <c r="DK15" s="643"/>
      <c r="DL15" s="643"/>
      <c r="DM15" s="643"/>
      <c r="DN15" s="643"/>
      <c r="DO15" s="643"/>
      <c r="DP15" s="644"/>
      <c r="DQ15" s="648">
        <v>261390</v>
      </c>
      <c r="DR15" s="643"/>
      <c r="DS15" s="643"/>
      <c r="DT15" s="643"/>
      <c r="DU15" s="643"/>
      <c r="DV15" s="643"/>
      <c r="DW15" s="643"/>
      <c r="DX15" s="643"/>
      <c r="DY15" s="643"/>
      <c r="DZ15" s="643"/>
      <c r="EA15" s="643"/>
      <c r="EB15" s="643"/>
      <c r="EC15" s="689"/>
    </row>
    <row r="16" spans="2:143" ht="11.25" customHeight="1" x14ac:dyDescent="0.15">
      <c r="B16" s="639" t="s">
        <v>260</v>
      </c>
      <c r="C16" s="640"/>
      <c r="D16" s="640"/>
      <c r="E16" s="640"/>
      <c r="F16" s="640"/>
      <c r="G16" s="640"/>
      <c r="H16" s="640"/>
      <c r="I16" s="640"/>
      <c r="J16" s="640"/>
      <c r="K16" s="640"/>
      <c r="L16" s="640"/>
      <c r="M16" s="640"/>
      <c r="N16" s="640"/>
      <c r="O16" s="640"/>
      <c r="P16" s="640"/>
      <c r="Q16" s="641"/>
      <c r="R16" s="642">
        <v>2452</v>
      </c>
      <c r="S16" s="643"/>
      <c r="T16" s="643"/>
      <c r="U16" s="643"/>
      <c r="V16" s="643"/>
      <c r="W16" s="643"/>
      <c r="X16" s="643"/>
      <c r="Y16" s="644"/>
      <c r="Z16" s="675">
        <v>0</v>
      </c>
      <c r="AA16" s="675"/>
      <c r="AB16" s="675"/>
      <c r="AC16" s="675"/>
      <c r="AD16" s="676">
        <v>2452</v>
      </c>
      <c r="AE16" s="676"/>
      <c r="AF16" s="676"/>
      <c r="AG16" s="676"/>
      <c r="AH16" s="676"/>
      <c r="AI16" s="676"/>
      <c r="AJ16" s="676"/>
      <c r="AK16" s="676"/>
      <c r="AL16" s="645">
        <v>0.1</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225</v>
      </c>
      <c r="BH16" s="643"/>
      <c r="BI16" s="643"/>
      <c r="BJ16" s="643"/>
      <c r="BK16" s="643"/>
      <c r="BL16" s="643"/>
      <c r="BM16" s="643"/>
      <c r="BN16" s="644"/>
      <c r="BO16" s="675" t="s">
        <v>126</v>
      </c>
      <c r="BP16" s="675"/>
      <c r="BQ16" s="675"/>
      <c r="BR16" s="675"/>
      <c r="BS16" s="648" t="s">
        <v>126</v>
      </c>
      <c r="BT16" s="643"/>
      <c r="BU16" s="643"/>
      <c r="BV16" s="643"/>
      <c r="BW16" s="643"/>
      <c r="BX16" s="643"/>
      <c r="BY16" s="643"/>
      <c r="BZ16" s="643"/>
      <c r="CA16" s="643"/>
      <c r="CB16" s="689"/>
      <c r="CD16" s="681" t="s">
        <v>262</v>
      </c>
      <c r="CE16" s="682"/>
      <c r="CF16" s="682"/>
      <c r="CG16" s="682"/>
      <c r="CH16" s="682"/>
      <c r="CI16" s="682"/>
      <c r="CJ16" s="682"/>
      <c r="CK16" s="682"/>
      <c r="CL16" s="682"/>
      <c r="CM16" s="682"/>
      <c r="CN16" s="682"/>
      <c r="CO16" s="682"/>
      <c r="CP16" s="682"/>
      <c r="CQ16" s="683"/>
      <c r="CR16" s="642">
        <v>322335</v>
      </c>
      <c r="CS16" s="643"/>
      <c r="CT16" s="643"/>
      <c r="CU16" s="643"/>
      <c r="CV16" s="643"/>
      <c r="CW16" s="643"/>
      <c r="CX16" s="643"/>
      <c r="CY16" s="644"/>
      <c r="CZ16" s="675">
        <v>6.4</v>
      </c>
      <c r="DA16" s="675"/>
      <c r="DB16" s="675"/>
      <c r="DC16" s="675"/>
      <c r="DD16" s="648" t="s">
        <v>126</v>
      </c>
      <c r="DE16" s="643"/>
      <c r="DF16" s="643"/>
      <c r="DG16" s="643"/>
      <c r="DH16" s="643"/>
      <c r="DI16" s="643"/>
      <c r="DJ16" s="643"/>
      <c r="DK16" s="643"/>
      <c r="DL16" s="643"/>
      <c r="DM16" s="643"/>
      <c r="DN16" s="643"/>
      <c r="DO16" s="643"/>
      <c r="DP16" s="644"/>
      <c r="DQ16" s="648">
        <v>76451</v>
      </c>
      <c r="DR16" s="643"/>
      <c r="DS16" s="643"/>
      <c r="DT16" s="643"/>
      <c r="DU16" s="643"/>
      <c r="DV16" s="643"/>
      <c r="DW16" s="643"/>
      <c r="DX16" s="643"/>
      <c r="DY16" s="643"/>
      <c r="DZ16" s="643"/>
      <c r="EA16" s="643"/>
      <c r="EB16" s="643"/>
      <c r="EC16" s="689"/>
    </row>
    <row r="17" spans="2:133" ht="11.25" customHeight="1" x14ac:dyDescent="0.15">
      <c r="B17" s="639" t="s">
        <v>263</v>
      </c>
      <c r="C17" s="640"/>
      <c r="D17" s="640"/>
      <c r="E17" s="640"/>
      <c r="F17" s="640"/>
      <c r="G17" s="640"/>
      <c r="H17" s="640"/>
      <c r="I17" s="640"/>
      <c r="J17" s="640"/>
      <c r="K17" s="640"/>
      <c r="L17" s="640"/>
      <c r="M17" s="640"/>
      <c r="N17" s="640"/>
      <c r="O17" s="640"/>
      <c r="P17" s="640"/>
      <c r="Q17" s="641"/>
      <c r="R17" s="642">
        <v>1219</v>
      </c>
      <c r="S17" s="643"/>
      <c r="T17" s="643"/>
      <c r="U17" s="643"/>
      <c r="V17" s="643"/>
      <c r="W17" s="643"/>
      <c r="X17" s="643"/>
      <c r="Y17" s="644"/>
      <c r="Z17" s="675">
        <v>0</v>
      </c>
      <c r="AA17" s="675"/>
      <c r="AB17" s="675"/>
      <c r="AC17" s="675"/>
      <c r="AD17" s="676">
        <v>1219</v>
      </c>
      <c r="AE17" s="676"/>
      <c r="AF17" s="676"/>
      <c r="AG17" s="676"/>
      <c r="AH17" s="676"/>
      <c r="AI17" s="676"/>
      <c r="AJ17" s="676"/>
      <c r="AK17" s="676"/>
      <c r="AL17" s="645">
        <v>0.1</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126</v>
      </c>
      <c r="BH17" s="643"/>
      <c r="BI17" s="643"/>
      <c r="BJ17" s="643"/>
      <c r="BK17" s="643"/>
      <c r="BL17" s="643"/>
      <c r="BM17" s="643"/>
      <c r="BN17" s="644"/>
      <c r="BO17" s="675" t="s">
        <v>126</v>
      </c>
      <c r="BP17" s="675"/>
      <c r="BQ17" s="675"/>
      <c r="BR17" s="675"/>
      <c r="BS17" s="648" t="s">
        <v>225</v>
      </c>
      <c r="BT17" s="643"/>
      <c r="BU17" s="643"/>
      <c r="BV17" s="643"/>
      <c r="BW17" s="643"/>
      <c r="BX17" s="643"/>
      <c r="BY17" s="643"/>
      <c r="BZ17" s="643"/>
      <c r="CA17" s="643"/>
      <c r="CB17" s="689"/>
      <c r="CD17" s="681" t="s">
        <v>265</v>
      </c>
      <c r="CE17" s="682"/>
      <c r="CF17" s="682"/>
      <c r="CG17" s="682"/>
      <c r="CH17" s="682"/>
      <c r="CI17" s="682"/>
      <c r="CJ17" s="682"/>
      <c r="CK17" s="682"/>
      <c r="CL17" s="682"/>
      <c r="CM17" s="682"/>
      <c r="CN17" s="682"/>
      <c r="CO17" s="682"/>
      <c r="CP17" s="682"/>
      <c r="CQ17" s="683"/>
      <c r="CR17" s="642">
        <v>268749</v>
      </c>
      <c r="CS17" s="643"/>
      <c r="CT17" s="643"/>
      <c r="CU17" s="643"/>
      <c r="CV17" s="643"/>
      <c r="CW17" s="643"/>
      <c r="CX17" s="643"/>
      <c r="CY17" s="644"/>
      <c r="CZ17" s="675">
        <v>5.3</v>
      </c>
      <c r="DA17" s="675"/>
      <c r="DB17" s="675"/>
      <c r="DC17" s="675"/>
      <c r="DD17" s="648" t="s">
        <v>225</v>
      </c>
      <c r="DE17" s="643"/>
      <c r="DF17" s="643"/>
      <c r="DG17" s="643"/>
      <c r="DH17" s="643"/>
      <c r="DI17" s="643"/>
      <c r="DJ17" s="643"/>
      <c r="DK17" s="643"/>
      <c r="DL17" s="643"/>
      <c r="DM17" s="643"/>
      <c r="DN17" s="643"/>
      <c r="DO17" s="643"/>
      <c r="DP17" s="644"/>
      <c r="DQ17" s="648">
        <v>249769</v>
      </c>
      <c r="DR17" s="643"/>
      <c r="DS17" s="643"/>
      <c r="DT17" s="643"/>
      <c r="DU17" s="643"/>
      <c r="DV17" s="643"/>
      <c r="DW17" s="643"/>
      <c r="DX17" s="643"/>
      <c r="DY17" s="643"/>
      <c r="DZ17" s="643"/>
      <c r="EA17" s="643"/>
      <c r="EB17" s="643"/>
      <c r="EC17" s="689"/>
    </row>
    <row r="18" spans="2:133" ht="11.25" customHeight="1" x14ac:dyDescent="0.15">
      <c r="B18" s="639" t="s">
        <v>266</v>
      </c>
      <c r="C18" s="640"/>
      <c r="D18" s="640"/>
      <c r="E18" s="640"/>
      <c r="F18" s="640"/>
      <c r="G18" s="640"/>
      <c r="H18" s="640"/>
      <c r="I18" s="640"/>
      <c r="J18" s="640"/>
      <c r="K18" s="640"/>
      <c r="L18" s="640"/>
      <c r="M18" s="640"/>
      <c r="N18" s="640"/>
      <c r="O18" s="640"/>
      <c r="P18" s="640"/>
      <c r="Q18" s="641"/>
      <c r="R18" s="642">
        <v>2545</v>
      </c>
      <c r="S18" s="643"/>
      <c r="T18" s="643"/>
      <c r="U18" s="643"/>
      <c r="V18" s="643"/>
      <c r="W18" s="643"/>
      <c r="X18" s="643"/>
      <c r="Y18" s="644"/>
      <c r="Z18" s="675">
        <v>0</v>
      </c>
      <c r="AA18" s="675"/>
      <c r="AB18" s="675"/>
      <c r="AC18" s="675"/>
      <c r="AD18" s="676">
        <v>2545</v>
      </c>
      <c r="AE18" s="676"/>
      <c r="AF18" s="676"/>
      <c r="AG18" s="676"/>
      <c r="AH18" s="676"/>
      <c r="AI18" s="676"/>
      <c r="AJ18" s="676"/>
      <c r="AK18" s="676"/>
      <c r="AL18" s="645">
        <v>0.1</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225</v>
      </c>
      <c r="BH18" s="643"/>
      <c r="BI18" s="643"/>
      <c r="BJ18" s="643"/>
      <c r="BK18" s="643"/>
      <c r="BL18" s="643"/>
      <c r="BM18" s="643"/>
      <c r="BN18" s="644"/>
      <c r="BO18" s="675" t="s">
        <v>126</v>
      </c>
      <c r="BP18" s="675"/>
      <c r="BQ18" s="675"/>
      <c r="BR18" s="675"/>
      <c r="BS18" s="648" t="s">
        <v>126</v>
      </c>
      <c r="BT18" s="643"/>
      <c r="BU18" s="643"/>
      <c r="BV18" s="643"/>
      <c r="BW18" s="643"/>
      <c r="BX18" s="643"/>
      <c r="BY18" s="643"/>
      <c r="BZ18" s="643"/>
      <c r="CA18" s="643"/>
      <c r="CB18" s="689"/>
      <c r="CD18" s="681" t="s">
        <v>268</v>
      </c>
      <c r="CE18" s="682"/>
      <c r="CF18" s="682"/>
      <c r="CG18" s="682"/>
      <c r="CH18" s="682"/>
      <c r="CI18" s="682"/>
      <c r="CJ18" s="682"/>
      <c r="CK18" s="682"/>
      <c r="CL18" s="682"/>
      <c r="CM18" s="682"/>
      <c r="CN18" s="682"/>
      <c r="CO18" s="682"/>
      <c r="CP18" s="682"/>
      <c r="CQ18" s="683"/>
      <c r="CR18" s="642" t="s">
        <v>126</v>
      </c>
      <c r="CS18" s="643"/>
      <c r="CT18" s="643"/>
      <c r="CU18" s="643"/>
      <c r="CV18" s="643"/>
      <c r="CW18" s="643"/>
      <c r="CX18" s="643"/>
      <c r="CY18" s="644"/>
      <c r="CZ18" s="675" t="s">
        <v>126</v>
      </c>
      <c r="DA18" s="675"/>
      <c r="DB18" s="675"/>
      <c r="DC18" s="675"/>
      <c r="DD18" s="648" t="s">
        <v>225</v>
      </c>
      <c r="DE18" s="643"/>
      <c r="DF18" s="643"/>
      <c r="DG18" s="643"/>
      <c r="DH18" s="643"/>
      <c r="DI18" s="643"/>
      <c r="DJ18" s="643"/>
      <c r="DK18" s="643"/>
      <c r="DL18" s="643"/>
      <c r="DM18" s="643"/>
      <c r="DN18" s="643"/>
      <c r="DO18" s="643"/>
      <c r="DP18" s="644"/>
      <c r="DQ18" s="648" t="s">
        <v>126</v>
      </c>
      <c r="DR18" s="643"/>
      <c r="DS18" s="643"/>
      <c r="DT18" s="643"/>
      <c r="DU18" s="643"/>
      <c r="DV18" s="643"/>
      <c r="DW18" s="643"/>
      <c r="DX18" s="643"/>
      <c r="DY18" s="643"/>
      <c r="DZ18" s="643"/>
      <c r="EA18" s="643"/>
      <c r="EB18" s="643"/>
      <c r="EC18" s="689"/>
    </row>
    <row r="19" spans="2:133" ht="11.25" customHeight="1" x14ac:dyDescent="0.15">
      <c r="B19" s="639" t="s">
        <v>269</v>
      </c>
      <c r="C19" s="640"/>
      <c r="D19" s="640"/>
      <c r="E19" s="640"/>
      <c r="F19" s="640"/>
      <c r="G19" s="640"/>
      <c r="H19" s="640"/>
      <c r="I19" s="640"/>
      <c r="J19" s="640"/>
      <c r="K19" s="640"/>
      <c r="L19" s="640"/>
      <c r="M19" s="640"/>
      <c r="N19" s="640"/>
      <c r="O19" s="640"/>
      <c r="P19" s="640"/>
      <c r="Q19" s="641"/>
      <c r="R19" s="642">
        <v>1188</v>
      </c>
      <c r="S19" s="643"/>
      <c r="T19" s="643"/>
      <c r="U19" s="643"/>
      <c r="V19" s="643"/>
      <c r="W19" s="643"/>
      <c r="X19" s="643"/>
      <c r="Y19" s="644"/>
      <c r="Z19" s="675">
        <v>0</v>
      </c>
      <c r="AA19" s="675"/>
      <c r="AB19" s="675"/>
      <c r="AC19" s="675"/>
      <c r="AD19" s="676">
        <v>1188</v>
      </c>
      <c r="AE19" s="676"/>
      <c r="AF19" s="676"/>
      <c r="AG19" s="676"/>
      <c r="AH19" s="676"/>
      <c r="AI19" s="676"/>
      <c r="AJ19" s="676"/>
      <c r="AK19" s="676"/>
      <c r="AL19" s="645">
        <v>0.1</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v>749</v>
      </c>
      <c r="BH19" s="643"/>
      <c r="BI19" s="643"/>
      <c r="BJ19" s="643"/>
      <c r="BK19" s="643"/>
      <c r="BL19" s="643"/>
      <c r="BM19" s="643"/>
      <c r="BN19" s="644"/>
      <c r="BO19" s="675">
        <v>0.2</v>
      </c>
      <c r="BP19" s="675"/>
      <c r="BQ19" s="675"/>
      <c r="BR19" s="675"/>
      <c r="BS19" s="648" t="s">
        <v>126</v>
      </c>
      <c r="BT19" s="643"/>
      <c r="BU19" s="643"/>
      <c r="BV19" s="643"/>
      <c r="BW19" s="643"/>
      <c r="BX19" s="643"/>
      <c r="BY19" s="643"/>
      <c r="BZ19" s="643"/>
      <c r="CA19" s="643"/>
      <c r="CB19" s="689"/>
      <c r="CD19" s="681" t="s">
        <v>271</v>
      </c>
      <c r="CE19" s="682"/>
      <c r="CF19" s="682"/>
      <c r="CG19" s="682"/>
      <c r="CH19" s="682"/>
      <c r="CI19" s="682"/>
      <c r="CJ19" s="682"/>
      <c r="CK19" s="682"/>
      <c r="CL19" s="682"/>
      <c r="CM19" s="682"/>
      <c r="CN19" s="682"/>
      <c r="CO19" s="682"/>
      <c r="CP19" s="682"/>
      <c r="CQ19" s="683"/>
      <c r="CR19" s="642" t="s">
        <v>134</v>
      </c>
      <c r="CS19" s="643"/>
      <c r="CT19" s="643"/>
      <c r="CU19" s="643"/>
      <c r="CV19" s="643"/>
      <c r="CW19" s="643"/>
      <c r="CX19" s="643"/>
      <c r="CY19" s="644"/>
      <c r="CZ19" s="675" t="s">
        <v>126</v>
      </c>
      <c r="DA19" s="675"/>
      <c r="DB19" s="675"/>
      <c r="DC19" s="675"/>
      <c r="DD19" s="648" t="s">
        <v>126</v>
      </c>
      <c r="DE19" s="643"/>
      <c r="DF19" s="643"/>
      <c r="DG19" s="643"/>
      <c r="DH19" s="643"/>
      <c r="DI19" s="643"/>
      <c r="DJ19" s="643"/>
      <c r="DK19" s="643"/>
      <c r="DL19" s="643"/>
      <c r="DM19" s="643"/>
      <c r="DN19" s="643"/>
      <c r="DO19" s="643"/>
      <c r="DP19" s="644"/>
      <c r="DQ19" s="648" t="s">
        <v>126</v>
      </c>
      <c r="DR19" s="643"/>
      <c r="DS19" s="643"/>
      <c r="DT19" s="643"/>
      <c r="DU19" s="643"/>
      <c r="DV19" s="643"/>
      <c r="DW19" s="643"/>
      <c r="DX19" s="643"/>
      <c r="DY19" s="643"/>
      <c r="DZ19" s="643"/>
      <c r="EA19" s="643"/>
      <c r="EB19" s="643"/>
      <c r="EC19" s="689"/>
    </row>
    <row r="20" spans="2:133" ht="11.25" customHeight="1" x14ac:dyDescent="0.15">
      <c r="B20" s="639" t="s">
        <v>272</v>
      </c>
      <c r="C20" s="640"/>
      <c r="D20" s="640"/>
      <c r="E20" s="640"/>
      <c r="F20" s="640"/>
      <c r="G20" s="640"/>
      <c r="H20" s="640"/>
      <c r="I20" s="640"/>
      <c r="J20" s="640"/>
      <c r="K20" s="640"/>
      <c r="L20" s="640"/>
      <c r="M20" s="640"/>
      <c r="N20" s="640"/>
      <c r="O20" s="640"/>
      <c r="P20" s="640"/>
      <c r="Q20" s="641"/>
      <c r="R20" s="642">
        <v>1089</v>
      </c>
      <c r="S20" s="643"/>
      <c r="T20" s="643"/>
      <c r="U20" s="643"/>
      <c r="V20" s="643"/>
      <c r="W20" s="643"/>
      <c r="X20" s="643"/>
      <c r="Y20" s="644"/>
      <c r="Z20" s="675">
        <v>0</v>
      </c>
      <c r="AA20" s="675"/>
      <c r="AB20" s="675"/>
      <c r="AC20" s="675"/>
      <c r="AD20" s="676">
        <v>1089</v>
      </c>
      <c r="AE20" s="676"/>
      <c r="AF20" s="676"/>
      <c r="AG20" s="676"/>
      <c r="AH20" s="676"/>
      <c r="AI20" s="676"/>
      <c r="AJ20" s="676"/>
      <c r="AK20" s="676"/>
      <c r="AL20" s="645">
        <v>0.1</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v>749</v>
      </c>
      <c r="BH20" s="643"/>
      <c r="BI20" s="643"/>
      <c r="BJ20" s="643"/>
      <c r="BK20" s="643"/>
      <c r="BL20" s="643"/>
      <c r="BM20" s="643"/>
      <c r="BN20" s="644"/>
      <c r="BO20" s="675">
        <v>0.2</v>
      </c>
      <c r="BP20" s="675"/>
      <c r="BQ20" s="675"/>
      <c r="BR20" s="675"/>
      <c r="BS20" s="648" t="s">
        <v>225</v>
      </c>
      <c r="BT20" s="643"/>
      <c r="BU20" s="643"/>
      <c r="BV20" s="643"/>
      <c r="BW20" s="643"/>
      <c r="BX20" s="643"/>
      <c r="BY20" s="643"/>
      <c r="BZ20" s="643"/>
      <c r="CA20" s="643"/>
      <c r="CB20" s="689"/>
      <c r="CD20" s="681" t="s">
        <v>274</v>
      </c>
      <c r="CE20" s="682"/>
      <c r="CF20" s="682"/>
      <c r="CG20" s="682"/>
      <c r="CH20" s="682"/>
      <c r="CI20" s="682"/>
      <c r="CJ20" s="682"/>
      <c r="CK20" s="682"/>
      <c r="CL20" s="682"/>
      <c r="CM20" s="682"/>
      <c r="CN20" s="682"/>
      <c r="CO20" s="682"/>
      <c r="CP20" s="682"/>
      <c r="CQ20" s="683"/>
      <c r="CR20" s="642">
        <v>5028344</v>
      </c>
      <c r="CS20" s="643"/>
      <c r="CT20" s="643"/>
      <c r="CU20" s="643"/>
      <c r="CV20" s="643"/>
      <c r="CW20" s="643"/>
      <c r="CX20" s="643"/>
      <c r="CY20" s="644"/>
      <c r="CZ20" s="675">
        <v>100</v>
      </c>
      <c r="DA20" s="675"/>
      <c r="DB20" s="675"/>
      <c r="DC20" s="675"/>
      <c r="DD20" s="648">
        <v>302738</v>
      </c>
      <c r="DE20" s="643"/>
      <c r="DF20" s="643"/>
      <c r="DG20" s="643"/>
      <c r="DH20" s="643"/>
      <c r="DI20" s="643"/>
      <c r="DJ20" s="643"/>
      <c r="DK20" s="643"/>
      <c r="DL20" s="643"/>
      <c r="DM20" s="643"/>
      <c r="DN20" s="643"/>
      <c r="DO20" s="643"/>
      <c r="DP20" s="644"/>
      <c r="DQ20" s="648">
        <v>2872703</v>
      </c>
      <c r="DR20" s="643"/>
      <c r="DS20" s="643"/>
      <c r="DT20" s="643"/>
      <c r="DU20" s="643"/>
      <c r="DV20" s="643"/>
      <c r="DW20" s="643"/>
      <c r="DX20" s="643"/>
      <c r="DY20" s="643"/>
      <c r="DZ20" s="643"/>
      <c r="EA20" s="643"/>
      <c r="EB20" s="643"/>
      <c r="EC20" s="689"/>
    </row>
    <row r="21" spans="2:133" ht="11.25" customHeight="1" x14ac:dyDescent="0.15">
      <c r="B21" s="639" t="s">
        <v>275</v>
      </c>
      <c r="C21" s="640"/>
      <c r="D21" s="640"/>
      <c r="E21" s="640"/>
      <c r="F21" s="640"/>
      <c r="G21" s="640"/>
      <c r="H21" s="640"/>
      <c r="I21" s="640"/>
      <c r="J21" s="640"/>
      <c r="K21" s="640"/>
      <c r="L21" s="640"/>
      <c r="M21" s="640"/>
      <c r="N21" s="640"/>
      <c r="O21" s="640"/>
      <c r="P21" s="640"/>
      <c r="Q21" s="641"/>
      <c r="R21" s="642">
        <v>268</v>
      </c>
      <c r="S21" s="643"/>
      <c r="T21" s="643"/>
      <c r="U21" s="643"/>
      <c r="V21" s="643"/>
      <c r="W21" s="643"/>
      <c r="X21" s="643"/>
      <c r="Y21" s="644"/>
      <c r="Z21" s="675">
        <v>0</v>
      </c>
      <c r="AA21" s="675"/>
      <c r="AB21" s="675"/>
      <c r="AC21" s="675"/>
      <c r="AD21" s="676">
        <v>268</v>
      </c>
      <c r="AE21" s="676"/>
      <c r="AF21" s="676"/>
      <c r="AG21" s="676"/>
      <c r="AH21" s="676"/>
      <c r="AI21" s="676"/>
      <c r="AJ21" s="676"/>
      <c r="AK21" s="676"/>
      <c r="AL21" s="645">
        <v>0</v>
      </c>
      <c r="AM21" s="646"/>
      <c r="AN21" s="646"/>
      <c r="AO21" s="677"/>
      <c r="AP21" s="736" t="s">
        <v>276</v>
      </c>
      <c r="AQ21" s="744"/>
      <c r="AR21" s="744"/>
      <c r="AS21" s="744"/>
      <c r="AT21" s="744"/>
      <c r="AU21" s="744"/>
      <c r="AV21" s="744"/>
      <c r="AW21" s="744"/>
      <c r="AX21" s="744"/>
      <c r="AY21" s="744"/>
      <c r="AZ21" s="744"/>
      <c r="BA21" s="744"/>
      <c r="BB21" s="744"/>
      <c r="BC21" s="744"/>
      <c r="BD21" s="744"/>
      <c r="BE21" s="744"/>
      <c r="BF21" s="738"/>
      <c r="BG21" s="642">
        <v>749</v>
      </c>
      <c r="BH21" s="643"/>
      <c r="BI21" s="643"/>
      <c r="BJ21" s="643"/>
      <c r="BK21" s="643"/>
      <c r="BL21" s="643"/>
      <c r="BM21" s="643"/>
      <c r="BN21" s="644"/>
      <c r="BO21" s="675">
        <v>0.2</v>
      </c>
      <c r="BP21" s="675"/>
      <c r="BQ21" s="675"/>
      <c r="BR21" s="675"/>
      <c r="BS21" s="648" t="s">
        <v>126</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277</v>
      </c>
      <c r="C22" s="640"/>
      <c r="D22" s="640"/>
      <c r="E22" s="640"/>
      <c r="F22" s="640"/>
      <c r="G22" s="640"/>
      <c r="H22" s="640"/>
      <c r="I22" s="640"/>
      <c r="J22" s="640"/>
      <c r="K22" s="640"/>
      <c r="L22" s="640"/>
      <c r="M22" s="640"/>
      <c r="N22" s="640"/>
      <c r="O22" s="640"/>
      <c r="P22" s="640"/>
      <c r="Q22" s="641"/>
      <c r="R22" s="642">
        <v>2058106</v>
      </c>
      <c r="S22" s="643"/>
      <c r="T22" s="643"/>
      <c r="U22" s="643"/>
      <c r="V22" s="643"/>
      <c r="W22" s="643"/>
      <c r="X22" s="643"/>
      <c r="Y22" s="644"/>
      <c r="Z22" s="675">
        <v>38.700000000000003</v>
      </c>
      <c r="AA22" s="675"/>
      <c r="AB22" s="675"/>
      <c r="AC22" s="675"/>
      <c r="AD22" s="676">
        <v>1600250</v>
      </c>
      <c r="AE22" s="676"/>
      <c r="AF22" s="676"/>
      <c r="AG22" s="676"/>
      <c r="AH22" s="676"/>
      <c r="AI22" s="676"/>
      <c r="AJ22" s="676"/>
      <c r="AK22" s="676"/>
      <c r="AL22" s="645">
        <v>74.8</v>
      </c>
      <c r="AM22" s="646"/>
      <c r="AN22" s="646"/>
      <c r="AO22" s="677"/>
      <c r="AP22" s="736" t="s">
        <v>278</v>
      </c>
      <c r="AQ22" s="744"/>
      <c r="AR22" s="744"/>
      <c r="AS22" s="744"/>
      <c r="AT22" s="744"/>
      <c r="AU22" s="744"/>
      <c r="AV22" s="744"/>
      <c r="AW22" s="744"/>
      <c r="AX22" s="744"/>
      <c r="AY22" s="744"/>
      <c r="AZ22" s="744"/>
      <c r="BA22" s="744"/>
      <c r="BB22" s="744"/>
      <c r="BC22" s="744"/>
      <c r="BD22" s="744"/>
      <c r="BE22" s="744"/>
      <c r="BF22" s="738"/>
      <c r="BG22" s="642" t="s">
        <v>126</v>
      </c>
      <c r="BH22" s="643"/>
      <c r="BI22" s="643"/>
      <c r="BJ22" s="643"/>
      <c r="BK22" s="643"/>
      <c r="BL22" s="643"/>
      <c r="BM22" s="643"/>
      <c r="BN22" s="644"/>
      <c r="BO22" s="675" t="s">
        <v>126</v>
      </c>
      <c r="BP22" s="675"/>
      <c r="BQ22" s="675"/>
      <c r="BR22" s="675"/>
      <c r="BS22" s="648" t="s">
        <v>126</v>
      </c>
      <c r="BT22" s="643"/>
      <c r="BU22" s="643"/>
      <c r="BV22" s="643"/>
      <c r="BW22" s="643"/>
      <c r="BX22" s="643"/>
      <c r="BY22" s="643"/>
      <c r="BZ22" s="643"/>
      <c r="CA22" s="643"/>
      <c r="CB22" s="689"/>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280</v>
      </c>
      <c r="C23" s="640"/>
      <c r="D23" s="640"/>
      <c r="E23" s="640"/>
      <c r="F23" s="640"/>
      <c r="G23" s="640"/>
      <c r="H23" s="640"/>
      <c r="I23" s="640"/>
      <c r="J23" s="640"/>
      <c r="K23" s="640"/>
      <c r="L23" s="640"/>
      <c r="M23" s="640"/>
      <c r="N23" s="640"/>
      <c r="O23" s="640"/>
      <c r="P23" s="640"/>
      <c r="Q23" s="641"/>
      <c r="R23" s="642">
        <v>1600250</v>
      </c>
      <c r="S23" s="643"/>
      <c r="T23" s="643"/>
      <c r="U23" s="643"/>
      <c r="V23" s="643"/>
      <c r="W23" s="643"/>
      <c r="X23" s="643"/>
      <c r="Y23" s="644"/>
      <c r="Z23" s="675">
        <v>30.1</v>
      </c>
      <c r="AA23" s="675"/>
      <c r="AB23" s="675"/>
      <c r="AC23" s="675"/>
      <c r="AD23" s="676">
        <v>1600250</v>
      </c>
      <c r="AE23" s="676"/>
      <c r="AF23" s="676"/>
      <c r="AG23" s="676"/>
      <c r="AH23" s="676"/>
      <c r="AI23" s="676"/>
      <c r="AJ23" s="676"/>
      <c r="AK23" s="676"/>
      <c r="AL23" s="645">
        <v>74.8</v>
      </c>
      <c r="AM23" s="646"/>
      <c r="AN23" s="646"/>
      <c r="AO23" s="677"/>
      <c r="AP23" s="736" t="s">
        <v>281</v>
      </c>
      <c r="AQ23" s="744"/>
      <c r="AR23" s="744"/>
      <c r="AS23" s="744"/>
      <c r="AT23" s="744"/>
      <c r="AU23" s="744"/>
      <c r="AV23" s="744"/>
      <c r="AW23" s="744"/>
      <c r="AX23" s="744"/>
      <c r="AY23" s="744"/>
      <c r="AZ23" s="744"/>
      <c r="BA23" s="744"/>
      <c r="BB23" s="744"/>
      <c r="BC23" s="744"/>
      <c r="BD23" s="744"/>
      <c r="BE23" s="744"/>
      <c r="BF23" s="738"/>
      <c r="BG23" s="642" t="s">
        <v>126</v>
      </c>
      <c r="BH23" s="643"/>
      <c r="BI23" s="643"/>
      <c r="BJ23" s="643"/>
      <c r="BK23" s="643"/>
      <c r="BL23" s="643"/>
      <c r="BM23" s="643"/>
      <c r="BN23" s="644"/>
      <c r="BO23" s="675" t="s">
        <v>134</v>
      </c>
      <c r="BP23" s="675"/>
      <c r="BQ23" s="675"/>
      <c r="BR23" s="675"/>
      <c r="BS23" s="648" t="s">
        <v>225</v>
      </c>
      <c r="BT23" s="643"/>
      <c r="BU23" s="643"/>
      <c r="BV23" s="643"/>
      <c r="BW23" s="643"/>
      <c r="BX23" s="643"/>
      <c r="BY23" s="643"/>
      <c r="BZ23" s="643"/>
      <c r="CA23" s="643"/>
      <c r="CB23" s="689"/>
      <c r="CD23" s="746" t="s">
        <v>219</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15">
      <c r="B24" s="639" t="s">
        <v>287</v>
      </c>
      <c r="C24" s="640"/>
      <c r="D24" s="640"/>
      <c r="E24" s="640"/>
      <c r="F24" s="640"/>
      <c r="G24" s="640"/>
      <c r="H24" s="640"/>
      <c r="I24" s="640"/>
      <c r="J24" s="640"/>
      <c r="K24" s="640"/>
      <c r="L24" s="640"/>
      <c r="M24" s="640"/>
      <c r="N24" s="640"/>
      <c r="O24" s="640"/>
      <c r="P24" s="640"/>
      <c r="Q24" s="641"/>
      <c r="R24" s="642">
        <v>457856</v>
      </c>
      <c r="S24" s="643"/>
      <c r="T24" s="643"/>
      <c r="U24" s="643"/>
      <c r="V24" s="643"/>
      <c r="W24" s="643"/>
      <c r="X24" s="643"/>
      <c r="Y24" s="644"/>
      <c r="Z24" s="675">
        <v>8.6</v>
      </c>
      <c r="AA24" s="675"/>
      <c r="AB24" s="675"/>
      <c r="AC24" s="675"/>
      <c r="AD24" s="676" t="s">
        <v>126</v>
      </c>
      <c r="AE24" s="676"/>
      <c r="AF24" s="676"/>
      <c r="AG24" s="676"/>
      <c r="AH24" s="676"/>
      <c r="AI24" s="676"/>
      <c r="AJ24" s="676"/>
      <c r="AK24" s="676"/>
      <c r="AL24" s="645" t="s">
        <v>126</v>
      </c>
      <c r="AM24" s="646"/>
      <c r="AN24" s="646"/>
      <c r="AO24" s="677"/>
      <c r="AP24" s="736" t="s">
        <v>288</v>
      </c>
      <c r="AQ24" s="744"/>
      <c r="AR24" s="744"/>
      <c r="AS24" s="744"/>
      <c r="AT24" s="744"/>
      <c r="AU24" s="744"/>
      <c r="AV24" s="744"/>
      <c r="AW24" s="744"/>
      <c r="AX24" s="744"/>
      <c r="AY24" s="744"/>
      <c r="AZ24" s="744"/>
      <c r="BA24" s="744"/>
      <c r="BB24" s="744"/>
      <c r="BC24" s="744"/>
      <c r="BD24" s="744"/>
      <c r="BE24" s="744"/>
      <c r="BF24" s="738"/>
      <c r="BG24" s="642" t="s">
        <v>126</v>
      </c>
      <c r="BH24" s="643"/>
      <c r="BI24" s="643"/>
      <c r="BJ24" s="643"/>
      <c r="BK24" s="643"/>
      <c r="BL24" s="643"/>
      <c r="BM24" s="643"/>
      <c r="BN24" s="644"/>
      <c r="BO24" s="675" t="s">
        <v>225</v>
      </c>
      <c r="BP24" s="675"/>
      <c r="BQ24" s="675"/>
      <c r="BR24" s="675"/>
      <c r="BS24" s="648" t="s">
        <v>126</v>
      </c>
      <c r="BT24" s="643"/>
      <c r="BU24" s="643"/>
      <c r="BV24" s="643"/>
      <c r="BW24" s="643"/>
      <c r="BX24" s="643"/>
      <c r="BY24" s="643"/>
      <c r="BZ24" s="643"/>
      <c r="CA24" s="643"/>
      <c r="CB24" s="689"/>
      <c r="CD24" s="700" t="s">
        <v>289</v>
      </c>
      <c r="CE24" s="701"/>
      <c r="CF24" s="701"/>
      <c r="CG24" s="701"/>
      <c r="CH24" s="701"/>
      <c r="CI24" s="701"/>
      <c r="CJ24" s="701"/>
      <c r="CK24" s="701"/>
      <c r="CL24" s="701"/>
      <c r="CM24" s="701"/>
      <c r="CN24" s="701"/>
      <c r="CO24" s="701"/>
      <c r="CP24" s="701"/>
      <c r="CQ24" s="702"/>
      <c r="CR24" s="697">
        <v>1332805</v>
      </c>
      <c r="CS24" s="698"/>
      <c r="CT24" s="698"/>
      <c r="CU24" s="698"/>
      <c r="CV24" s="698"/>
      <c r="CW24" s="698"/>
      <c r="CX24" s="698"/>
      <c r="CY24" s="741"/>
      <c r="CZ24" s="742">
        <v>26.5</v>
      </c>
      <c r="DA24" s="713"/>
      <c r="DB24" s="713"/>
      <c r="DC24" s="745"/>
      <c r="DD24" s="740">
        <v>921526</v>
      </c>
      <c r="DE24" s="698"/>
      <c r="DF24" s="698"/>
      <c r="DG24" s="698"/>
      <c r="DH24" s="698"/>
      <c r="DI24" s="698"/>
      <c r="DJ24" s="698"/>
      <c r="DK24" s="741"/>
      <c r="DL24" s="740">
        <v>885428</v>
      </c>
      <c r="DM24" s="698"/>
      <c r="DN24" s="698"/>
      <c r="DO24" s="698"/>
      <c r="DP24" s="698"/>
      <c r="DQ24" s="698"/>
      <c r="DR24" s="698"/>
      <c r="DS24" s="698"/>
      <c r="DT24" s="698"/>
      <c r="DU24" s="698"/>
      <c r="DV24" s="741"/>
      <c r="DW24" s="742">
        <v>40.299999999999997</v>
      </c>
      <c r="DX24" s="713"/>
      <c r="DY24" s="713"/>
      <c r="DZ24" s="713"/>
      <c r="EA24" s="713"/>
      <c r="EB24" s="713"/>
      <c r="EC24" s="743"/>
    </row>
    <row r="25" spans="2:133" ht="11.25" customHeight="1" x14ac:dyDescent="0.15">
      <c r="B25" s="639" t="s">
        <v>290</v>
      </c>
      <c r="C25" s="640"/>
      <c r="D25" s="640"/>
      <c r="E25" s="640"/>
      <c r="F25" s="640"/>
      <c r="G25" s="640"/>
      <c r="H25" s="640"/>
      <c r="I25" s="640"/>
      <c r="J25" s="640"/>
      <c r="K25" s="640"/>
      <c r="L25" s="640"/>
      <c r="M25" s="640"/>
      <c r="N25" s="640"/>
      <c r="O25" s="640"/>
      <c r="P25" s="640"/>
      <c r="Q25" s="641"/>
      <c r="R25" s="642" t="s">
        <v>225</v>
      </c>
      <c r="S25" s="643"/>
      <c r="T25" s="643"/>
      <c r="U25" s="643"/>
      <c r="V25" s="643"/>
      <c r="W25" s="643"/>
      <c r="X25" s="643"/>
      <c r="Y25" s="644"/>
      <c r="Z25" s="675" t="s">
        <v>126</v>
      </c>
      <c r="AA25" s="675"/>
      <c r="AB25" s="675"/>
      <c r="AC25" s="675"/>
      <c r="AD25" s="676" t="s">
        <v>225</v>
      </c>
      <c r="AE25" s="676"/>
      <c r="AF25" s="676"/>
      <c r="AG25" s="676"/>
      <c r="AH25" s="676"/>
      <c r="AI25" s="676"/>
      <c r="AJ25" s="676"/>
      <c r="AK25" s="676"/>
      <c r="AL25" s="645" t="s">
        <v>225</v>
      </c>
      <c r="AM25" s="646"/>
      <c r="AN25" s="646"/>
      <c r="AO25" s="677"/>
      <c r="AP25" s="736" t="s">
        <v>291</v>
      </c>
      <c r="AQ25" s="744"/>
      <c r="AR25" s="744"/>
      <c r="AS25" s="744"/>
      <c r="AT25" s="744"/>
      <c r="AU25" s="744"/>
      <c r="AV25" s="744"/>
      <c r="AW25" s="744"/>
      <c r="AX25" s="744"/>
      <c r="AY25" s="744"/>
      <c r="AZ25" s="744"/>
      <c r="BA25" s="744"/>
      <c r="BB25" s="744"/>
      <c r="BC25" s="744"/>
      <c r="BD25" s="744"/>
      <c r="BE25" s="744"/>
      <c r="BF25" s="738"/>
      <c r="BG25" s="642" t="s">
        <v>126</v>
      </c>
      <c r="BH25" s="643"/>
      <c r="BI25" s="643"/>
      <c r="BJ25" s="643"/>
      <c r="BK25" s="643"/>
      <c r="BL25" s="643"/>
      <c r="BM25" s="643"/>
      <c r="BN25" s="644"/>
      <c r="BO25" s="675" t="s">
        <v>225</v>
      </c>
      <c r="BP25" s="675"/>
      <c r="BQ25" s="675"/>
      <c r="BR25" s="675"/>
      <c r="BS25" s="648" t="s">
        <v>225</v>
      </c>
      <c r="BT25" s="643"/>
      <c r="BU25" s="643"/>
      <c r="BV25" s="643"/>
      <c r="BW25" s="643"/>
      <c r="BX25" s="643"/>
      <c r="BY25" s="643"/>
      <c r="BZ25" s="643"/>
      <c r="CA25" s="643"/>
      <c r="CB25" s="689"/>
      <c r="CD25" s="681" t="s">
        <v>292</v>
      </c>
      <c r="CE25" s="682"/>
      <c r="CF25" s="682"/>
      <c r="CG25" s="682"/>
      <c r="CH25" s="682"/>
      <c r="CI25" s="682"/>
      <c r="CJ25" s="682"/>
      <c r="CK25" s="682"/>
      <c r="CL25" s="682"/>
      <c r="CM25" s="682"/>
      <c r="CN25" s="682"/>
      <c r="CO25" s="682"/>
      <c r="CP25" s="682"/>
      <c r="CQ25" s="683"/>
      <c r="CR25" s="642">
        <v>533947</v>
      </c>
      <c r="CS25" s="661"/>
      <c r="CT25" s="661"/>
      <c r="CU25" s="661"/>
      <c r="CV25" s="661"/>
      <c r="CW25" s="661"/>
      <c r="CX25" s="661"/>
      <c r="CY25" s="662"/>
      <c r="CZ25" s="645">
        <v>10.6</v>
      </c>
      <c r="DA25" s="663"/>
      <c r="DB25" s="663"/>
      <c r="DC25" s="664"/>
      <c r="DD25" s="648">
        <v>504507</v>
      </c>
      <c r="DE25" s="661"/>
      <c r="DF25" s="661"/>
      <c r="DG25" s="661"/>
      <c r="DH25" s="661"/>
      <c r="DI25" s="661"/>
      <c r="DJ25" s="661"/>
      <c r="DK25" s="662"/>
      <c r="DL25" s="648">
        <v>477838</v>
      </c>
      <c r="DM25" s="661"/>
      <c r="DN25" s="661"/>
      <c r="DO25" s="661"/>
      <c r="DP25" s="661"/>
      <c r="DQ25" s="661"/>
      <c r="DR25" s="661"/>
      <c r="DS25" s="661"/>
      <c r="DT25" s="661"/>
      <c r="DU25" s="661"/>
      <c r="DV25" s="662"/>
      <c r="DW25" s="645">
        <v>21.8</v>
      </c>
      <c r="DX25" s="663"/>
      <c r="DY25" s="663"/>
      <c r="DZ25" s="663"/>
      <c r="EA25" s="663"/>
      <c r="EB25" s="663"/>
      <c r="EC25" s="684"/>
    </row>
    <row r="26" spans="2:133" ht="11.25" customHeight="1" x14ac:dyDescent="0.15">
      <c r="B26" s="639" t="s">
        <v>293</v>
      </c>
      <c r="C26" s="640"/>
      <c r="D26" s="640"/>
      <c r="E26" s="640"/>
      <c r="F26" s="640"/>
      <c r="G26" s="640"/>
      <c r="H26" s="640"/>
      <c r="I26" s="640"/>
      <c r="J26" s="640"/>
      <c r="K26" s="640"/>
      <c r="L26" s="640"/>
      <c r="M26" s="640"/>
      <c r="N26" s="640"/>
      <c r="O26" s="640"/>
      <c r="P26" s="640"/>
      <c r="Q26" s="641"/>
      <c r="R26" s="642">
        <v>2596920</v>
      </c>
      <c r="S26" s="643"/>
      <c r="T26" s="643"/>
      <c r="U26" s="643"/>
      <c r="V26" s="643"/>
      <c r="W26" s="643"/>
      <c r="X26" s="643"/>
      <c r="Y26" s="644"/>
      <c r="Z26" s="675">
        <v>48.9</v>
      </c>
      <c r="AA26" s="675"/>
      <c r="AB26" s="675"/>
      <c r="AC26" s="675"/>
      <c r="AD26" s="676">
        <v>2139064</v>
      </c>
      <c r="AE26" s="676"/>
      <c r="AF26" s="676"/>
      <c r="AG26" s="676"/>
      <c r="AH26" s="676"/>
      <c r="AI26" s="676"/>
      <c r="AJ26" s="676"/>
      <c r="AK26" s="676"/>
      <c r="AL26" s="645">
        <v>100</v>
      </c>
      <c r="AM26" s="646"/>
      <c r="AN26" s="646"/>
      <c r="AO26" s="677"/>
      <c r="AP26" s="736" t="s">
        <v>294</v>
      </c>
      <c r="AQ26" s="737"/>
      <c r="AR26" s="737"/>
      <c r="AS26" s="737"/>
      <c r="AT26" s="737"/>
      <c r="AU26" s="737"/>
      <c r="AV26" s="737"/>
      <c r="AW26" s="737"/>
      <c r="AX26" s="737"/>
      <c r="AY26" s="737"/>
      <c r="AZ26" s="737"/>
      <c r="BA26" s="737"/>
      <c r="BB26" s="737"/>
      <c r="BC26" s="737"/>
      <c r="BD26" s="737"/>
      <c r="BE26" s="737"/>
      <c r="BF26" s="738"/>
      <c r="BG26" s="642" t="s">
        <v>225</v>
      </c>
      <c r="BH26" s="643"/>
      <c r="BI26" s="643"/>
      <c r="BJ26" s="643"/>
      <c r="BK26" s="643"/>
      <c r="BL26" s="643"/>
      <c r="BM26" s="643"/>
      <c r="BN26" s="644"/>
      <c r="BO26" s="675" t="s">
        <v>126</v>
      </c>
      <c r="BP26" s="675"/>
      <c r="BQ26" s="675"/>
      <c r="BR26" s="675"/>
      <c r="BS26" s="648" t="s">
        <v>134</v>
      </c>
      <c r="BT26" s="643"/>
      <c r="BU26" s="643"/>
      <c r="BV26" s="643"/>
      <c r="BW26" s="643"/>
      <c r="BX26" s="643"/>
      <c r="BY26" s="643"/>
      <c r="BZ26" s="643"/>
      <c r="CA26" s="643"/>
      <c r="CB26" s="689"/>
      <c r="CD26" s="681" t="s">
        <v>295</v>
      </c>
      <c r="CE26" s="682"/>
      <c r="CF26" s="682"/>
      <c r="CG26" s="682"/>
      <c r="CH26" s="682"/>
      <c r="CI26" s="682"/>
      <c r="CJ26" s="682"/>
      <c r="CK26" s="682"/>
      <c r="CL26" s="682"/>
      <c r="CM26" s="682"/>
      <c r="CN26" s="682"/>
      <c r="CO26" s="682"/>
      <c r="CP26" s="682"/>
      <c r="CQ26" s="683"/>
      <c r="CR26" s="642">
        <v>314856</v>
      </c>
      <c r="CS26" s="643"/>
      <c r="CT26" s="643"/>
      <c r="CU26" s="643"/>
      <c r="CV26" s="643"/>
      <c r="CW26" s="643"/>
      <c r="CX26" s="643"/>
      <c r="CY26" s="644"/>
      <c r="CZ26" s="645">
        <v>6.3</v>
      </c>
      <c r="DA26" s="663"/>
      <c r="DB26" s="663"/>
      <c r="DC26" s="664"/>
      <c r="DD26" s="648">
        <v>304261</v>
      </c>
      <c r="DE26" s="643"/>
      <c r="DF26" s="643"/>
      <c r="DG26" s="643"/>
      <c r="DH26" s="643"/>
      <c r="DI26" s="643"/>
      <c r="DJ26" s="643"/>
      <c r="DK26" s="644"/>
      <c r="DL26" s="648" t="s">
        <v>225</v>
      </c>
      <c r="DM26" s="643"/>
      <c r="DN26" s="643"/>
      <c r="DO26" s="643"/>
      <c r="DP26" s="643"/>
      <c r="DQ26" s="643"/>
      <c r="DR26" s="643"/>
      <c r="DS26" s="643"/>
      <c r="DT26" s="643"/>
      <c r="DU26" s="643"/>
      <c r="DV26" s="644"/>
      <c r="DW26" s="645" t="s">
        <v>225</v>
      </c>
      <c r="DX26" s="663"/>
      <c r="DY26" s="663"/>
      <c r="DZ26" s="663"/>
      <c r="EA26" s="663"/>
      <c r="EB26" s="663"/>
      <c r="EC26" s="684"/>
    </row>
    <row r="27" spans="2:133" ht="11.25" customHeight="1" x14ac:dyDescent="0.15">
      <c r="B27" s="639" t="s">
        <v>296</v>
      </c>
      <c r="C27" s="640"/>
      <c r="D27" s="640"/>
      <c r="E27" s="640"/>
      <c r="F27" s="640"/>
      <c r="G27" s="640"/>
      <c r="H27" s="640"/>
      <c r="I27" s="640"/>
      <c r="J27" s="640"/>
      <c r="K27" s="640"/>
      <c r="L27" s="640"/>
      <c r="M27" s="640"/>
      <c r="N27" s="640"/>
      <c r="O27" s="640"/>
      <c r="P27" s="640"/>
      <c r="Q27" s="641"/>
      <c r="R27" s="642" t="s">
        <v>126</v>
      </c>
      <c r="S27" s="643"/>
      <c r="T27" s="643"/>
      <c r="U27" s="643"/>
      <c r="V27" s="643"/>
      <c r="W27" s="643"/>
      <c r="X27" s="643"/>
      <c r="Y27" s="644"/>
      <c r="Z27" s="675" t="s">
        <v>126</v>
      </c>
      <c r="AA27" s="675"/>
      <c r="AB27" s="675"/>
      <c r="AC27" s="675"/>
      <c r="AD27" s="676" t="s">
        <v>126</v>
      </c>
      <c r="AE27" s="676"/>
      <c r="AF27" s="676"/>
      <c r="AG27" s="676"/>
      <c r="AH27" s="676"/>
      <c r="AI27" s="676"/>
      <c r="AJ27" s="676"/>
      <c r="AK27" s="676"/>
      <c r="AL27" s="645" t="s">
        <v>134</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386937</v>
      </c>
      <c r="BH27" s="643"/>
      <c r="BI27" s="643"/>
      <c r="BJ27" s="643"/>
      <c r="BK27" s="643"/>
      <c r="BL27" s="643"/>
      <c r="BM27" s="643"/>
      <c r="BN27" s="644"/>
      <c r="BO27" s="675">
        <v>100</v>
      </c>
      <c r="BP27" s="675"/>
      <c r="BQ27" s="675"/>
      <c r="BR27" s="675"/>
      <c r="BS27" s="648" t="s">
        <v>244</v>
      </c>
      <c r="BT27" s="643"/>
      <c r="BU27" s="643"/>
      <c r="BV27" s="643"/>
      <c r="BW27" s="643"/>
      <c r="BX27" s="643"/>
      <c r="BY27" s="643"/>
      <c r="BZ27" s="643"/>
      <c r="CA27" s="643"/>
      <c r="CB27" s="689"/>
      <c r="CD27" s="681" t="s">
        <v>298</v>
      </c>
      <c r="CE27" s="682"/>
      <c r="CF27" s="682"/>
      <c r="CG27" s="682"/>
      <c r="CH27" s="682"/>
      <c r="CI27" s="682"/>
      <c r="CJ27" s="682"/>
      <c r="CK27" s="682"/>
      <c r="CL27" s="682"/>
      <c r="CM27" s="682"/>
      <c r="CN27" s="682"/>
      <c r="CO27" s="682"/>
      <c r="CP27" s="682"/>
      <c r="CQ27" s="683"/>
      <c r="CR27" s="642">
        <v>530109</v>
      </c>
      <c r="CS27" s="661"/>
      <c r="CT27" s="661"/>
      <c r="CU27" s="661"/>
      <c r="CV27" s="661"/>
      <c r="CW27" s="661"/>
      <c r="CX27" s="661"/>
      <c r="CY27" s="662"/>
      <c r="CZ27" s="645">
        <v>10.5</v>
      </c>
      <c r="DA27" s="663"/>
      <c r="DB27" s="663"/>
      <c r="DC27" s="664"/>
      <c r="DD27" s="648">
        <v>167250</v>
      </c>
      <c r="DE27" s="661"/>
      <c r="DF27" s="661"/>
      <c r="DG27" s="661"/>
      <c r="DH27" s="661"/>
      <c r="DI27" s="661"/>
      <c r="DJ27" s="661"/>
      <c r="DK27" s="662"/>
      <c r="DL27" s="648">
        <v>157821</v>
      </c>
      <c r="DM27" s="661"/>
      <c r="DN27" s="661"/>
      <c r="DO27" s="661"/>
      <c r="DP27" s="661"/>
      <c r="DQ27" s="661"/>
      <c r="DR27" s="661"/>
      <c r="DS27" s="661"/>
      <c r="DT27" s="661"/>
      <c r="DU27" s="661"/>
      <c r="DV27" s="662"/>
      <c r="DW27" s="645">
        <v>7.2</v>
      </c>
      <c r="DX27" s="663"/>
      <c r="DY27" s="663"/>
      <c r="DZ27" s="663"/>
      <c r="EA27" s="663"/>
      <c r="EB27" s="663"/>
      <c r="EC27" s="684"/>
    </row>
    <row r="28" spans="2:133" ht="11.25" customHeight="1" x14ac:dyDescent="0.15">
      <c r="B28" s="639" t="s">
        <v>299</v>
      </c>
      <c r="C28" s="640"/>
      <c r="D28" s="640"/>
      <c r="E28" s="640"/>
      <c r="F28" s="640"/>
      <c r="G28" s="640"/>
      <c r="H28" s="640"/>
      <c r="I28" s="640"/>
      <c r="J28" s="640"/>
      <c r="K28" s="640"/>
      <c r="L28" s="640"/>
      <c r="M28" s="640"/>
      <c r="N28" s="640"/>
      <c r="O28" s="640"/>
      <c r="P28" s="640"/>
      <c r="Q28" s="641"/>
      <c r="R28" s="642">
        <v>13179</v>
      </c>
      <c r="S28" s="643"/>
      <c r="T28" s="643"/>
      <c r="U28" s="643"/>
      <c r="V28" s="643"/>
      <c r="W28" s="643"/>
      <c r="X28" s="643"/>
      <c r="Y28" s="644"/>
      <c r="Z28" s="675">
        <v>0.2</v>
      </c>
      <c r="AA28" s="675"/>
      <c r="AB28" s="675"/>
      <c r="AC28" s="675"/>
      <c r="AD28" s="676" t="s">
        <v>126</v>
      </c>
      <c r="AE28" s="676"/>
      <c r="AF28" s="676"/>
      <c r="AG28" s="676"/>
      <c r="AH28" s="676"/>
      <c r="AI28" s="676"/>
      <c r="AJ28" s="676"/>
      <c r="AK28" s="676"/>
      <c r="AL28" s="645" t="s">
        <v>126</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300</v>
      </c>
      <c r="CE28" s="682"/>
      <c r="CF28" s="682"/>
      <c r="CG28" s="682"/>
      <c r="CH28" s="682"/>
      <c r="CI28" s="682"/>
      <c r="CJ28" s="682"/>
      <c r="CK28" s="682"/>
      <c r="CL28" s="682"/>
      <c r="CM28" s="682"/>
      <c r="CN28" s="682"/>
      <c r="CO28" s="682"/>
      <c r="CP28" s="682"/>
      <c r="CQ28" s="683"/>
      <c r="CR28" s="642">
        <v>268749</v>
      </c>
      <c r="CS28" s="643"/>
      <c r="CT28" s="643"/>
      <c r="CU28" s="643"/>
      <c r="CV28" s="643"/>
      <c r="CW28" s="643"/>
      <c r="CX28" s="643"/>
      <c r="CY28" s="644"/>
      <c r="CZ28" s="645">
        <v>5.3</v>
      </c>
      <c r="DA28" s="663"/>
      <c r="DB28" s="663"/>
      <c r="DC28" s="664"/>
      <c r="DD28" s="648">
        <v>249769</v>
      </c>
      <c r="DE28" s="643"/>
      <c r="DF28" s="643"/>
      <c r="DG28" s="643"/>
      <c r="DH28" s="643"/>
      <c r="DI28" s="643"/>
      <c r="DJ28" s="643"/>
      <c r="DK28" s="644"/>
      <c r="DL28" s="648">
        <v>249769</v>
      </c>
      <c r="DM28" s="643"/>
      <c r="DN28" s="643"/>
      <c r="DO28" s="643"/>
      <c r="DP28" s="643"/>
      <c r="DQ28" s="643"/>
      <c r="DR28" s="643"/>
      <c r="DS28" s="643"/>
      <c r="DT28" s="643"/>
      <c r="DU28" s="643"/>
      <c r="DV28" s="644"/>
      <c r="DW28" s="645">
        <v>11.4</v>
      </c>
      <c r="DX28" s="663"/>
      <c r="DY28" s="663"/>
      <c r="DZ28" s="663"/>
      <c r="EA28" s="663"/>
      <c r="EB28" s="663"/>
      <c r="EC28" s="684"/>
    </row>
    <row r="29" spans="2:133" ht="11.25" customHeight="1" x14ac:dyDescent="0.15">
      <c r="B29" s="639" t="s">
        <v>301</v>
      </c>
      <c r="C29" s="640"/>
      <c r="D29" s="640"/>
      <c r="E29" s="640"/>
      <c r="F29" s="640"/>
      <c r="G29" s="640"/>
      <c r="H29" s="640"/>
      <c r="I29" s="640"/>
      <c r="J29" s="640"/>
      <c r="K29" s="640"/>
      <c r="L29" s="640"/>
      <c r="M29" s="640"/>
      <c r="N29" s="640"/>
      <c r="O29" s="640"/>
      <c r="P29" s="640"/>
      <c r="Q29" s="641"/>
      <c r="R29" s="642">
        <v>34989</v>
      </c>
      <c r="S29" s="643"/>
      <c r="T29" s="643"/>
      <c r="U29" s="643"/>
      <c r="V29" s="643"/>
      <c r="W29" s="643"/>
      <c r="X29" s="643"/>
      <c r="Y29" s="644"/>
      <c r="Z29" s="675">
        <v>0.7</v>
      </c>
      <c r="AA29" s="675"/>
      <c r="AB29" s="675"/>
      <c r="AC29" s="675"/>
      <c r="AD29" s="676" t="s">
        <v>225</v>
      </c>
      <c r="AE29" s="676"/>
      <c r="AF29" s="676"/>
      <c r="AG29" s="676"/>
      <c r="AH29" s="676"/>
      <c r="AI29" s="676"/>
      <c r="AJ29" s="676"/>
      <c r="AK29" s="676"/>
      <c r="AL29" s="645" t="s">
        <v>126</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302</v>
      </c>
      <c r="CE29" s="731"/>
      <c r="CF29" s="681" t="s">
        <v>69</v>
      </c>
      <c r="CG29" s="682"/>
      <c r="CH29" s="682"/>
      <c r="CI29" s="682"/>
      <c r="CJ29" s="682"/>
      <c r="CK29" s="682"/>
      <c r="CL29" s="682"/>
      <c r="CM29" s="682"/>
      <c r="CN29" s="682"/>
      <c r="CO29" s="682"/>
      <c r="CP29" s="682"/>
      <c r="CQ29" s="683"/>
      <c r="CR29" s="642">
        <v>268682</v>
      </c>
      <c r="CS29" s="661"/>
      <c r="CT29" s="661"/>
      <c r="CU29" s="661"/>
      <c r="CV29" s="661"/>
      <c r="CW29" s="661"/>
      <c r="CX29" s="661"/>
      <c r="CY29" s="662"/>
      <c r="CZ29" s="645">
        <v>5.3</v>
      </c>
      <c r="DA29" s="663"/>
      <c r="DB29" s="663"/>
      <c r="DC29" s="664"/>
      <c r="DD29" s="648">
        <v>249702</v>
      </c>
      <c r="DE29" s="661"/>
      <c r="DF29" s="661"/>
      <c r="DG29" s="661"/>
      <c r="DH29" s="661"/>
      <c r="DI29" s="661"/>
      <c r="DJ29" s="661"/>
      <c r="DK29" s="662"/>
      <c r="DL29" s="648">
        <v>249702</v>
      </c>
      <c r="DM29" s="661"/>
      <c r="DN29" s="661"/>
      <c r="DO29" s="661"/>
      <c r="DP29" s="661"/>
      <c r="DQ29" s="661"/>
      <c r="DR29" s="661"/>
      <c r="DS29" s="661"/>
      <c r="DT29" s="661"/>
      <c r="DU29" s="661"/>
      <c r="DV29" s="662"/>
      <c r="DW29" s="645">
        <v>11.4</v>
      </c>
      <c r="DX29" s="663"/>
      <c r="DY29" s="663"/>
      <c r="DZ29" s="663"/>
      <c r="EA29" s="663"/>
      <c r="EB29" s="663"/>
      <c r="EC29" s="684"/>
    </row>
    <row r="30" spans="2:133" ht="11.25" customHeight="1" x14ac:dyDescent="0.15">
      <c r="B30" s="639" t="s">
        <v>303</v>
      </c>
      <c r="C30" s="640"/>
      <c r="D30" s="640"/>
      <c r="E30" s="640"/>
      <c r="F30" s="640"/>
      <c r="G30" s="640"/>
      <c r="H30" s="640"/>
      <c r="I30" s="640"/>
      <c r="J30" s="640"/>
      <c r="K30" s="640"/>
      <c r="L30" s="640"/>
      <c r="M30" s="640"/>
      <c r="N30" s="640"/>
      <c r="O30" s="640"/>
      <c r="P30" s="640"/>
      <c r="Q30" s="641"/>
      <c r="R30" s="642">
        <v>3177</v>
      </c>
      <c r="S30" s="643"/>
      <c r="T30" s="643"/>
      <c r="U30" s="643"/>
      <c r="V30" s="643"/>
      <c r="W30" s="643"/>
      <c r="X30" s="643"/>
      <c r="Y30" s="644"/>
      <c r="Z30" s="675">
        <v>0.1</v>
      </c>
      <c r="AA30" s="675"/>
      <c r="AB30" s="675"/>
      <c r="AC30" s="675"/>
      <c r="AD30" s="676" t="s">
        <v>126</v>
      </c>
      <c r="AE30" s="676"/>
      <c r="AF30" s="676"/>
      <c r="AG30" s="676"/>
      <c r="AH30" s="676"/>
      <c r="AI30" s="676"/>
      <c r="AJ30" s="676"/>
      <c r="AK30" s="676"/>
      <c r="AL30" s="645" t="s">
        <v>126</v>
      </c>
      <c r="AM30" s="646"/>
      <c r="AN30" s="646"/>
      <c r="AO30" s="677"/>
      <c r="AP30" s="703" t="s">
        <v>219</v>
      </c>
      <c r="AQ30" s="704"/>
      <c r="AR30" s="704"/>
      <c r="AS30" s="704"/>
      <c r="AT30" s="704"/>
      <c r="AU30" s="704"/>
      <c r="AV30" s="704"/>
      <c r="AW30" s="704"/>
      <c r="AX30" s="704"/>
      <c r="AY30" s="704"/>
      <c r="AZ30" s="704"/>
      <c r="BA30" s="704"/>
      <c r="BB30" s="704"/>
      <c r="BC30" s="704"/>
      <c r="BD30" s="704"/>
      <c r="BE30" s="704"/>
      <c r="BF30" s="705"/>
      <c r="BG30" s="703" t="s">
        <v>304</v>
      </c>
      <c r="BH30" s="728"/>
      <c r="BI30" s="728"/>
      <c r="BJ30" s="728"/>
      <c r="BK30" s="728"/>
      <c r="BL30" s="728"/>
      <c r="BM30" s="728"/>
      <c r="BN30" s="728"/>
      <c r="BO30" s="728"/>
      <c r="BP30" s="728"/>
      <c r="BQ30" s="729"/>
      <c r="BR30" s="703" t="s">
        <v>305</v>
      </c>
      <c r="BS30" s="728"/>
      <c r="BT30" s="728"/>
      <c r="BU30" s="728"/>
      <c r="BV30" s="728"/>
      <c r="BW30" s="728"/>
      <c r="BX30" s="728"/>
      <c r="BY30" s="728"/>
      <c r="BZ30" s="728"/>
      <c r="CA30" s="728"/>
      <c r="CB30" s="729"/>
      <c r="CD30" s="732"/>
      <c r="CE30" s="733"/>
      <c r="CF30" s="681" t="s">
        <v>306</v>
      </c>
      <c r="CG30" s="682"/>
      <c r="CH30" s="682"/>
      <c r="CI30" s="682"/>
      <c r="CJ30" s="682"/>
      <c r="CK30" s="682"/>
      <c r="CL30" s="682"/>
      <c r="CM30" s="682"/>
      <c r="CN30" s="682"/>
      <c r="CO30" s="682"/>
      <c r="CP30" s="682"/>
      <c r="CQ30" s="683"/>
      <c r="CR30" s="642">
        <v>254752</v>
      </c>
      <c r="CS30" s="643"/>
      <c r="CT30" s="643"/>
      <c r="CU30" s="643"/>
      <c r="CV30" s="643"/>
      <c r="CW30" s="643"/>
      <c r="CX30" s="643"/>
      <c r="CY30" s="644"/>
      <c r="CZ30" s="645">
        <v>5.0999999999999996</v>
      </c>
      <c r="DA30" s="663"/>
      <c r="DB30" s="663"/>
      <c r="DC30" s="664"/>
      <c r="DD30" s="648">
        <v>235772</v>
      </c>
      <c r="DE30" s="643"/>
      <c r="DF30" s="643"/>
      <c r="DG30" s="643"/>
      <c r="DH30" s="643"/>
      <c r="DI30" s="643"/>
      <c r="DJ30" s="643"/>
      <c r="DK30" s="644"/>
      <c r="DL30" s="648">
        <v>235772</v>
      </c>
      <c r="DM30" s="643"/>
      <c r="DN30" s="643"/>
      <c r="DO30" s="643"/>
      <c r="DP30" s="643"/>
      <c r="DQ30" s="643"/>
      <c r="DR30" s="643"/>
      <c r="DS30" s="643"/>
      <c r="DT30" s="643"/>
      <c r="DU30" s="643"/>
      <c r="DV30" s="644"/>
      <c r="DW30" s="645">
        <v>10.7</v>
      </c>
      <c r="DX30" s="663"/>
      <c r="DY30" s="663"/>
      <c r="DZ30" s="663"/>
      <c r="EA30" s="663"/>
      <c r="EB30" s="663"/>
      <c r="EC30" s="684"/>
    </row>
    <row r="31" spans="2:133" ht="11.25" customHeight="1" x14ac:dyDescent="0.15">
      <c r="B31" s="639" t="s">
        <v>307</v>
      </c>
      <c r="C31" s="640"/>
      <c r="D31" s="640"/>
      <c r="E31" s="640"/>
      <c r="F31" s="640"/>
      <c r="G31" s="640"/>
      <c r="H31" s="640"/>
      <c r="I31" s="640"/>
      <c r="J31" s="640"/>
      <c r="K31" s="640"/>
      <c r="L31" s="640"/>
      <c r="M31" s="640"/>
      <c r="N31" s="640"/>
      <c r="O31" s="640"/>
      <c r="P31" s="640"/>
      <c r="Q31" s="641"/>
      <c r="R31" s="642">
        <v>1388081</v>
      </c>
      <c r="S31" s="643"/>
      <c r="T31" s="643"/>
      <c r="U31" s="643"/>
      <c r="V31" s="643"/>
      <c r="W31" s="643"/>
      <c r="X31" s="643"/>
      <c r="Y31" s="644"/>
      <c r="Z31" s="675">
        <v>26.1</v>
      </c>
      <c r="AA31" s="675"/>
      <c r="AB31" s="675"/>
      <c r="AC31" s="675"/>
      <c r="AD31" s="676" t="s">
        <v>225</v>
      </c>
      <c r="AE31" s="676"/>
      <c r="AF31" s="676"/>
      <c r="AG31" s="676"/>
      <c r="AH31" s="676"/>
      <c r="AI31" s="676"/>
      <c r="AJ31" s="676"/>
      <c r="AK31" s="676"/>
      <c r="AL31" s="645" t="s">
        <v>126</v>
      </c>
      <c r="AM31" s="646"/>
      <c r="AN31" s="646"/>
      <c r="AO31" s="677"/>
      <c r="AP31" s="716" t="s">
        <v>308</v>
      </c>
      <c r="AQ31" s="717"/>
      <c r="AR31" s="717"/>
      <c r="AS31" s="717"/>
      <c r="AT31" s="722" t="s">
        <v>309</v>
      </c>
      <c r="AU31" s="231"/>
      <c r="AV31" s="231"/>
      <c r="AW31" s="231"/>
      <c r="AX31" s="708" t="s">
        <v>183</v>
      </c>
      <c r="AY31" s="709"/>
      <c r="AZ31" s="709"/>
      <c r="BA31" s="709"/>
      <c r="BB31" s="709"/>
      <c r="BC31" s="709"/>
      <c r="BD31" s="709"/>
      <c r="BE31" s="709"/>
      <c r="BF31" s="710"/>
      <c r="BG31" s="711">
        <v>98.9</v>
      </c>
      <c r="BH31" s="712"/>
      <c r="BI31" s="712"/>
      <c r="BJ31" s="712"/>
      <c r="BK31" s="712"/>
      <c r="BL31" s="712"/>
      <c r="BM31" s="713">
        <v>91.6</v>
      </c>
      <c r="BN31" s="712"/>
      <c r="BO31" s="712"/>
      <c r="BP31" s="712"/>
      <c r="BQ31" s="714"/>
      <c r="BR31" s="711">
        <v>98.1</v>
      </c>
      <c r="BS31" s="712"/>
      <c r="BT31" s="712"/>
      <c r="BU31" s="712"/>
      <c r="BV31" s="712"/>
      <c r="BW31" s="712"/>
      <c r="BX31" s="713">
        <v>91.1</v>
      </c>
      <c r="BY31" s="712"/>
      <c r="BZ31" s="712"/>
      <c r="CA31" s="712"/>
      <c r="CB31" s="714"/>
      <c r="CD31" s="732"/>
      <c r="CE31" s="733"/>
      <c r="CF31" s="681" t="s">
        <v>310</v>
      </c>
      <c r="CG31" s="682"/>
      <c r="CH31" s="682"/>
      <c r="CI31" s="682"/>
      <c r="CJ31" s="682"/>
      <c r="CK31" s="682"/>
      <c r="CL31" s="682"/>
      <c r="CM31" s="682"/>
      <c r="CN31" s="682"/>
      <c r="CO31" s="682"/>
      <c r="CP31" s="682"/>
      <c r="CQ31" s="683"/>
      <c r="CR31" s="642">
        <v>13930</v>
      </c>
      <c r="CS31" s="661"/>
      <c r="CT31" s="661"/>
      <c r="CU31" s="661"/>
      <c r="CV31" s="661"/>
      <c r="CW31" s="661"/>
      <c r="CX31" s="661"/>
      <c r="CY31" s="662"/>
      <c r="CZ31" s="645">
        <v>0.3</v>
      </c>
      <c r="DA31" s="663"/>
      <c r="DB31" s="663"/>
      <c r="DC31" s="664"/>
      <c r="DD31" s="648">
        <v>13930</v>
      </c>
      <c r="DE31" s="661"/>
      <c r="DF31" s="661"/>
      <c r="DG31" s="661"/>
      <c r="DH31" s="661"/>
      <c r="DI31" s="661"/>
      <c r="DJ31" s="661"/>
      <c r="DK31" s="662"/>
      <c r="DL31" s="648">
        <v>13930</v>
      </c>
      <c r="DM31" s="661"/>
      <c r="DN31" s="661"/>
      <c r="DO31" s="661"/>
      <c r="DP31" s="661"/>
      <c r="DQ31" s="661"/>
      <c r="DR31" s="661"/>
      <c r="DS31" s="661"/>
      <c r="DT31" s="661"/>
      <c r="DU31" s="661"/>
      <c r="DV31" s="662"/>
      <c r="DW31" s="645">
        <v>0.6</v>
      </c>
      <c r="DX31" s="663"/>
      <c r="DY31" s="663"/>
      <c r="DZ31" s="663"/>
      <c r="EA31" s="663"/>
      <c r="EB31" s="663"/>
      <c r="EC31" s="684"/>
    </row>
    <row r="32" spans="2:133" ht="11.25" customHeight="1" x14ac:dyDescent="0.15">
      <c r="B32" s="725" t="s">
        <v>311</v>
      </c>
      <c r="C32" s="726"/>
      <c r="D32" s="726"/>
      <c r="E32" s="726"/>
      <c r="F32" s="726"/>
      <c r="G32" s="726"/>
      <c r="H32" s="726"/>
      <c r="I32" s="726"/>
      <c r="J32" s="726"/>
      <c r="K32" s="726"/>
      <c r="L32" s="726"/>
      <c r="M32" s="726"/>
      <c r="N32" s="726"/>
      <c r="O32" s="726"/>
      <c r="P32" s="726"/>
      <c r="Q32" s="727"/>
      <c r="R32" s="642" t="s">
        <v>126</v>
      </c>
      <c r="S32" s="643"/>
      <c r="T32" s="643"/>
      <c r="U32" s="643"/>
      <c r="V32" s="643"/>
      <c r="W32" s="643"/>
      <c r="X32" s="643"/>
      <c r="Y32" s="644"/>
      <c r="Z32" s="675" t="s">
        <v>126</v>
      </c>
      <c r="AA32" s="675"/>
      <c r="AB32" s="675"/>
      <c r="AC32" s="675"/>
      <c r="AD32" s="676" t="s">
        <v>225</v>
      </c>
      <c r="AE32" s="676"/>
      <c r="AF32" s="676"/>
      <c r="AG32" s="676"/>
      <c r="AH32" s="676"/>
      <c r="AI32" s="676"/>
      <c r="AJ32" s="676"/>
      <c r="AK32" s="676"/>
      <c r="AL32" s="645" t="s">
        <v>126</v>
      </c>
      <c r="AM32" s="646"/>
      <c r="AN32" s="646"/>
      <c r="AO32" s="677"/>
      <c r="AP32" s="718"/>
      <c r="AQ32" s="719"/>
      <c r="AR32" s="719"/>
      <c r="AS32" s="719"/>
      <c r="AT32" s="723"/>
      <c r="AU32" s="230" t="s">
        <v>312</v>
      </c>
      <c r="AV32" s="230"/>
      <c r="AW32" s="230"/>
      <c r="AX32" s="639" t="s">
        <v>313</v>
      </c>
      <c r="AY32" s="640"/>
      <c r="AZ32" s="640"/>
      <c r="BA32" s="640"/>
      <c r="BB32" s="640"/>
      <c r="BC32" s="640"/>
      <c r="BD32" s="640"/>
      <c r="BE32" s="640"/>
      <c r="BF32" s="641"/>
      <c r="BG32" s="715">
        <v>99</v>
      </c>
      <c r="BH32" s="661"/>
      <c r="BI32" s="661"/>
      <c r="BJ32" s="661"/>
      <c r="BK32" s="661"/>
      <c r="BL32" s="661"/>
      <c r="BM32" s="646">
        <v>92.1</v>
      </c>
      <c r="BN32" s="707"/>
      <c r="BO32" s="707"/>
      <c r="BP32" s="707"/>
      <c r="BQ32" s="688"/>
      <c r="BR32" s="715">
        <v>99</v>
      </c>
      <c r="BS32" s="661"/>
      <c r="BT32" s="661"/>
      <c r="BU32" s="661"/>
      <c r="BV32" s="661"/>
      <c r="BW32" s="661"/>
      <c r="BX32" s="646">
        <v>92.7</v>
      </c>
      <c r="BY32" s="707"/>
      <c r="BZ32" s="707"/>
      <c r="CA32" s="707"/>
      <c r="CB32" s="688"/>
      <c r="CD32" s="734"/>
      <c r="CE32" s="735"/>
      <c r="CF32" s="681" t="s">
        <v>314</v>
      </c>
      <c r="CG32" s="682"/>
      <c r="CH32" s="682"/>
      <c r="CI32" s="682"/>
      <c r="CJ32" s="682"/>
      <c r="CK32" s="682"/>
      <c r="CL32" s="682"/>
      <c r="CM32" s="682"/>
      <c r="CN32" s="682"/>
      <c r="CO32" s="682"/>
      <c r="CP32" s="682"/>
      <c r="CQ32" s="683"/>
      <c r="CR32" s="642">
        <v>67</v>
      </c>
      <c r="CS32" s="643"/>
      <c r="CT32" s="643"/>
      <c r="CU32" s="643"/>
      <c r="CV32" s="643"/>
      <c r="CW32" s="643"/>
      <c r="CX32" s="643"/>
      <c r="CY32" s="644"/>
      <c r="CZ32" s="645">
        <v>0</v>
      </c>
      <c r="DA32" s="663"/>
      <c r="DB32" s="663"/>
      <c r="DC32" s="664"/>
      <c r="DD32" s="648">
        <v>67</v>
      </c>
      <c r="DE32" s="643"/>
      <c r="DF32" s="643"/>
      <c r="DG32" s="643"/>
      <c r="DH32" s="643"/>
      <c r="DI32" s="643"/>
      <c r="DJ32" s="643"/>
      <c r="DK32" s="644"/>
      <c r="DL32" s="648">
        <v>67</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315</v>
      </c>
      <c r="C33" s="640"/>
      <c r="D33" s="640"/>
      <c r="E33" s="640"/>
      <c r="F33" s="640"/>
      <c r="G33" s="640"/>
      <c r="H33" s="640"/>
      <c r="I33" s="640"/>
      <c r="J33" s="640"/>
      <c r="K33" s="640"/>
      <c r="L33" s="640"/>
      <c r="M33" s="640"/>
      <c r="N33" s="640"/>
      <c r="O33" s="640"/>
      <c r="P33" s="640"/>
      <c r="Q33" s="641"/>
      <c r="R33" s="642">
        <v>526193</v>
      </c>
      <c r="S33" s="643"/>
      <c r="T33" s="643"/>
      <c r="U33" s="643"/>
      <c r="V33" s="643"/>
      <c r="W33" s="643"/>
      <c r="X33" s="643"/>
      <c r="Y33" s="644"/>
      <c r="Z33" s="675">
        <v>9.9</v>
      </c>
      <c r="AA33" s="675"/>
      <c r="AB33" s="675"/>
      <c r="AC33" s="675"/>
      <c r="AD33" s="676" t="s">
        <v>225</v>
      </c>
      <c r="AE33" s="676"/>
      <c r="AF33" s="676"/>
      <c r="AG33" s="676"/>
      <c r="AH33" s="676"/>
      <c r="AI33" s="676"/>
      <c r="AJ33" s="676"/>
      <c r="AK33" s="676"/>
      <c r="AL33" s="645" t="s">
        <v>126</v>
      </c>
      <c r="AM33" s="646"/>
      <c r="AN33" s="646"/>
      <c r="AO33" s="677"/>
      <c r="AP33" s="720"/>
      <c r="AQ33" s="721"/>
      <c r="AR33" s="721"/>
      <c r="AS33" s="721"/>
      <c r="AT33" s="724"/>
      <c r="AU33" s="232"/>
      <c r="AV33" s="232"/>
      <c r="AW33" s="232"/>
      <c r="AX33" s="623" t="s">
        <v>316</v>
      </c>
      <c r="AY33" s="624"/>
      <c r="AZ33" s="624"/>
      <c r="BA33" s="624"/>
      <c r="BB33" s="624"/>
      <c r="BC33" s="624"/>
      <c r="BD33" s="624"/>
      <c r="BE33" s="624"/>
      <c r="BF33" s="625"/>
      <c r="BG33" s="706">
        <v>98.7</v>
      </c>
      <c r="BH33" s="627"/>
      <c r="BI33" s="627"/>
      <c r="BJ33" s="627"/>
      <c r="BK33" s="627"/>
      <c r="BL33" s="627"/>
      <c r="BM33" s="669">
        <v>90.3</v>
      </c>
      <c r="BN33" s="627"/>
      <c r="BO33" s="627"/>
      <c r="BP33" s="627"/>
      <c r="BQ33" s="671"/>
      <c r="BR33" s="706">
        <v>97.2</v>
      </c>
      <c r="BS33" s="627"/>
      <c r="BT33" s="627"/>
      <c r="BU33" s="627"/>
      <c r="BV33" s="627"/>
      <c r="BW33" s="627"/>
      <c r="BX33" s="669">
        <v>89</v>
      </c>
      <c r="BY33" s="627"/>
      <c r="BZ33" s="627"/>
      <c r="CA33" s="627"/>
      <c r="CB33" s="671"/>
      <c r="CD33" s="681" t="s">
        <v>317</v>
      </c>
      <c r="CE33" s="682"/>
      <c r="CF33" s="682"/>
      <c r="CG33" s="682"/>
      <c r="CH33" s="682"/>
      <c r="CI33" s="682"/>
      <c r="CJ33" s="682"/>
      <c r="CK33" s="682"/>
      <c r="CL33" s="682"/>
      <c r="CM33" s="682"/>
      <c r="CN33" s="682"/>
      <c r="CO33" s="682"/>
      <c r="CP33" s="682"/>
      <c r="CQ33" s="683"/>
      <c r="CR33" s="642">
        <v>3070466</v>
      </c>
      <c r="CS33" s="661"/>
      <c r="CT33" s="661"/>
      <c r="CU33" s="661"/>
      <c r="CV33" s="661"/>
      <c r="CW33" s="661"/>
      <c r="CX33" s="661"/>
      <c r="CY33" s="662"/>
      <c r="CZ33" s="645">
        <v>61.1</v>
      </c>
      <c r="DA33" s="663"/>
      <c r="DB33" s="663"/>
      <c r="DC33" s="664"/>
      <c r="DD33" s="648">
        <v>1816773</v>
      </c>
      <c r="DE33" s="661"/>
      <c r="DF33" s="661"/>
      <c r="DG33" s="661"/>
      <c r="DH33" s="661"/>
      <c r="DI33" s="661"/>
      <c r="DJ33" s="661"/>
      <c r="DK33" s="662"/>
      <c r="DL33" s="648">
        <v>1002271</v>
      </c>
      <c r="DM33" s="661"/>
      <c r="DN33" s="661"/>
      <c r="DO33" s="661"/>
      <c r="DP33" s="661"/>
      <c r="DQ33" s="661"/>
      <c r="DR33" s="661"/>
      <c r="DS33" s="661"/>
      <c r="DT33" s="661"/>
      <c r="DU33" s="661"/>
      <c r="DV33" s="662"/>
      <c r="DW33" s="645">
        <v>45.6</v>
      </c>
      <c r="DX33" s="663"/>
      <c r="DY33" s="663"/>
      <c r="DZ33" s="663"/>
      <c r="EA33" s="663"/>
      <c r="EB33" s="663"/>
      <c r="EC33" s="684"/>
    </row>
    <row r="34" spans="2:133" ht="11.25" customHeight="1" x14ac:dyDescent="0.15">
      <c r="B34" s="639" t="s">
        <v>318</v>
      </c>
      <c r="C34" s="640"/>
      <c r="D34" s="640"/>
      <c r="E34" s="640"/>
      <c r="F34" s="640"/>
      <c r="G34" s="640"/>
      <c r="H34" s="640"/>
      <c r="I34" s="640"/>
      <c r="J34" s="640"/>
      <c r="K34" s="640"/>
      <c r="L34" s="640"/>
      <c r="M34" s="640"/>
      <c r="N34" s="640"/>
      <c r="O34" s="640"/>
      <c r="P34" s="640"/>
      <c r="Q34" s="641"/>
      <c r="R34" s="642">
        <v>21128</v>
      </c>
      <c r="S34" s="643"/>
      <c r="T34" s="643"/>
      <c r="U34" s="643"/>
      <c r="V34" s="643"/>
      <c r="W34" s="643"/>
      <c r="X34" s="643"/>
      <c r="Y34" s="644"/>
      <c r="Z34" s="675">
        <v>0.4</v>
      </c>
      <c r="AA34" s="675"/>
      <c r="AB34" s="675"/>
      <c r="AC34" s="675"/>
      <c r="AD34" s="676" t="s">
        <v>126</v>
      </c>
      <c r="AE34" s="676"/>
      <c r="AF34" s="676"/>
      <c r="AG34" s="676"/>
      <c r="AH34" s="676"/>
      <c r="AI34" s="676"/>
      <c r="AJ34" s="676"/>
      <c r="AK34" s="676"/>
      <c r="AL34" s="645" t="s">
        <v>126</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319</v>
      </c>
      <c r="CE34" s="682"/>
      <c r="CF34" s="682"/>
      <c r="CG34" s="682"/>
      <c r="CH34" s="682"/>
      <c r="CI34" s="682"/>
      <c r="CJ34" s="682"/>
      <c r="CK34" s="682"/>
      <c r="CL34" s="682"/>
      <c r="CM34" s="682"/>
      <c r="CN34" s="682"/>
      <c r="CO34" s="682"/>
      <c r="CP34" s="682"/>
      <c r="CQ34" s="683"/>
      <c r="CR34" s="642">
        <v>1016165</v>
      </c>
      <c r="CS34" s="643"/>
      <c r="CT34" s="643"/>
      <c r="CU34" s="643"/>
      <c r="CV34" s="643"/>
      <c r="CW34" s="643"/>
      <c r="CX34" s="643"/>
      <c r="CY34" s="644"/>
      <c r="CZ34" s="645">
        <v>20.2</v>
      </c>
      <c r="DA34" s="663"/>
      <c r="DB34" s="663"/>
      <c r="DC34" s="664"/>
      <c r="DD34" s="648">
        <v>525323</v>
      </c>
      <c r="DE34" s="643"/>
      <c r="DF34" s="643"/>
      <c r="DG34" s="643"/>
      <c r="DH34" s="643"/>
      <c r="DI34" s="643"/>
      <c r="DJ34" s="643"/>
      <c r="DK34" s="644"/>
      <c r="DL34" s="648">
        <v>357593</v>
      </c>
      <c r="DM34" s="643"/>
      <c r="DN34" s="643"/>
      <c r="DO34" s="643"/>
      <c r="DP34" s="643"/>
      <c r="DQ34" s="643"/>
      <c r="DR34" s="643"/>
      <c r="DS34" s="643"/>
      <c r="DT34" s="643"/>
      <c r="DU34" s="643"/>
      <c r="DV34" s="644"/>
      <c r="DW34" s="645">
        <v>16.3</v>
      </c>
      <c r="DX34" s="663"/>
      <c r="DY34" s="663"/>
      <c r="DZ34" s="663"/>
      <c r="EA34" s="663"/>
      <c r="EB34" s="663"/>
      <c r="EC34" s="684"/>
    </row>
    <row r="35" spans="2:133" ht="11.25" customHeight="1" x14ac:dyDescent="0.15">
      <c r="B35" s="639" t="s">
        <v>320</v>
      </c>
      <c r="C35" s="640"/>
      <c r="D35" s="640"/>
      <c r="E35" s="640"/>
      <c r="F35" s="640"/>
      <c r="G35" s="640"/>
      <c r="H35" s="640"/>
      <c r="I35" s="640"/>
      <c r="J35" s="640"/>
      <c r="K35" s="640"/>
      <c r="L35" s="640"/>
      <c r="M35" s="640"/>
      <c r="N35" s="640"/>
      <c r="O35" s="640"/>
      <c r="P35" s="640"/>
      <c r="Q35" s="641"/>
      <c r="R35" s="642">
        <v>79618</v>
      </c>
      <c r="S35" s="643"/>
      <c r="T35" s="643"/>
      <c r="U35" s="643"/>
      <c r="V35" s="643"/>
      <c r="W35" s="643"/>
      <c r="X35" s="643"/>
      <c r="Y35" s="644"/>
      <c r="Z35" s="675">
        <v>1.5</v>
      </c>
      <c r="AA35" s="675"/>
      <c r="AB35" s="675"/>
      <c r="AC35" s="675"/>
      <c r="AD35" s="676" t="s">
        <v>225</v>
      </c>
      <c r="AE35" s="676"/>
      <c r="AF35" s="676"/>
      <c r="AG35" s="676"/>
      <c r="AH35" s="676"/>
      <c r="AI35" s="676"/>
      <c r="AJ35" s="676"/>
      <c r="AK35" s="676"/>
      <c r="AL35" s="645" t="s">
        <v>225</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323</v>
      </c>
      <c r="CE35" s="682"/>
      <c r="CF35" s="682"/>
      <c r="CG35" s="682"/>
      <c r="CH35" s="682"/>
      <c r="CI35" s="682"/>
      <c r="CJ35" s="682"/>
      <c r="CK35" s="682"/>
      <c r="CL35" s="682"/>
      <c r="CM35" s="682"/>
      <c r="CN35" s="682"/>
      <c r="CO35" s="682"/>
      <c r="CP35" s="682"/>
      <c r="CQ35" s="683"/>
      <c r="CR35" s="642">
        <v>84142</v>
      </c>
      <c r="CS35" s="661"/>
      <c r="CT35" s="661"/>
      <c r="CU35" s="661"/>
      <c r="CV35" s="661"/>
      <c r="CW35" s="661"/>
      <c r="CX35" s="661"/>
      <c r="CY35" s="662"/>
      <c r="CZ35" s="645">
        <v>1.7</v>
      </c>
      <c r="DA35" s="663"/>
      <c r="DB35" s="663"/>
      <c r="DC35" s="664"/>
      <c r="DD35" s="648">
        <v>65994</v>
      </c>
      <c r="DE35" s="661"/>
      <c r="DF35" s="661"/>
      <c r="DG35" s="661"/>
      <c r="DH35" s="661"/>
      <c r="DI35" s="661"/>
      <c r="DJ35" s="661"/>
      <c r="DK35" s="662"/>
      <c r="DL35" s="648">
        <v>13922</v>
      </c>
      <c r="DM35" s="661"/>
      <c r="DN35" s="661"/>
      <c r="DO35" s="661"/>
      <c r="DP35" s="661"/>
      <c r="DQ35" s="661"/>
      <c r="DR35" s="661"/>
      <c r="DS35" s="661"/>
      <c r="DT35" s="661"/>
      <c r="DU35" s="661"/>
      <c r="DV35" s="662"/>
      <c r="DW35" s="645">
        <v>0.6</v>
      </c>
      <c r="DX35" s="663"/>
      <c r="DY35" s="663"/>
      <c r="DZ35" s="663"/>
      <c r="EA35" s="663"/>
      <c r="EB35" s="663"/>
      <c r="EC35" s="684"/>
    </row>
    <row r="36" spans="2:133" ht="11.25" customHeight="1" x14ac:dyDescent="0.15">
      <c r="B36" s="639" t="s">
        <v>324</v>
      </c>
      <c r="C36" s="640"/>
      <c r="D36" s="640"/>
      <c r="E36" s="640"/>
      <c r="F36" s="640"/>
      <c r="G36" s="640"/>
      <c r="H36" s="640"/>
      <c r="I36" s="640"/>
      <c r="J36" s="640"/>
      <c r="K36" s="640"/>
      <c r="L36" s="640"/>
      <c r="M36" s="640"/>
      <c r="N36" s="640"/>
      <c r="O36" s="640"/>
      <c r="P36" s="640"/>
      <c r="Q36" s="641"/>
      <c r="R36" s="642">
        <v>122247</v>
      </c>
      <c r="S36" s="643"/>
      <c r="T36" s="643"/>
      <c r="U36" s="643"/>
      <c r="V36" s="643"/>
      <c r="W36" s="643"/>
      <c r="X36" s="643"/>
      <c r="Y36" s="644"/>
      <c r="Z36" s="675">
        <v>2.2999999999999998</v>
      </c>
      <c r="AA36" s="675"/>
      <c r="AB36" s="675"/>
      <c r="AC36" s="675"/>
      <c r="AD36" s="676" t="s">
        <v>225</v>
      </c>
      <c r="AE36" s="676"/>
      <c r="AF36" s="676"/>
      <c r="AG36" s="676"/>
      <c r="AH36" s="676"/>
      <c r="AI36" s="676"/>
      <c r="AJ36" s="676"/>
      <c r="AK36" s="676"/>
      <c r="AL36" s="645" t="s">
        <v>225</v>
      </c>
      <c r="AM36" s="646"/>
      <c r="AN36" s="646"/>
      <c r="AO36" s="677"/>
      <c r="AP36" s="235"/>
      <c r="AQ36" s="694" t="s">
        <v>325</v>
      </c>
      <c r="AR36" s="695"/>
      <c r="AS36" s="695"/>
      <c r="AT36" s="695"/>
      <c r="AU36" s="695"/>
      <c r="AV36" s="695"/>
      <c r="AW36" s="695"/>
      <c r="AX36" s="695"/>
      <c r="AY36" s="696"/>
      <c r="AZ36" s="697">
        <v>484048</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33163</v>
      </c>
      <c r="BW36" s="698"/>
      <c r="BX36" s="698"/>
      <c r="BY36" s="698"/>
      <c r="BZ36" s="698"/>
      <c r="CA36" s="698"/>
      <c r="CB36" s="699"/>
      <c r="CD36" s="681" t="s">
        <v>327</v>
      </c>
      <c r="CE36" s="682"/>
      <c r="CF36" s="682"/>
      <c r="CG36" s="682"/>
      <c r="CH36" s="682"/>
      <c r="CI36" s="682"/>
      <c r="CJ36" s="682"/>
      <c r="CK36" s="682"/>
      <c r="CL36" s="682"/>
      <c r="CM36" s="682"/>
      <c r="CN36" s="682"/>
      <c r="CO36" s="682"/>
      <c r="CP36" s="682"/>
      <c r="CQ36" s="683"/>
      <c r="CR36" s="642">
        <v>1175093</v>
      </c>
      <c r="CS36" s="643"/>
      <c r="CT36" s="643"/>
      <c r="CU36" s="643"/>
      <c r="CV36" s="643"/>
      <c r="CW36" s="643"/>
      <c r="CX36" s="643"/>
      <c r="CY36" s="644"/>
      <c r="CZ36" s="645">
        <v>23.4</v>
      </c>
      <c r="DA36" s="663"/>
      <c r="DB36" s="663"/>
      <c r="DC36" s="664"/>
      <c r="DD36" s="648">
        <v>478480</v>
      </c>
      <c r="DE36" s="643"/>
      <c r="DF36" s="643"/>
      <c r="DG36" s="643"/>
      <c r="DH36" s="643"/>
      <c r="DI36" s="643"/>
      <c r="DJ36" s="643"/>
      <c r="DK36" s="644"/>
      <c r="DL36" s="648">
        <v>307142</v>
      </c>
      <c r="DM36" s="643"/>
      <c r="DN36" s="643"/>
      <c r="DO36" s="643"/>
      <c r="DP36" s="643"/>
      <c r="DQ36" s="643"/>
      <c r="DR36" s="643"/>
      <c r="DS36" s="643"/>
      <c r="DT36" s="643"/>
      <c r="DU36" s="643"/>
      <c r="DV36" s="644"/>
      <c r="DW36" s="645">
        <v>14</v>
      </c>
      <c r="DX36" s="663"/>
      <c r="DY36" s="663"/>
      <c r="DZ36" s="663"/>
      <c r="EA36" s="663"/>
      <c r="EB36" s="663"/>
      <c r="EC36" s="684"/>
    </row>
    <row r="37" spans="2:133" ht="11.25" customHeight="1" x14ac:dyDescent="0.15">
      <c r="B37" s="639" t="s">
        <v>328</v>
      </c>
      <c r="C37" s="640"/>
      <c r="D37" s="640"/>
      <c r="E37" s="640"/>
      <c r="F37" s="640"/>
      <c r="G37" s="640"/>
      <c r="H37" s="640"/>
      <c r="I37" s="640"/>
      <c r="J37" s="640"/>
      <c r="K37" s="640"/>
      <c r="L37" s="640"/>
      <c r="M37" s="640"/>
      <c r="N37" s="640"/>
      <c r="O37" s="640"/>
      <c r="P37" s="640"/>
      <c r="Q37" s="641"/>
      <c r="R37" s="642">
        <v>159465</v>
      </c>
      <c r="S37" s="643"/>
      <c r="T37" s="643"/>
      <c r="U37" s="643"/>
      <c r="V37" s="643"/>
      <c r="W37" s="643"/>
      <c r="X37" s="643"/>
      <c r="Y37" s="644"/>
      <c r="Z37" s="675">
        <v>3</v>
      </c>
      <c r="AA37" s="675"/>
      <c r="AB37" s="675"/>
      <c r="AC37" s="675"/>
      <c r="AD37" s="676" t="s">
        <v>126</v>
      </c>
      <c r="AE37" s="676"/>
      <c r="AF37" s="676"/>
      <c r="AG37" s="676"/>
      <c r="AH37" s="676"/>
      <c r="AI37" s="676"/>
      <c r="AJ37" s="676"/>
      <c r="AK37" s="676"/>
      <c r="AL37" s="645" t="s">
        <v>126</v>
      </c>
      <c r="AM37" s="646"/>
      <c r="AN37" s="646"/>
      <c r="AO37" s="677"/>
      <c r="AQ37" s="685" t="s">
        <v>329</v>
      </c>
      <c r="AR37" s="686"/>
      <c r="AS37" s="686"/>
      <c r="AT37" s="686"/>
      <c r="AU37" s="686"/>
      <c r="AV37" s="686"/>
      <c r="AW37" s="686"/>
      <c r="AX37" s="686"/>
      <c r="AY37" s="687"/>
      <c r="AZ37" s="642">
        <v>170919</v>
      </c>
      <c r="BA37" s="643"/>
      <c r="BB37" s="643"/>
      <c r="BC37" s="643"/>
      <c r="BD37" s="661"/>
      <c r="BE37" s="661"/>
      <c r="BF37" s="688"/>
      <c r="BG37" s="681" t="s">
        <v>330</v>
      </c>
      <c r="BH37" s="682"/>
      <c r="BI37" s="682"/>
      <c r="BJ37" s="682"/>
      <c r="BK37" s="682"/>
      <c r="BL37" s="682"/>
      <c r="BM37" s="682"/>
      <c r="BN37" s="682"/>
      <c r="BO37" s="682"/>
      <c r="BP37" s="682"/>
      <c r="BQ37" s="682"/>
      <c r="BR37" s="682"/>
      <c r="BS37" s="682"/>
      <c r="BT37" s="682"/>
      <c r="BU37" s="683"/>
      <c r="BV37" s="642">
        <v>33163</v>
      </c>
      <c r="BW37" s="643"/>
      <c r="BX37" s="643"/>
      <c r="BY37" s="643"/>
      <c r="BZ37" s="643"/>
      <c r="CA37" s="643"/>
      <c r="CB37" s="689"/>
      <c r="CD37" s="681" t="s">
        <v>331</v>
      </c>
      <c r="CE37" s="682"/>
      <c r="CF37" s="682"/>
      <c r="CG37" s="682"/>
      <c r="CH37" s="682"/>
      <c r="CI37" s="682"/>
      <c r="CJ37" s="682"/>
      <c r="CK37" s="682"/>
      <c r="CL37" s="682"/>
      <c r="CM37" s="682"/>
      <c r="CN37" s="682"/>
      <c r="CO37" s="682"/>
      <c r="CP37" s="682"/>
      <c r="CQ37" s="683"/>
      <c r="CR37" s="642">
        <v>215074</v>
      </c>
      <c r="CS37" s="661"/>
      <c r="CT37" s="661"/>
      <c r="CU37" s="661"/>
      <c r="CV37" s="661"/>
      <c r="CW37" s="661"/>
      <c r="CX37" s="661"/>
      <c r="CY37" s="662"/>
      <c r="CZ37" s="645">
        <v>4.3</v>
      </c>
      <c r="DA37" s="663"/>
      <c r="DB37" s="663"/>
      <c r="DC37" s="664"/>
      <c r="DD37" s="648">
        <v>207882</v>
      </c>
      <c r="DE37" s="661"/>
      <c r="DF37" s="661"/>
      <c r="DG37" s="661"/>
      <c r="DH37" s="661"/>
      <c r="DI37" s="661"/>
      <c r="DJ37" s="661"/>
      <c r="DK37" s="662"/>
      <c r="DL37" s="648">
        <v>185506</v>
      </c>
      <c r="DM37" s="661"/>
      <c r="DN37" s="661"/>
      <c r="DO37" s="661"/>
      <c r="DP37" s="661"/>
      <c r="DQ37" s="661"/>
      <c r="DR37" s="661"/>
      <c r="DS37" s="661"/>
      <c r="DT37" s="661"/>
      <c r="DU37" s="661"/>
      <c r="DV37" s="662"/>
      <c r="DW37" s="645">
        <v>8.4</v>
      </c>
      <c r="DX37" s="663"/>
      <c r="DY37" s="663"/>
      <c r="DZ37" s="663"/>
      <c r="EA37" s="663"/>
      <c r="EB37" s="663"/>
      <c r="EC37" s="684"/>
    </row>
    <row r="38" spans="2:133" ht="11.25" customHeight="1" x14ac:dyDescent="0.15">
      <c r="B38" s="639" t="s">
        <v>332</v>
      </c>
      <c r="C38" s="640"/>
      <c r="D38" s="640"/>
      <c r="E38" s="640"/>
      <c r="F38" s="640"/>
      <c r="G38" s="640"/>
      <c r="H38" s="640"/>
      <c r="I38" s="640"/>
      <c r="J38" s="640"/>
      <c r="K38" s="640"/>
      <c r="L38" s="640"/>
      <c r="M38" s="640"/>
      <c r="N38" s="640"/>
      <c r="O38" s="640"/>
      <c r="P38" s="640"/>
      <c r="Q38" s="641"/>
      <c r="R38" s="642">
        <v>18952</v>
      </c>
      <c r="S38" s="643"/>
      <c r="T38" s="643"/>
      <c r="U38" s="643"/>
      <c r="V38" s="643"/>
      <c r="W38" s="643"/>
      <c r="X38" s="643"/>
      <c r="Y38" s="644"/>
      <c r="Z38" s="675">
        <v>0.4</v>
      </c>
      <c r="AA38" s="675"/>
      <c r="AB38" s="675"/>
      <c r="AC38" s="675"/>
      <c r="AD38" s="676">
        <v>5</v>
      </c>
      <c r="AE38" s="676"/>
      <c r="AF38" s="676"/>
      <c r="AG38" s="676"/>
      <c r="AH38" s="676"/>
      <c r="AI38" s="676"/>
      <c r="AJ38" s="676"/>
      <c r="AK38" s="676"/>
      <c r="AL38" s="645">
        <v>0</v>
      </c>
      <c r="AM38" s="646"/>
      <c r="AN38" s="646"/>
      <c r="AO38" s="677"/>
      <c r="AQ38" s="685" t="s">
        <v>333</v>
      </c>
      <c r="AR38" s="686"/>
      <c r="AS38" s="686"/>
      <c r="AT38" s="686"/>
      <c r="AU38" s="686"/>
      <c r="AV38" s="686"/>
      <c r="AW38" s="686"/>
      <c r="AX38" s="686"/>
      <c r="AY38" s="687"/>
      <c r="AZ38" s="642">
        <v>54567</v>
      </c>
      <c r="BA38" s="643"/>
      <c r="BB38" s="643"/>
      <c r="BC38" s="643"/>
      <c r="BD38" s="661"/>
      <c r="BE38" s="661"/>
      <c r="BF38" s="688"/>
      <c r="BG38" s="681" t="s">
        <v>334</v>
      </c>
      <c r="BH38" s="682"/>
      <c r="BI38" s="682"/>
      <c r="BJ38" s="682"/>
      <c r="BK38" s="682"/>
      <c r="BL38" s="682"/>
      <c r="BM38" s="682"/>
      <c r="BN38" s="682"/>
      <c r="BO38" s="682"/>
      <c r="BP38" s="682"/>
      <c r="BQ38" s="682"/>
      <c r="BR38" s="682"/>
      <c r="BS38" s="682"/>
      <c r="BT38" s="682"/>
      <c r="BU38" s="683"/>
      <c r="BV38" s="642">
        <v>664</v>
      </c>
      <c r="BW38" s="643"/>
      <c r="BX38" s="643"/>
      <c r="BY38" s="643"/>
      <c r="BZ38" s="643"/>
      <c r="CA38" s="643"/>
      <c r="CB38" s="689"/>
      <c r="CD38" s="681" t="s">
        <v>335</v>
      </c>
      <c r="CE38" s="682"/>
      <c r="CF38" s="682"/>
      <c r="CG38" s="682"/>
      <c r="CH38" s="682"/>
      <c r="CI38" s="682"/>
      <c r="CJ38" s="682"/>
      <c r="CK38" s="682"/>
      <c r="CL38" s="682"/>
      <c r="CM38" s="682"/>
      <c r="CN38" s="682"/>
      <c r="CO38" s="682"/>
      <c r="CP38" s="682"/>
      <c r="CQ38" s="683"/>
      <c r="CR38" s="642">
        <v>484048</v>
      </c>
      <c r="CS38" s="643"/>
      <c r="CT38" s="643"/>
      <c r="CU38" s="643"/>
      <c r="CV38" s="643"/>
      <c r="CW38" s="643"/>
      <c r="CX38" s="643"/>
      <c r="CY38" s="644"/>
      <c r="CZ38" s="645">
        <v>9.6</v>
      </c>
      <c r="DA38" s="663"/>
      <c r="DB38" s="663"/>
      <c r="DC38" s="664"/>
      <c r="DD38" s="648">
        <v>440439</v>
      </c>
      <c r="DE38" s="643"/>
      <c r="DF38" s="643"/>
      <c r="DG38" s="643"/>
      <c r="DH38" s="643"/>
      <c r="DI38" s="643"/>
      <c r="DJ38" s="643"/>
      <c r="DK38" s="644"/>
      <c r="DL38" s="648">
        <v>323614</v>
      </c>
      <c r="DM38" s="643"/>
      <c r="DN38" s="643"/>
      <c r="DO38" s="643"/>
      <c r="DP38" s="643"/>
      <c r="DQ38" s="643"/>
      <c r="DR38" s="643"/>
      <c r="DS38" s="643"/>
      <c r="DT38" s="643"/>
      <c r="DU38" s="643"/>
      <c r="DV38" s="644"/>
      <c r="DW38" s="645">
        <v>14.7</v>
      </c>
      <c r="DX38" s="663"/>
      <c r="DY38" s="663"/>
      <c r="DZ38" s="663"/>
      <c r="EA38" s="663"/>
      <c r="EB38" s="663"/>
      <c r="EC38" s="684"/>
    </row>
    <row r="39" spans="2:133" ht="11.25" customHeight="1" x14ac:dyDescent="0.15">
      <c r="B39" s="639" t="s">
        <v>336</v>
      </c>
      <c r="C39" s="640"/>
      <c r="D39" s="640"/>
      <c r="E39" s="640"/>
      <c r="F39" s="640"/>
      <c r="G39" s="640"/>
      <c r="H39" s="640"/>
      <c r="I39" s="640"/>
      <c r="J39" s="640"/>
      <c r="K39" s="640"/>
      <c r="L39" s="640"/>
      <c r="M39" s="640"/>
      <c r="N39" s="640"/>
      <c r="O39" s="640"/>
      <c r="P39" s="640"/>
      <c r="Q39" s="641"/>
      <c r="R39" s="642">
        <v>351423</v>
      </c>
      <c r="S39" s="643"/>
      <c r="T39" s="643"/>
      <c r="U39" s="643"/>
      <c r="V39" s="643"/>
      <c r="W39" s="643"/>
      <c r="X39" s="643"/>
      <c r="Y39" s="644"/>
      <c r="Z39" s="675">
        <v>6.6</v>
      </c>
      <c r="AA39" s="675"/>
      <c r="AB39" s="675"/>
      <c r="AC39" s="675"/>
      <c r="AD39" s="676" t="s">
        <v>126</v>
      </c>
      <c r="AE39" s="676"/>
      <c r="AF39" s="676"/>
      <c r="AG39" s="676"/>
      <c r="AH39" s="676"/>
      <c r="AI39" s="676"/>
      <c r="AJ39" s="676"/>
      <c r="AK39" s="676"/>
      <c r="AL39" s="645" t="s">
        <v>225</v>
      </c>
      <c r="AM39" s="646"/>
      <c r="AN39" s="646"/>
      <c r="AO39" s="677"/>
      <c r="AQ39" s="685" t="s">
        <v>337</v>
      </c>
      <c r="AR39" s="686"/>
      <c r="AS39" s="686"/>
      <c r="AT39" s="686"/>
      <c r="AU39" s="686"/>
      <c r="AV39" s="686"/>
      <c r="AW39" s="686"/>
      <c r="AX39" s="686"/>
      <c r="AY39" s="687"/>
      <c r="AZ39" s="642" t="s">
        <v>126</v>
      </c>
      <c r="BA39" s="643"/>
      <c r="BB39" s="643"/>
      <c r="BC39" s="643"/>
      <c r="BD39" s="661"/>
      <c r="BE39" s="661"/>
      <c r="BF39" s="688"/>
      <c r="BG39" s="681" t="s">
        <v>338</v>
      </c>
      <c r="BH39" s="682"/>
      <c r="BI39" s="682"/>
      <c r="BJ39" s="682"/>
      <c r="BK39" s="682"/>
      <c r="BL39" s="682"/>
      <c r="BM39" s="682"/>
      <c r="BN39" s="682"/>
      <c r="BO39" s="682"/>
      <c r="BP39" s="682"/>
      <c r="BQ39" s="682"/>
      <c r="BR39" s="682"/>
      <c r="BS39" s="682"/>
      <c r="BT39" s="682"/>
      <c r="BU39" s="683"/>
      <c r="BV39" s="642">
        <v>1105</v>
      </c>
      <c r="BW39" s="643"/>
      <c r="BX39" s="643"/>
      <c r="BY39" s="643"/>
      <c r="BZ39" s="643"/>
      <c r="CA39" s="643"/>
      <c r="CB39" s="689"/>
      <c r="CD39" s="681" t="s">
        <v>339</v>
      </c>
      <c r="CE39" s="682"/>
      <c r="CF39" s="682"/>
      <c r="CG39" s="682"/>
      <c r="CH39" s="682"/>
      <c r="CI39" s="682"/>
      <c r="CJ39" s="682"/>
      <c r="CK39" s="682"/>
      <c r="CL39" s="682"/>
      <c r="CM39" s="682"/>
      <c r="CN39" s="682"/>
      <c r="CO39" s="682"/>
      <c r="CP39" s="682"/>
      <c r="CQ39" s="683"/>
      <c r="CR39" s="642">
        <v>311018</v>
      </c>
      <c r="CS39" s="661"/>
      <c r="CT39" s="661"/>
      <c r="CU39" s="661"/>
      <c r="CV39" s="661"/>
      <c r="CW39" s="661"/>
      <c r="CX39" s="661"/>
      <c r="CY39" s="662"/>
      <c r="CZ39" s="645">
        <v>6.2</v>
      </c>
      <c r="DA39" s="663"/>
      <c r="DB39" s="663"/>
      <c r="DC39" s="664"/>
      <c r="DD39" s="648">
        <v>306537</v>
      </c>
      <c r="DE39" s="661"/>
      <c r="DF39" s="661"/>
      <c r="DG39" s="661"/>
      <c r="DH39" s="661"/>
      <c r="DI39" s="661"/>
      <c r="DJ39" s="661"/>
      <c r="DK39" s="662"/>
      <c r="DL39" s="648" t="s">
        <v>126</v>
      </c>
      <c r="DM39" s="661"/>
      <c r="DN39" s="661"/>
      <c r="DO39" s="661"/>
      <c r="DP39" s="661"/>
      <c r="DQ39" s="661"/>
      <c r="DR39" s="661"/>
      <c r="DS39" s="661"/>
      <c r="DT39" s="661"/>
      <c r="DU39" s="661"/>
      <c r="DV39" s="662"/>
      <c r="DW39" s="645" t="s">
        <v>126</v>
      </c>
      <c r="DX39" s="663"/>
      <c r="DY39" s="663"/>
      <c r="DZ39" s="663"/>
      <c r="EA39" s="663"/>
      <c r="EB39" s="663"/>
      <c r="EC39" s="684"/>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134</v>
      </c>
      <c r="S40" s="643"/>
      <c r="T40" s="643"/>
      <c r="U40" s="643"/>
      <c r="V40" s="643"/>
      <c r="W40" s="643"/>
      <c r="X40" s="643"/>
      <c r="Y40" s="644"/>
      <c r="Z40" s="675" t="s">
        <v>126</v>
      </c>
      <c r="AA40" s="675"/>
      <c r="AB40" s="675"/>
      <c r="AC40" s="675"/>
      <c r="AD40" s="676" t="s">
        <v>126</v>
      </c>
      <c r="AE40" s="676"/>
      <c r="AF40" s="676"/>
      <c r="AG40" s="676"/>
      <c r="AH40" s="676"/>
      <c r="AI40" s="676"/>
      <c r="AJ40" s="676"/>
      <c r="AK40" s="676"/>
      <c r="AL40" s="645" t="s">
        <v>126</v>
      </c>
      <c r="AM40" s="646"/>
      <c r="AN40" s="646"/>
      <c r="AO40" s="677"/>
      <c r="AQ40" s="685" t="s">
        <v>341</v>
      </c>
      <c r="AR40" s="686"/>
      <c r="AS40" s="686"/>
      <c r="AT40" s="686"/>
      <c r="AU40" s="686"/>
      <c r="AV40" s="686"/>
      <c r="AW40" s="686"/>
      <c r="AX40" s="686"/>
      <c r="AY40" s="687"/>
      <c r="AZ40" s="642" t="s">
        <v>225</v>
      </c>
      <c r="BA40" s="643"/>
      <c r="BB40" s="643"/>
      <c r="BC40" s="643"/>
      <c r="BD40" s="661"/>
      <c r="BE40" s="661"/>
      <c r="BF40" s="688"/>
      <c r="BG40" s="690" t="s">
        <v>342</v>
      </c>
      <c r="BH40" s="691"/>
      <c r="BI40" s="691"/>
      <c r="BJ40" s="691"/>
      <c r="BK40" s="691"/>
      <c r="BL40" s="236"/>
      <c r="BM40" s="682" t="s">
        <v>343</v>
      </c>
      <c r="BN40" s="682"/>
      <c r="BO40" s="682"/>
      <c r="BP40" s="682"/>
      <c r="BQ40" s="682"/>
      <c r="BR40" s="682"/>
      <c r="BS40" s="682"/>
      <c r="BT40" s="682"/>
      <c r="BU40" s="683"/>
      <c r="BV40" s="642">
        <v>90</v>
      </c>
      <c r="BW40" s="643"/>
      <c r="BX40" s="643"/>
      <c r="BY40" s="643"/>
      <c r="BZ40" s="643"/>
      <c r="CA40" s="643"/>
      <c r="CB40" s="689"/>
      <c r="CD40" s="681" t="s">
        <v>344</v>
      </c>
      <c r="CE40" s="682"/>
      <c r="CF40" s="682"/>
      <c r="CG40" s="682"/>
      <c r="CH40" s="682"/>
      <c r="CI40" s="682"/>
      <c r="CJ40" s="682"/>
      <c r="CK40" s="682"/>
      <c r="CL40" s="682"/>
      <c r="CM40" s="682"/>
      <c r="CN40" s="682"/>
      <c r="CO40" s="682"/>
      <c r="CP40" s="682"/>
      <c r="CQ40" s="683"/>
      <c r="CR40" s="642" t="s">
        <v>126</v>
      </c>
      <c r="CS40" s="643"/>
      <c r="CT40" s="643"/>
      <c r="CU40" s="643"/>
      <c r="CV40" s="643"/>
      <c r="CW40" s="643"/>
      <c r="CX40" s="643"/>
      <c r="CY40" s="644"/>
      <c r="CZ40" s="645" t="s">
        <v>126</v>
      </c>
      <c r="DA40" s="663"/>
      <c r="DB40" s="663"/>
      <c r="DC40" s="664"/>
      <c r="DD40" s="648" t="s">
        <v>225</v>
      </c>
      <c r="DE40" s="643"/>
      <c r="DF40" s="643"/>
      <c r="DG40" s="643"/>
      <c r="DH40" s="643"/>
      <c r="DI40" s="643"/>
      <c r="DJ40" s="643"/>
      <c r="DK40" s="644"/>
      <c r="DL40" s="648" t="s">
        <v>126</v>
      </c>
      <c r="DM40" s="643"/>
      <c r="DN40" s="643"/>
      <c r="DO40" s="643"/>
      <c r="DP40" s="643"/>
      <c r="DQ40" s="643"/>
      <c r="DR40" s="643"/>
      <c r="DS40" s="643"/>
      <c r="DT40" s="643"/>
      <c r="DU40" s="643"/>
      <c r="DV40" s="644"/>
      <c r="DW40" s="645" t="s">
        <v>225</v>
      </c>
      <c r="DX40" s="663"/>
      <c r="DY40" s="663"/>
      <c r="DZ40" s="663"/>
      <c r="EA40" s="663"/>
      <c r="EB40" s="663"/>
      <c r="EC40" s="684"/>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126</v>
      </c>
      <c r="S41" s="643"/>
      <c r="T41" s="643"/>
      <c r="U41" s="643"/>
      <c r="V41" s="643"/>
      <c r="W41" s="643"/>
      <c r="X41" s="643"/>
      <c r="Y41" s="644"/>
      <c r="Z41" s="675" t="s">
        <v>225</v>
      </c>
      <c r="AA41" s="675"/>
      <c r="AB41" s="675"/>
      <c r="AC41" s="675"/>
      <c r="AD41" s="676" t="s">
        <v>126</v>
      </c>
      <c r="AE41" s="676"/>
      <c r="AF41" s="676"/>
      <c r="AG41" s="676"/>
      <c r="AH41" s="676"/>
      <c r="AI41" s="676"/>
      <c r="AJ41" s="676"/>
      <c r="AK41" s="676"/>
      <c r="AL41" s="645" t="s">
        <v>134</v>
      </c>
      <c r="AM41" s="646"/>
      <c r="AN41" s="646"/>
      <c r="AO41" s="677"/>
      <c r="AQ41" s="685" t="s">
        <v>346</v>
      </c>
      <c r="AR41" s="686"/>
      <c r="AS41" s="686"/>
      <c r="AT41" s="686"/>
      <c r="AU41" s="686"/>
      <c r="AV41" s="686"/>
      <c r="AW41" s="686"/>
      <c r="AX41" s="686"/>
      <c r="AY41" s="687"/>
      <c r="AZ41" s="642">
        <v>50436</v>
      </c>
      <c r="BA41" s="643"/>
      <c r="BB41" s="643"/>
      <c r="BC41" s="643"/>
      <c r="BD41" s="661"/>
      <c r="BE41" s="661"/>
      <c r="BF41" s="688"/>
      <c r="BG41" s="690"/>
      <c r="BH41" s="691"/>
      <c r="BI41" s="691"/>
      <c r="BJ41" s="691"/>
      <c r="BK41" s="691"/>
      <c r="BL41" s="236"/>
      <c r="BM41" s="682" t="s">
        <v>347</v>
      </c>
      <c r="BN41" s="682"/>
      <c r="BO41" s="682"/>
      <c r="BP41" s="682"/>
      <c r="BQ41" s="682"/>
      <c r="BR41" s="682"/>
      <c r="BS41" s="682"/>
      <c r="BT41" s="682"/>
      <c r="BU41" s="683"/>
      <c r="BV41" s="642">
        <v>4</v>
      </c>
      <c r="BW41" s="643"/>
      <c r="BX41" s="643"/>
      <c r="BY41" s="643"/>
      <c r="BZ41" s="643"/>
      <c r="CA41" s="643"/>
      <c r="CB41" s="689"/>
      <c r="CD41" s="681" t="s">
        <v>348</v>
      </c>
      <c r="CE41" s="682"/>
      <c r="CF41" s="682"/>
      <c r="CG41" s="682"/>
      <c r="CH41" s="682"/>
      <c r="CI41" s="682"/>
      <c r="CJ41" s="682"/>
      <c r="CK41" s="682"/>
      <c r="CL41" s="682"/>
      <c r="CM41" s="682"/>
      <c r="CN41" s="682"/>
      <c r="CO41" s="682"/>
      <c r="CP41" s="682"/>
      <c r="CQ41" s="683"/>
      <c r="CR41" s="642" t="s">
        <v>126</v>
      </c>
      <c r="CS41" s="661"/>
      <c r="CT41" s="661"/>
      <c r="CU41" s="661"/>
      <c r="CV41" s="661"/>
      <c r="CW41" s="661"/>
      <c r="CX41" s="661"/>
      <c r="CY41" s="662"/>
      <c r="CZ41" s="645" t="s">
        <v>126</v>
      </c>
      <c r="DA41" s="663"/>
      <c r="DB41" s="663"/>
      <c r="DC41" s="664"/>
      <c r="DD41" s="648" t="s">
        <v>225</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57723</v>
      </c>
      <c r="S42" s="643"/>
      <c r="T42" s="643"/>
      <c r="U42" s="643"/>
      <c r="V42" s="643"/>
      <c r="W42" s="643"/>
      <c r="X42" s="643"/>
      <c r="Y42" s="644"/>
      <c r="Z42" s="675">
        <v>1.1000000000000001</v>
      </c>
      <c r="AA42" s="675"/>
      <c r="AB42" s="675"/>
      <c r="AC42" s="675"/>
      <c r="AD42" s="676" t="s">
        <v>244</v>
      </c>
      <c r="AE42" s="676"/>
      <c r="AF42" s="676"/>
      <c r="AG42" s="676"/>
      <c r="AH42" s="676"/>
      <c r="AI42" s="676"/>
      <c r="AJ42" s="676"/>
      <c r="AK42" s="676"/>
      <c r="AL42" s="645" t="s">
        <v>225</v>
      </c>
      <c r="AM42" s="646"/>
      <c r="AN42" s="646"/>
      <c r="AO42" s="677"/>
      <c r="AQ42" s="678" t="s">
        <v>350</v>
      </c>
      <c r="AR42" s="679"/>
      <c r="AS42" s="679"/>
      <c r="AT42" s="679"/>
      <c r="AU42" s="679"/>
      <c r="AV42" s="679"/>
      <c r="AW42" s="679"/>
      <c r="AX42" s="679"/>
      <c r="AY42" s="680"/>
      <c r="AZ42" s="626">
        <v>208126</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413</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625073</v>
      </c>
      <c r="CS42" s="643"/>
      <c r="CT42" s="643"/>
      <c r="CU42" s="643"/>
      <c r="CV42" s="643"/>
      <c r="CW42" s="643"/>
      <c r="CX42" s="643"/>
      <c r="CY42" s="644"/>
      <c r="CZ42" s="645">
        <v>12.4</v>
      </c>
      <c r="DA42" s="646"/>
      <c r="DB42" s="646"/>
      <c r="DC42" s="647"/>
      <c r="DD42" s="648">
        <v>134404</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5315372</v>
      </c>
      <c r="S43" s="665"/>
      <c r="T43" s="665"/>
      <c r="U43" s="665"/>
      <c r="V43" s="665"/>
      <c r="W43" s="665"/>
      <c r="X43" s="665"/>
      <c r="Y43" s="666"/>
      <c r="Z43" s="667">
        <v>100</v>
      </c>
      <c r="AA43" s="667"/>
      <c r="AB43" s="667"/>
      <c r="AC43" s="667"/>
      <c r="AD43" s="668">
        <v>2139069</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17345</v>
      </c>
      <c r="CS43" s="661"/>
      <c r="CT43" s="661"/>
      <c r="CU43" s="661"/>
      <c r="CV43" s="661"/>
      <c r="CW43" s="661"/>
      <c r="CX43" s="661"/>
      <c r="CY43" s="662"/>
      <c r="CZ43" s="645">
        <v>0.3</v>
      </c>
      <c r="DA43" s="663"/>
      <c r="DB43" s="663"/>
      <c r="DC43" s="664"/>
      <c r="DD43" s="648">
        <v>17345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355</v>
      </c>
      <c r="CG44" s="640"/>
      <c r="CH44" s="640"/>
      <c r="CI44" s="640"/>
      <c r="CJ44" s="640"/>
      <c r="CK44" s="640"/>
      <c r="CL44" s="640"/>
      <c r="CM44" s="640"/>
      <c r="CN44" s="640"/>
      <c r="CO44" s="640"/>
      <c r="CP44" s="640"/>
      <c r="CQ44" s="641"/>
      <c r="CR44" s="642">
        <v>302738</v>
      </c>
      <c r="CS44" s="643"/>
      <c r="CT44" s="643"/>
      <c r="CU44" s="643"/>
      <c r="CV44" s="643"/>
      <c r="CW44" s="643"/>
      <c r="CX44" s="643"/>
      <c r="CY44" s="644"/>
      <c r="CZ44" s="645">
        <v>6</v>
      </c>
      <c r="DA44" s="646"/>
      <c r="DB44" s="646"/>
      <c r="DC44" s="647"/>
      <c r="DD44" s="648">
        <v>57953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182833</v>
      </c>
      <c r="CS45" s="661"/>
      <c r="CT45" s="661"/>
      <c r="CU45" s="661"/>
      <c r="CV45" s="661"/>
      <c r="CW45" s="661"/>
      <c r="CX45" s="661"/>
      <c r="CY45" s="662"/>
      <c r="CZ45" s="645">
        <v>3.6</v>
      </c>
      <c r="DA45" s="663"/>
      <c r="DB45" s="663"/>
      <c r="DC45" s="664"/>
      <c r="DD45" s="648">
        <v>10789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119905</v>
      </c>
      <c r="CS46" s="643"/>
      <c r="CT46" s="643"/>
      <c r="CU46" s="643"/>
      <c r="CV46" s="643"/>
      <c r="CW46" s="643"/>
      <c r="CX46" s="643"/>
      <c r="CY46" s="644"/>
      <c r="CZ46" s="645">
        <v>2.4</v>
      </c>
      <c r="DA46" s="646"/>
      <c r="DB46" s="646"/>
      <c r="DC46" s="647"/>
      <c r="DD46" s="648">
        <v>47164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v>322335</v>
      </c>
      <c r="CS47" s="661"/>
      <c r="CT47" s="661"/>
      <c r="CU47" s="661"/>
      <c r="CV47" s="661"/>
      <c r="CW47" s="661"/>
      <c r="CX47" s="661"/>
      <c r="CY47" s="662"/>
      <c r="CZ47" s="645">
        <v>6.4</v>
      </c>
      <c r="DA47" s="663"/>
      <c r="DB47" s="663"/>
      <c r="DC47" s="664"/>
      <c r="DD47" s="648">
        <v>76451</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244</v>
      </c>
      <c r="CS48" s="643"/>
      <c r="CT48" s="643"/>
      <c r="CU48" s="643"/>
      <c r="CV48" s="643"/>
      <c r="CW48" s="643"/>
      <c r="CX48" s="643"/>
      <c r="CY48" s="644"/>
      <c r="CZ48" s="645" t="s">
        <v>244</v>
      </c>
      <c r="DA48" s="646"/>
      <c r="DB48" s="646"/>
      <c r="DC48" s="647"/>
      <c r="DD48" s="648" t="s">
        <v>225</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5028344</v>
      </c>
      <c r="CS49" s="627"/>
      <c r="CT49" s="627"/>
      <c r="CU49" s="627"/>
      <c r="CV49" s="627"/>
      <c r="CW49" s="627"/>
      <c r="CX49" s="627"/>
      <c r="CY49" s="628"/>
      <c r="CZ49" s="629">
        <v>100</v>
      </c>
      <c r="DA49" s="630"/>
      <c r="DB49" s="630"/>
      <c r="DC49" s="631"/>
      <c r="DD49" s="632">
        <v>2872703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f3WhoWDixPUbQUplsco7Wt3XR2n0+8QPF2J9meFrV9ua9faMFarTZ/Ikm/w9oCfeidtq6KKYT1DItOaB23zmoA==" saltValue="fa3wVVSdY3ZKu8zdjRmIU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70" t="s">
        <v>365</v>
      </c>
      <c r="DK2" s="1171"/>
      <c r="DL2" s="1171"/>
      <c r="DM2" s="1171"/>
      <c r="DN2" s="1171"/>
      <c r="DO2" s="1172"/>
      <c r="DP2" s="251"/>
      <c r="DQ2" s="1170" t="s">
        <v>366</v>
      </c>
      <c r="DR2" s="1171"/>
      <c r="DS2" s="1171"/>
      <c r="DT2" s="1171"/>
      <c r="DU2" s="1171"/>
      <c r="DV2" s="1171"/>
      <c r="DW2" s="1171"/>
      <c r="DX2" s="1171"/>
      <c r="DY2" s="1171"/>
      <c r="DZ2" s="1172"/>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3" t="s">
        <v>367</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3"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8" t="s">
        <v>383</v>
      </c>
      <c r="DH5" s="1159"/>
      <c r="DI5" s="1159"/>
      <c r="DJ5" s="1159"/>
      <c r="DK5" s="1160"/>
      <c r="DL5" s="1158" t="s">
        <v>384</v>
      </c>
      <c r="DM5" s="1159"/>
      <c r="DN5" s="1159"/>
      <c r="DO5" s="1159"/>
      <c r="DP5" s="1160"/>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4"/>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61"/>
      <c r="DH6" s="1162"/>
      <c r="DI6" s="1162"/>
      <c r="DJ6" s="1162"/>
      <c r="DK6" s="1163"/>
      <c r="DL6" s="1161"/>
      <c r="DM6" s="1162"/>
      <c r="DN6" s="1162"/>
      <c r="DO6" s="1162"/>
      <c r="DP6" s="1163"/>
      <c r="DQ6" s="1061"/>
      <c r="DR6" s="1062"/>
      <c r="DS6" s="1062"/>
      <c r="DT6" s="1062"/>
      <c r="DU6" s="1063"/>
      <c r="DV6" s="1061"/>
      <c r="DW6" s="1062"/>
      <c r="DX6" s="1062"/>
      <c r="DY6" s="1062"/>
      <c r="DZ6" s="1075"/>
      <c r="EA6" s="256"/>
    </row>
    <row r="7" spans="1:131" s="257" customFormat="1" ht="26.25" customHeight="1" thickTop="1" x14ac:dyDescent="0.15">
      <c r="A7" s="260">
        <v>1</v>
      </c>
      <c r="B7" s="1110" t="s">
        <v>386</v>
      </c>
      <c r="C7" s="1111"/>
      <c r="D7" s="1111"/>
      <c r="E7" s="1111"/>
      <c r="F7" s="1111"/>
      <c r="G7" s="1111"/>
      <c r="H7" s="1111"/>
      <c r="I7" s="1111"/>
      <c r="J7" s="1111"/>
      <c r="K7" s="1111"/>
      <c r="L7" s="1111"/>
      <c r="M7" s="1111"/>
      <c r="N7" s="1111"/>
      <c r="O7" s="1111"/>
      <c r="P7" s="1112"/>
      <c r="Q7" s="1164">
        <v>5315</v>
      </c>
      <c r="R7" s="1165"/>
      <c r="S7" s="1165"/>
      <c r="T7" s="1165"/>
      <c r="U7" s="1165"/>
      <c r="V7" s="1165">
        <v>5028</v>
      </c>
      <c r="W7" s="1165"/>
      <c r="X7" s="1165"/>
      <c r="Y7" s="1165"/>
      <c r="Z7" s="1165"/>
      <c r="AA7" s="1165">
        <v>287</v>
      </c>
      <c r="AB7" s="1165"/>
      <c r="AC7" s="1165"/>
      <c r="AD7" s="1165"/>
      <c r="AE7" s="1166"/>
      <c r="AF7" s="1167">
        <v>137</v>
      </c>
      <c r="AG7" s="1168"/>
      <c r="AH7" s="1168"/>
      <c r="AI7" s="1168"/>
      <c r="AJ7" s="1169"/>
      <c r="AK7" s="1151" t="s">
        <v>588</v>
      </c>
      <c r="AL7" s="1152"/>
      <c r="AM7" s="1152"/>
      <c r="AN7" s="1152"/>
      <c r="AO7" s="1152"/>
      <c r="AP7" s="1152">
        <v>3220</v>
      </c>
      <c r="AQ7" s="1152"/>
      <c r="AR7" s="1152"/>
      <c r="AS7" s="1152"/>
      <c r="AT7" s="1152"/>
      <c r="AU7" s="1153"/>
      <c r="AV7" s="1153"/>
      <c r="AW7" s="1153"/>
      <c r="AX7" s="1153"/>
      <c r="AY7" s="1154"/>
      <c r="AZ7" s="254"/>
      <c r="BA7" s="254"/>
      <c r="BB7" s="254"/>
      <c r="BC7" s="254"/>
      <c r="BD7" s="254"/>
      <c r="BE7" s="255"/>
      <c r="BF7" s="255"/>
      <c r="BG7" s="255"/>
      <c r="BH7" s="255"/>
      <c r="BI7" s="255"/>
      <c r="BJ7" s="255"/>
      <c r="BK7" s="255"/>
      <c r="BL7" s="255"/>
      <c r="BM7" s="255"/>
      <c r="BN7" s="255"/>
      <c r="BO7" s="255"/>
      <c r="BP7" s="255"/>
      <c r="BQ7" s="261">
        <v>1</v>
      </c>
      <c r="BR7" s="262"/>
      <c r="BS7" s="1155" t="s">
        <v>586</v>
      </c>
      <c r="BT7" s="1156"/>
      <c r="BU7" s="1156"/>
      <c r="BV7" s="1156"/>
      <c r="BW7" s="1156"/>
      <c r="BX7" s="1156"/>
      <c r="BY7" s="1156"/>
      <c r="BZ7" s="1156"/>
      <c r="CA7" s="1156"/>
      <c r="CB7" s="1156"/>
      <c r="CC7" s="1156"/>
      <c r="CD7" s="1156"/>
      <c r="CE7" s="1156"/>
      <c r="CF7" s="1156"/>
      <c r="CG7" s="1157"/>
      <c r="CH7" s="1148">
        <v>9</v>
      </c>
      <c r="CI7" s="1149"/>
      <c r="CJ7" s="1149"/>
      <c r="CK7" s="1149"/>
      <c r="CL7" s="1150"/>
      <c r="CM7" s="1148">
        <v>28</v>
      </c>
      <c r="CN7" s="1149"/>
      <c r="CO7" s="1149"/>
      <c r="CP7" s="1149"/>
      <c r="CQ7" s="1150"/>
      <c r="CR7" s="1148">
        <v>39</v>
      </c>
      <c r="CS7" s="1149"/>
      <c r="CT7" s="1149"/>
      <c r="CU7" s="1149"/>
      <c r="CV7" s="1150"/>
      <c r="CW7" s="1148">
        <v>36</v>
      </c>
      <c r="CX7" s="1149"/>
      <c r="CY7" s="1149"/>
      <c r="CZ7" s="1149"/>
      <c r="DA7" s="1150"/>
      <c r="DB7" s="1148" t="s">
        <v>588</v>
      </c>
      <c r="DC7" s="1149"/>
      <c r="DD7" s="1149"/>
      <c r="DE7" s="1149"/>
      <c r="DF7" s="1150"/>
      <c r="DG7" s="1148" t="s">
        <v>588</v>
      </c>
      <c r="DH7" s="1149"/>
      <c r="DI7" s="1149"/>
      <c r="DJ7" s="1149"/>
      <c r="DK7" s="1150"/>
      <c r="DL7" s="1148" t="s">
        <v>588</v>
      </c>
      <c r="DM7" s="1149"/>
      <c r="DN7" s="1149"/>
      <c r="DO7" s="1149"/>
      <c r="DP7" s="1150"/>
      <c r="DQ7" s="1148" t="s">
        <v>588</v>
      </c>
      <c r="DR7" s="1149"/>
      <c r="DS7" s="1149"/>
      <c r="DT7" s="1149"/>
      <c r="DU7" s="1150"/>
      <c r="DV7" s="1175"/>
      <c r="DW7" s="1176"/>
      <c r="DX7" s="1176"/>
      <c r="DY7" s="1176"/>
      <c r="DZ7" s="1177"/>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6"/>
      <c r="AL8" s="1147"/>
      <c r="AM8" s="1147"/>
      <c r="AN8" s="1147"/>
      <c r="AO8" s="1147"/>
      <c r="AP8" s="1147"/>
      <c r="AQ8" s="1147"/>
      <c r="AR8" s="1147"/>
      <c r="AS8" s="1147"/>
      <c r="AT8" s="1147"/>
      <c r="AU8" s="1144"/>
      <c r="AV8" s="1144"/>
      <c r="AW8" s="1144"/>
      <c r="AX8" s="1144"/>
      <c r="AY8" s="1145"/>
      <c r="AZ8" s="254"/>
      <c r="BA8" s="254"/>
      <c r="BB8" s="254"/>
      <c r="BC8" s="254"/>
      <c r="BD8" s="254"/>
      <c r="BE8" s="255"/>
      <c r="BF8" s="255"/>
      <c r="BG8" s="255"/>
      <c r="BH8" s="255"/>
      <c r="BI8" s="255"/>
      <c r="BJ8" s="255"/>
      <c r="BK8" s="255"/>
      <c r="BL8" s="255"/>
      <c r="BM8" s="255"/>
      <c r="BN8" s="255"/>
      <c r="BO8" s="255"/>
      <c r="BP8" s="255"/>
      <c r="BQ8" s="264">
        <v>2</v>
      </c>
      <c r="BR8" s="265"/>
      <c r="BS8" s="1071" t="s">
        <v>587</v>
      </c>
      <c r="BT8" s="1072"/>
      <c r="BU8" s="1072"/>
      <c r="BV8" s="1072"/>
      <c r="BW8" s="1072"/>
      <c r="BX8" s="1072"/>
      <c r="BY8" s="1072"/>
      <c r="BZ8" s="1072"/>
      <c r="CA8" s="1072"/>
      <c r="CB8" s="1072"/>
      <c r="CC8" s="1072"/>
      <c r="CD8" s="1072"/>
      <c r="CE8" s="1072"/>
      <c r="CF8" s="1072"/>
      <c r="CG8" s="1073"/>
      <c r="CH8" s="1046">
        <v>-108</v>
      </c>
      <c r="CI8" s="1047"/>
      <c r="CJ8" s="1047"/>
      <c r="CK8" s="1047"/>
      <c r="CL8" s="1048"/>
      <c r="CM8" s="1046">
        <v>195</v>
      </c>
      <c r="CN8" s="1047"/>
      <c r="CO8" s="1047"/>
      <c r="CP8" s="1047"/>
      <c r="CQ8" s="1048"/>
      <c r="CR8" s="1046">
        <v>2</v>
      </c>
      <c r="CS8" s="1047"/>
      <c r="CT8" s="1047"/>
      <c r="CU8" s="1047"/>
      <c r="CV8" s="1048"/>
      <c r="CW8" s="1046">
        <v>4</v>
      </c>
      <c r="CX8" s="1047"/>
      <c r="CY8" s="1047"/>
      <c r="CZ8" s="1047"/>
      <c r="DA8" s="1048"/>
      <c r="DB8" s="1046" t="s">
        <v>588</v>
      </c>
      <c r="DC8" s="1047"/>
      <c r="DD8" s="1047"/>
      <c r="DE8" s="1047"/>
      <c r="DF8" s="1048"/>
      <c r="DG8" s="1046" t="s">
        <v>588</v>
      </c>
      <c r="DH8" s="1047"/>
      <c r="DI8" s="1047"/>
      <c r="DJ8" s="1047"/>
      <c r="DK8" s="1048"/>
      <c r="DL8" s="1046" t="s">
        <v>588</v>
      </c>
      <c r="DM8" s="1047"/>
      <c r="DN8" s="1047"/>
      <c r="DO8" s="1047"/>
      <c r="DP8" s="1048"/>
      <c r="DQ8" s="1046" t="s">
        <v>588</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6"/>
      <c r="AL9" s="1147"/>
      <c r="AM9" s="1147"/>
      <c r="AN9" s="1147"/>
      <c r="AO9" s="1147"/>
      <c r="AP9" s="1147"/>
      <c r="AQ9" s="1147"/>
      <c r="AR9" s="1147"/>
      <c r="AS9" s="1147"/>
      <c r="AT9" s="1147"/>
      <c r="AU9" s="1144"/>
      <c r="AV9" s="1144"/>
      <c r="AW9" s="1144"/>
      <c r="AX9" s="1144"/>
      <c r="AY9" s="1145"/>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6"/>
      <c r="AL10" s="1147"/>
      <c r="AM10" s="1147"/>
      <c r="AN10" s="1147"/>
      <c r="AO10" s="1147"/>
      <c r="AP10" s="1147"/>
      <c r="AQ10" s="1147"/>
      <c r="AR10" s="1147"/>
      <c r="AS10" s="1147"/>
      <c r="AT10" s="1147"/>
      <c r="AU10" s="1144"/>
      <c r="AV10" s="1144"/>
      <c r="AW10" s="1144"/>
      <c r="AX10" s="1144"/>
      <c r="AY10" s="1145"/>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6"/>
      <c r="AL11" s="1147"/>
      <c r="AM11" s="1147"/>
      <c r="AN11" s="1147"/>
      <c r="AO11" s="1147"/>
      <c r="AP11" s="1147"/>
      <c r="AQ11" s="1147"/>
      <c r="AR11" s="1147"/>
      <c r="AS11" s="1147"/>
      <c r="AT11" s="1147"/>
      <c r="AU11" s="1144"/>
      <c r="AV11" s="1144"/>
      <c r="AW11" s="1144"/>
      <c r="AX11" s="1144"/>
      <c r="AY11" s="1145"/>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6"/>
      <c r="AL12" s="1147"/>
      <c r="AM12" s="1147"/>
      <c r="AN12" s="1147"/>
      <c r="AO12" s="1147"/>
      <c r="AP12" s="1147"/>
      <c r="AQ12" s="1147"/>
      <c r="AR12" s="1147"/>
      <c r="AS12" s="1147"/>
      <c r="AT12" s="1147"/>
      <c r="AU12" s="1144"/>
      <c r="AV12" s="1144"/>
      <c r="AW12" s="1144"/>
      <c r="AX12" s="1144"/>
      <c r="AY12" s="1145"/>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6"/>
      <c r="AL13" s="1147"/>
      <c r="AM13" s="1147"/>
      <c r="AN13" s="1147"/>
      <c r="AO13" s="1147"/>
      <c r="AP13" s="1147"/>
      <c r="AQ13" s="1147"/>
      <c r="AR13" s="1147"/>
      <c r="AS13" s="1147"/>
      <c r="AT13" s="1147"/>
      <c r="AU13" s="1144"/>
      <c r="AV13" s="1144"/>
      <c r="AW13" s="1144"/>
      <c r="AX13" s="1144"/>
      <c r="AY13" s="1145"/>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6"/>
      <c r="AL14" s="1147"/>
      <c r="AM14" s="1147"/>
      <c r="AN14" s="1147"/>
      <c r="AO14" s="1147"/>
      <c r="AP14" s="1147"/>
      <c r="AQ14" s="1147"/>
      <c r="AR14" s="1147"/>
      <c r="AS14" s="1147"/>
      <c r="AT14" s="1147"/>
      <c r="AU14" s="1144"/>
      <c r="AV14" s="1144"/>
      <c r="AW14" s="1144"/>
      <c r="AX14" s="1144"/>
      <c r="AY14" s="1145"/>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6"/>
      <c r="AL15" s="1147"/>
      <c r="AM15" s="1147"/>
      <c r="AN15" s="1147"/>
      <c r="AO15" s="1147"/>
      <c r="AP15" s="1147"/>
      <c r="AQ15" s="1147"/>
      <c r="AR15" s="1147"/>
      <c r="AS15" s="1147"/>
      <c r="AT15" s="1147"/>
      <c r="AU15" s="1144"/>
      <c r="AV15" s="1144"/>
      <c r="AW15" s="1144"/>
      <c r="AX15" s="1144"/>
      <c r="AY15" s="1145"/>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6"/>
      <c r="AL16" s="1147"/>
      <c r="AM16" s="1147"/>
      <c r="AN16" s="1147"/>
      <c r="AO16" s="1147"/>
      <c r="AP16" s="1147"/>
      <c r="AQ16" s="1147"/>
      <c r="AR16" s="1147"/>
      <c r="AS16" s="1147"/>
      <c r="AT16" s="1147"/>
      <c r="AU16" s="1144"/>
      <c r="AV16" s="1144"/>
      <c r="AW16" s="1144"/>
      <c r="AX16" s="1144"/>
      <c r="AY16" s="1145"/>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6"/>
      <c r="AL17" s="1147"/>
      <c r="AM17" s="1147"/>
      <c r="AN17" s="1147"/>
      <c r="AO17" s="1147"/>
      <c r="AP17" s="1147"/>
      <c r="AQ17" s="1147"/>
      <c r="AR17" s="1147"/>
      <c r="AS17" s="1147"/>
      <c r="AT17" s="1147"/>
      <c r="AU17" s="1144"/>
      <c r="AV17" s="1144"/>
      <c r="AW17" s="1144"/>
      <c r="AX17" s="1144"/>
      <c r="AY17" s="1145"/>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6"/>
      <c r="AL18" s="1147"/>
      <c r="AM18" s="1147"/>
      <c r="AN18" s="1147"/>
      <c r="AO18" s="1147"/>
      <c r="AP18" s="1147"/>
      <c r="AQ18" s="1147"/>
      <c r="AR18" s="1147"/>
      <c r="AS18" s="1147"/>
      <c r="AT18" s="1147"/>
      <c r="AU18" s="1144"/>
      <c r="AV18" s="1144"/>
      <c r="AW18" s="1144"/>
      <c r="AX18" s="1144"/>
      <c r="AY18" s="1145"/>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6"/>
      <c r="AL19" s="1147"/>
      <c r="AM19" s="1147"/>
      <c r="AN19" s="1147"/>
      <c r="AO19" s="1147"/>
      <c r="AP19" s="1147"/>
      <c r="AQ19" s="1147"/>
      <c r="AR19" s="1147"/>
      <c r="AS19" s="1147"/>
      <c r="AT19" s="1147"/>
      <c r="AU19" s="1144"/>
      <c r="AV19" s="1144"/>
      <c r="AW19" s="1144"/>
      <c r="AX19" s="1144"/>
      <c r="AY19" s="1145"/>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6"/>
      <c r="AL20" s="1147"/>
      <c r="AM20" s="1147"/>
      <c r="AN20" s="1147"/>
      <c r="AO20" s="1147"/>
      <c r="AP20" s="1147"/>
      <c r="AQ20" s="1147"/>
      <c r="AR20" s="1147"/>
      <c r="AS20" s="1147"/>
      <c r="AT20" s="1147"/>
      <c r="AU20" s="1144"/>
      <c r="AV20" s="1144"/>
      <c r="AW20" s="1144"/>
      <c r="AX20" s="1144"/>
      <c r="AY20" s="1145"/>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6"/>
      <c r="AL21" s="1147"/>
      <c r="AM21" s="1147"/>
      <c r="AN21" s="1147"/>
      <c r="AO21" s="1147"/>
      <c r="AP21" s="1147"/>
      <c r="AQ21" s="1147"/>
      <c r="AR21" s="1147"/>
      <c r="AS21" s="1147"/>
      <c r="AT21" s="1147"/>
      <c r="AU21" s="1144"/>
      <c r="AV21" s="1144"/>
      <c r="AW21" s="1144"/>
      <c r="AX21" s="1144"/>
      <c r="AY21" s="1145"/>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41"/>
      <c r="R22" s="1142"/>
      <c r="S22" s="1142"/>
      <c r="T22" s="1142"/>
      <c r="U22" s="1142"/>
      <c r="V22" s="1142"/>
      <c r="W22" s="1142"/>
      <c r="X22" s="1142"/>
      <c r="Y22" s="1142"/>
      <c r="Z22" s="1142"/>
      <c r="AA22" s="1142"/>
      <c r="AB22" s="1142"/>
      <c r="AC22" s="1142"/>
      <c r="AD22" s="1142"/>
      <c r="AE22" s="1143"/>
      <c r="AF22" s="1076"/>
      <c r="AG22" s="1077"/>
      <c r="AH22" s="1077"/>
      <c r="AI22" s="1077"/>
      <c r="AJ22" s="1078"/>
      <c r="AK22" s="1137"/>
      <c r="AL22" s="1138"/>
      <c r="AM22" s="1138"/>
      <c r="AN22" s="1138"/>
      <c r="AO22" s="1138"/>
      <c r="AP22" s="1138"/>
      <c r="AQ22" s="1138"/>
      <c r="AR22" s="1138"/>
      <c r="AS22" s="1138"/>
      <c r="AT22" s="1138"/>
      <c r="AU22" s="1139"/>
      <c r="AV22" s="1139"/>
      <c r="AW22" s="1139"/>
      <c r="AX22" s="1139"/>
      <c r="AY22" s="1140"/>
      <c r="AZ22" s="1092" t="s">
        <v>387</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388</v>
      </c>
      <c r="B23" s="1001" t="s">
        <v>389</v>
      </c>
      <c r="C23" s="1002"/>
      <c r="D23" s="1002"/>
      <c r="E23" s="1002"/>
      <c r="F23" s="1002"/>
      <c r="G23" s="1002"/>
      <c r="H23" s="1002"/>
      <c r="I23" s="1002"/>
      <c r="J23" s="1002"/>
      <c r="K23" s="1002"/>
      <c r="L23" s="1002"/>
      <c r="M23" s="1002"/>
      <c r="N23" s="1002"/>
      <c r="O23" s="1002"/>
      <c r="P23" s="1003"/>
      <c r="Q23" s="1128">
        <v>5315</v>
      </c>
      <c r="R23" s="1129"/>
      <c r="S23" s="1129"/>
      <c r="T23" s="1129"/>
      <c r="U23" s="1129"/>
      <c r="V23" s="1129">
        <v>5028</v>
      </c>
      <c r="W23" s="1129"/>
      <c r="X23" s="1129"/>
      <c r="Y23" s="1129"/>
      <c r="Z23" s="1129"/>
      <c r="AA23" s="1129">
        <v>287</v>
      </c>
      <c r="AB23" s="1129"/>
      <c r="AC23" s="1129"/>
      <c r="AD23" s="1129"/>
      <c r="AE23" s="1130"/>
      <c r="AF23" s="1131">
        <v>137</v>
      </c>
      <c r="AG23" s="1129"/>
      <c r="AH23" s="1129"/>
      <c r="AI23" s="1129"/>
      <c r="AJ23" s="1132"/>
      <c r="AK23" s="1133"/>
      <c r="AL23" s="1134"/>
      <c r="AM23" s="1134"/>
      <c r="AN23" s="1134"/>
      <c r="AO23" s="1134"/>
      <c r="AP23" s="1129">
        <v>3220</v>
      </c>
      <c r="AQ23" s="1129"/>
      <c r="AR23" s="1129"/>
      <c r="AS23" s="1129"/>
      <c r="AT23" s="1129"/>
      <c r="AU23" s="1135"/>
      <c r="AV23" s="1135"/>
      <c r="AW23" s="1135"/>
      <c r="AX23" s="1135"/>
      <c r="AY23" s="1136"/>
      <c r="AZ23" s="1125" t="s">
        <v>126</v>
      </c>
      <c r="BA23" s="1126"/>
      <c r="BB23" s="1126"/>
      <c r="BC23" s="1126"/>
      <c r="BD23" s="1127"/>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4" t="s">
        <v>390</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3" t="s">
        <v>391</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392</v>
      </c>
      <c r="R26" s="1059"/>
      <c r="S26" s="1059"/>
      <c r="T26" s="1059"/>
      <c r="U26" s="1060"/>
      <c r="V26" s="1058" t="s">
        <v>393</v>
      </c>
      <c r="W26" s="1059"/>
      <c r="X26" s="1059"/>
      <c r="Y26" s="1059"/>
      <c r="Z26" s="1060"/>
      <c r="AA26" s="1058" t="s">
        <v>394</v>
      </c>
      <c r="AB26" s="1059"/>
      <c r="AC26" s="1059"/>
      <c r="AD26" s="1059"/>
      <c r="AE26" s="1059"/>
      <c r="AF26" s="1119" t="s">
        <v>395</v>
      </c>
      <c r="AG26" s="1065"/>
      <c r="AH26" s="1065"/>
      <c r="AI26" s="1065"/>
      <c r="AJ26" s="1120"/>
      <c r="AK26" s="1059" t="s">
        <v>396</v>
      </c>
      <c r="AL26" s="1059"/>
      <c r="AM26" s="1059"/>
      <c r="AN26" s="1059"/>
      <c r="AO26" s="1060"/>
      <c r="AP26" s="1058" t="s">
        <v>397</v>
      </c>
      <c r="AQ26" s="1059"/>
      <c r="AR26" s="1059"/>
      <c r="AS26" s="1059"/>
      <c r="AT26" s="1060"/>
      <c r="AU26" s="1058" t="s">
        <v>398</v>
      </c>
      <c r="AV26" s="1059"/>
      <c r="AW26" s="1059"/>
      <c r="AX26" s="1059"/>
      <c r="AY26" s="1060"/>
      <c r="AZ26" s="1058" t="s">
        <v>399</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21"/>
      <c r="AG27" s="1068"/>
      <c r="AH27" s="1068"/>
      <c r="AI27" s="1068"/>
      <c r="AJ27" s="1122"/>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10" t="s">
        <v>400</v>
      </c>
      <c r="C28" s="1111"/>
      <c r="D28" s="1111"/>
      <c r="E28" s="1111"/>
      <c r="F28" s="1111"/>
      <c r="G28" s="1111"/>
      <c r="H28" s="1111"/>
      <c r="I28" s="1111"/>
      <c r="J28" s="1111"/>
      <c r="K28" s="1111"/>
      <c r="L28" s="1111"/>
      <c r="M28" s="1111"/>
      <c r="N28" s="1111"/>
      <c r="O28" s="1111"/>
      <c r="P28" s="1112"/>
      <c r="Q28" s="1113">
        <v>654</v>
      </c>
      <c r="R28" s="1114"/>
      <c r="S28" s="1114"/>
      <c r="T28" s="1114"/>
      <c r="U28" s="1114"/>
      <c r="V28" s="1114">
        <v>619</v>
      </c>
      <c r="W28" s="1114"/>
      <c r="X28" s="1114"/>
      <c r="Y28" s="1114"/>
      <c r="Z28" s="1114"/>
      <c r="AA28" s="1114">
        <v>35</v>
      </c>
      <c r="AB28" s="1114"/>
      <c r="AC28" s="1114"/>
      <c r="AD28" s="1114"/>
      <c r="AE28" s="1115"/>
      <c r="AF28" s="1116">
        <v>35</v>
      </c>
      <c r="AG28" s="1114"/>
      <c r="AH28" s="1114"/>
      <c r="AI28" s="1114"/>
      <c r="AJ28" s="1117"/>
      <c r="AK28" s="1118"/>
      <c r="AL28" s="1106"/>
      <c r="AM28" s="1106"/>
      <c r="AN28" s="1106"/>
      <c r="AO28" s="1106"/>
      <c r="AP28" s="1106" t="s">
        <v>600</v>
      </c>
      <c r="AQ28" s="1106"/>
      <c r="AR28" s="1106"/>
      <c r="AS28" s="1106"/>
      <c r="AT28" s="1106"/>
      <c r="AU28" s="1106" t="s">
        <v>601</v>
      </c>
      <c r="AV28" s="1106"/>
      <c r="AW28" s="1106"/>
      <c r="AX28" s="1106"/>
      <c r="AY28" s="1106"/>
      <c r="AZ28" s="1107" t="s">
        <v>601</v>
      </c>
      <c r="BA28" s="1107"/>
      <c r="BB28" s="1107"/>
      <c r="BC28" s="1107"/>
      <c r="BD28" s="1107"/>
      <c r="BE28" s="1108"/>
      <c r="BF28" s="1108"/>
      <c r="BG28" s="1108"/>
      <c r="BH28" s="1108"/>
      <c r="BI28" s="1109"/>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401</v>
      </c>
      <c r="C29" s="1095"/>
      <c r="D29" s="1095"/>
      <c r="E29" s="1095"/>
      <c r="F29" s="1095"/>
      <c r="G29" s="1095"/>
      <c r="H29" s="1095"/>
      <c r="I29" s="1095"/>
      <c r="J29" s="1095"/>
      <c r="K29" s="1095"/>
      <c r="L29" s="1095"/>
      <c r="M29" s="1095"/>
      <c r="N29" s="1095"/>
      <c r="O29" s="1095"/>
      <c r="P29" s="1096"/>
      <c r="Q29" s="1100">
        <v>714</v>
      </c>
      <c r="R29" s="1101"/>
      <c r="S29" s="1101"/>
      <c r="T29" s="1101"/>
      <c r="U29" s="1101"/>
      <c r="V29" s="1101">
        <v>669</v>
      </c>
      <c r="W29" s="1101"/>
      <c r="X29" s="1101"/>
      <c r="Y29" s="1101"/>
      <c r="Z29" s="1101"/>
      <c r="AA29" s="1101">
        <v>45</v>
      </c>
      <c r="AB29" s="1101"/>
      <c r="AC29" s="1101"/>
      <c r="AD29" s="1101"/>
      <c r="AE29" s="1102"/>
      <c r="AF29" s="1076">
        <v>45</v>
      </c>
      <c r="AG29" s="1077"/>
      <c r="AH29" s="1077"/>
      <c r="AI29" s="1077"/>
      <c r="AJ29" s="1078"/>
      <c r="AK29" s="1037"/>
      <c r="AL29" s="1028"/>
      <c r="AM29" s="1028"/>
      <c r="AN29" s="1028"/>
      <c r="AO29" s="1028"/>
      <c r="AP29" s="1038" t="s">
        <v>600</v>
      </c>
      <c r="AQ29" s="1036"/>
      <c r="AR29" s="1036"/>
      <c r="AS29" s="1036"/>
      <c r="AT29" s="1037"/>
      <c r="AU29" s="1038" t="s">
        <v>601</v>
      </c>
      <c r="AV29" s="1036"/>
      <c r="AW29" s="1036"/>
      <c r="AX29" s="1036"/>
      <c r="AY29" s="1037"/>
      <c r="AZ29" s="1103" t="s">
        <v>601</v>
      </c>
      <c r="BA29" s="1104"/>
      <c r="BB29" s="1104"/>
      <c r="BC29" s="1104"/>
      <c r="BD29" s="1105"/>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402</v>
      </c>
      <c r="C30" s="1095"/>
      <c r="D30" s="1095"/>
      <c r="E30" s="1095"/>
      <c r="F30" s="1095"/>
      <c r="G30" s="1095"/>
      <c r="H30" s="1095"/>
      <c r="I30" s="1095"/>
      <c r="J30" s="1095"/>
      <c r="K30" s="1095"/>
      <c r="L30" s="1095"/>
      <c r="M30" s="1095"/>
      <c r="N30" s="1095"/>
      <c r="O30" s="1095"/>
      <c r="P30" s="1096"/>
      <c r="Q30" s="1100">
        <v>64</v>
      </c>
      <c r="R30" s="1101"/>
      <c r="S30" s="1101"/>
      <c r="T30" s="1101"/>
      <c r="U30" s="1101"/>
      <c r="V30" s="1101">
        <v>63</v>
      </c>
      <c r="W30" s="1101"/>
      <c r="X30" s="1101"/>
      <c r="Y30" s="1101"/>
      <c r="Z30" s="1101"/>
      <c r="AA30" s="1101">
        <v>1</v>
      </c>
      <c r="AB30" s="1101"/>
      <c r="AC30" s="1101"/>
      <c r="AD30" s="1101"/>
      <c r="AE30" s="1102"/>
      <c r="AF30" s="1076">
        <v>1</v>
      </c>
      <c r="AG30" s="1077"/>
      <c r="AH30" s="1077"/>
      <c r="AI30" s="1077"/>
      <c r="AJ30" s="1078"/>
      <c r="AK30" s="1037"/>
      <c r="AL30" s="1028"/>
      <c r="AM30" s="1028"/>
      <c r="AN30" s="1028"/>
      <c r="AO30" s="1028"/>
      <c r="AP30" s="1038" t="s">
        <v>600</v>
      </c>
      <c r="AQ30" s="1036"/>
      <c r="AR30" s="1036"/>
      <c r="AS30" s="1036"/>
      <c r="AT30" s="1037"/>
      <c r="AU30" s="1038" t="s">
        <v>601</v>
      </c>
      <c r="AV30" s="1036"/>
      <c r="AW30" s="1036"/>
      <c r="AX30" s="1036"/>
      <c r="AY30" s="1037"/>
      <c r="AZ30" s="1103" t="s">
        <v>601</v>
      </c>
      <c r="BA30" s="1104"/>
      <c r="BB30" s="1104"/>
      <c r="BC30" s="1104"/>
      <c r="BD30" s="1105"/>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403</v>
      </c>
      <c r="C31" s="1095"/>
      <c r="D31" s="1095"/>
      <c r="E31" s="1095"/>
      <c r="F31" s="1095"/>
      <c r="G31" s="1095"/>
      <c r="H31" s="1095"/>
      <c r="I31" s="1095"/>
      <c r="J31" s="1095"/>
      <c r="K31" s="1095"/>
      <c r="L31" s="1095"/>
      <c r="M31" s="1095"/>
      <c r="N31" s="1095"/>
      <c r="O31" s="1095"/>
      <c r="P31" s="1096"/>
      <c r="Q31" s="1100">
        <v>116</v>
      </c>
      <c r="R31" s="1101"/>
      <c r="S31" s="1101"/>
      <c r="T31" s="1101"/>
      <c r="U31" s="1101"/>
      <c r="V31" s="1101">
        <v>112</v>
      </c>
      <c r="W31" s="1101"/>
      <c r="X31" s="1101"/>
      <c r="Y31" s="1101"/>
      <c r="Z31" s="1101"/>
      <c r="AA31" s="1101">
        <v>4</v>
      </c>
      <c r="AB31" s="1101"/>
      <c r="AC31" s="1101"/>
      <c r="AD31" s="1101"/>
      <c r="AE31" s="1102"/>
      <c r="AF31" s="1076">
        <v>4</v>
      </c>
      <c r="AG31" s="1077"/>
      <c r="AH31" s="1077"/>
      <c r="AI31" s="1077"/>
      <c r="AJ31" s="1078"/>
      <c r="AK31" s="1037"/>
      <c r="AL31" s="1028"/>
      <c r="AM31" s="1028"/>
      <c r="AN31" s="1028"/>
      <c r="AO31" s="1028"/>
      <c r="AP31" s="1028">
        <v>473</v>
      </c>
      <c r="AQ31" s="1028"/>
      <c r="AR31" s="1028"/>
      <c r="AS31" s="1028"/>
      <c r="AT31" s="1028"/>
      <c r="AU31" s="1028">
        <v>300</v>
      </c>
      <c r="AV31" s="1028"/>
      <c r="AW31" s="1028"/>
      <c r="AX31" s="1028"/>
      <c r="AY31" s="1028"/>
      <c r="AZ31" s="1103" t="s">
        <v>601</v>
      </c>
      <c r="BA31" s="1104"/>
      <c r="BB31" s="1104"/>
      <c r="BC31" s="1104"/>
      <c r="BD31" s="1105"/>
      <c r="BE31" s="1089" t="s">
        <v>404</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405</v>
      </c>
      <c r="C32" s="1095"/>
      <c r="D32" s="1095"/>
      <c r="E32" s="1095"/>
      <c r="F32" s="1095"/>
      <c r="G32" s="1095"/>
      <c r="H32" s="1095"/>
      <c r="I32" s="1095"/>
      <c r="J32" s="1095"/>
      <c r="K32" s="1095"/>
      <c r="L32" s="1095"/>
      <c r="M32" s="1095"/>
      <c r="N32" s="1095"/>
      <c r="O32" s="1095"/>
      <c r="P32" s="1096"/>
      <c r="Q32" s="1100">
        <v>243</v>
      </c>
      <c r="R32" s="1101"/>
      <c r="S32" s="1101"/>
      <c r="T32" s="1101"/>
      <c r="U32" s="1101"/>
      <c r="V32" s="1101">
        <v>242</v>
      </c>
      <c r="W32" s="1101"/>
      <c r="X32" s="1101"/>
      <c r="Y32" s="1101"/>
      <c r="Z32" s="1101"/>
      <c r="AA32" s="1101">
        <v>1</v>
      </c>
      <c r="AB32" s="1101"/>
      <c r="AC32" s="1101"/>
      <c r="AD32" s="1101"/>
      <c r="AE32" s="1102"/>
      <c r="AF32" s="1076">
        <v>1</v>
      </c>
      <c r="AG32" s="1077"/>
      <c r="AH32" s="1077"/>
      <c r="AI32" s="1077"/>
      <c r="AJ32" s="1078"/>
      <c r="AK32" s="1037"/>
      <c r="AL32" s="1028"/>
      <c r="AM32" s="1028"/>
      <c r="AN32" s="1028"/>
      <c r="AO32" s="1028"/>
      <c r="AP32" s="1028">
        <v>865</v>
      </c>
      <c r="AQ32" s="1028"/>
      <c r="AR32" s="1028"/>
      <c r="AS32" s="1028"/>
      <c r="AT32" s="1028"/>
      <c r="AU32" s="1028">
        <v>863</v>
      </c>
      <c r="AV32" s="1028"/>
      <c r="AW32" s="1028"/>
      <c r="AX32" s="1028"/>
      <c r="AY32" s="1028"/>
      <c r="AZ32" s="1103" t="s">
        <v>601</v>
      </c>
      <c r="BA32" s="1104"/>
      <c r="BB32" s="1104"/>
      <c r="BC32" s="1104"/>
      <c r="BD32" s="1105"/>
      <c r="BE32" s="1089" t="s">
        <v>404</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406</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388</v>
      </c>
      <c r="B63" s="1001" t="s">
        <v>407</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85</v>
      </c>
      <c r="AG63" s="1016"/>
      <c r="AH63" s="1016"/>
      <c r="AI63" s="1016"/>
      <c r="AJ63" s="1087"/>
      <c r="AK63" s="1088"/>
      <c r="AL63" s="1020"/>
      <c r="AM63" s="1020"/>
      <c r="AN63" s="1020"/>
      <c r="AO63" s="1020"/>
      <c r="AP63" s="1016">
        <v>1338</v>
      </c>
      <c r="AQ63" s="1016"/>
      <c r="AR63" s="1016"/>
      <c r="AS63" s="1016"/>
      <c r="AT63" s="1016"/>
      <c r="AU63" s="1016">
        <v>1163</v>
      </c>
      <c r="AV63" s="1016"/>
      <c r="AW63" s="1016"/>
      <c r="AX63" s="1016"/>
      <c r="AY63" s="1016"/>
      <c r="AZ63" s="1082"/>
      <c r="BA63" s="1082"/>
      <c r="BB63" s="1082"/>
      <c r="BC63" s="1082"/>
      <c r="BD63" s="1082"/>
      <c r="BE63" s="1017"/>
      <c r="BF63" s="1017"/>
      <c r="BG63" s="1017"/>
      <c r="BH63" s="1017"/>
      <c r="BI63" s="1018"/>
      <c r="BJ63" s="1083" t="s">
        <v>408</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410</v>
      </c>
      <c r="B66" s="1053"/>
      <c r="C66" s="1053"/>
      <c r="D66" s="1053"/>
      <c r="E66" s="1053"/>
      <c r="F66" s="1053"/>
      <c r="G66" s="1053"/>
      <c r="H66" s="1053"/>
      <c r="I66" s="1053"/>
      <c r="J66" s="1053"/>
      <c r="K66" s="1053"/>
      <c r="L66" s="1053"/>
      <c r="M66" s="1053"/>
      <c r="N66" s="1053"/>
      <c r="O66" s="1053"/>
      <c r="P66" s="1054"/>
      <c r="Q66" s="1058" t="s">
        <v>411</v>
      </c>
      <c r="R66" s="1059"/>
      <c r="S66" s="1059"/>
      <c r="T66" s="1059"/>
      <c r="U66" s="1060"/>
      <c r="V66" s="1058" t="s">
        <v>412</v>
      </c>
      <c r="W66" s="1059"/>
      <c r="X66" s="1059"/>
      <c r="Y66" s="1059"/>
      <c r="Z66" s="1060"/>
      <c r="AA66" s="1058" t="s">
        <v>413</v>
      </c>
      <c r="AB66" s="1059"/>
      <c r="AC66" s="1059"/>
      <c r="AD66" s="1059"/>
      <c r="AE66" s="1060"/>
      <c r="AF66" s="1064" t="s">
        <v>414</v>
      </c>
      <c r="AG66" s="1065"/>
      <c r="AH66" s="1065"/>
      <c r="AI66" s="1065"/>
      <c r="AJ66" s="1066"/>
      <c r="AK66" s="1058" t="s">
        <v>415</v>
      </c>
      <c r="AL66" s="1053"/>
      <c r="AM66" s="1053"/>
      <c r="AN66" s="1053"/>
      <c r="AO66" s="1054"/>
      <c r="AP66" s="1058" t="s">
        <v>416</v>
      </c>
      <c r="AQ66" s="1059"/>
      <c r="AR66" s="1059"/>
      <c r="AS66" s="1059"/>
      <c r="AT66" s="1060"/>
      <c r="AU66" s="1058" t="s">
        <v>417</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594</v>
      </c>
      <c r="C68" s="1043"/>
      <c r="D68" s="1043"/>
      <c r="E68" s="1043"/>
      <c r="F68" s="1043"/>
      <c r="G68" s="1043"/>
      <c r="H68" s="1043"/>
      <c r="I68" s="1043"/>
      <c r="J68" s="1043"/>
      <c r="K68" s="1043"/>
      <c r="L68" s="1043"/>
      <c r="M68" s="1043"/>
      <c r="N68" s="1043"/>
      <c r="O68" s="1043"/>
      <c r="P68" s="1044"/>
      <c r="Q68" s="1045">
        <v>8319</v>
      </c>
      <c r="R68" s="1039"/>
      <c r="S68" s="1039"/>
      <c r="T68" s="1039"/>
      <c r="U68" s="1039"/>
      <c r="V68" s="1039">
        <v>6892</v>
      </c>
      <c r="W68" s="1039"/>
      <c r="X68" s="1039"/>
      <c r="Y68" s="1039"/>
      <c r="Z68" s="1039"/>
      <c r="AA68" s="1039">
        <v>1427</v>
      </c>
      <c r="AB68" s="1039"/>
      <c r="AC68" s="1039"/>
      <c r="AD68" s="1039"/>
      <c r="AE68" s="1039"/>
      <c r="AF68" s="1039">
        <v>427</v>
      </c>
      <c r="AG68" s="1039"/>
      <c r="AH68" s="1039"/>
      <c r="AI68" s="1039"/>
      <c r="AJ68" s="1039"/>
      <c r="AK68" s="1039">
        <v>26</v>
      </c>
      <c r="AL68" s="1039"/>
      <c r="AM68" s="1039"/>
      <c r="AN68" s="1039"/>
      <c r="AO68" s="1039"/>
      <c r="AP68" s="1039" t="s">
        <v>588</v>
      </c>
      <c r="AQ68" s="1039"/>
      <c r="AR68" s="1039"/>
      <c r="AS68" s="1039"/>
      <c r="AT68" s="1039"/>
      <c r="AU68" s="1039" t="s">
        <v>588</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595</v>
      </c>
      <c r="C69" s="1032"/>
      <c r="D69" s="1032"/>
      <c r="E69" s="1032"/>
      <c r="F69" s="1032"/>
      <c r="G69" s="1032"/>
      <c r="H69" s="1032"/>
      <c r="I69" s="1032"/>
      <c r="J69" s="1032"/>
      <c r="K69" s="1032"/>
      <c r="L69" s="1032"/>
      <c r="M69" s="1032"/>
      <c r="N69" s="1032"/>
      <c r="O69" s="1032"/>
      <c r="P69" s="1033"/>
      <c r="Q69" s="1034">
        <v>1105</v>
      </c>
      <c r="R69" s="1028"/>
      <c r="S69" s="1028"/>
      <c r="T69" s="1028"/>
      <c r="U69" s="1028"/>
      <c r="V69" s="1028">
        <v>1098</v>
      </c>
      <c r="W69" s="1028"/>
      <c r="X69" s="1028"/>
      <c r="Y69" s="1028"/>
      <c r="Z69" s="1028"/>
      <c r="AA69" s="1028">
        <v>7</v>
      </c>
      <c r="AB69" s="1028"/>
      <c r="AC69" s="1028"/>
      <c r="AD69" s="1028"/>
      <c r="AE69" s="1028"/>
      <c r="AF69" s="1028">
        <v>6</v>
      </c>
      <c r="AG69" s="1028"/>
      <c r="AH69" s="1028"/>
      <c r="AI69" s="1028"/>
      <c r="AJ69" s="1028"/>
      <c r="AK69" s="1028" t="s">
        <v>588</v>
      </c>
      <c r="AL69" s="1028"/>
      <c r="AM69" s="1028"/>
      <c r="AN69" s="1028"/>
      <c r="AO69" s="1028"/>
      <c r="AP69" s="1028">
        <v>627</v>
      </c>
      <c r="AQ69" s="1028"/>
      <c r="AR69" s="1028"/>
      <c r="AS69" s="1028"/>
      <c r="AT69" s="1028"/>
      <c r="AU69" s="1028" t="s">
        <v>588</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596</v>
      </c>
      <c r="C70" s="1032"/>
      <c r="D70" s="1032"/>
      <c r="E70" s="1032"/>
      <c r="F70" s="1032"/>
      <c r="G70" s="1032"/>
      <c r="H70" s="1032"/>
      <c r="I70" s="1032"/>
      <c r="J70" s="1032"/>
      <c r="K70" s="1032"/>
      <c r="L70" s="1032"/>
      <c r="M70" s="1032"/>
      <c r="N70" s="1032"/>
      <c r="O70" s="1032"/>
      <c r="P70" s="1033"/>
      <c r="Q70" s="1034">
        <v>4427</v>
      </c>
      <c r="R70" s="1028"/>
      <c r="S70" s="1028"/>
      <c r="T70" s="1028"/>
      <c r="U70" s="1028"/>
      <c r="V70" s="1028">
        <v>3639</v>
      </c>
      <c r="W70" s="1028"/>
      <c r="X70" s="1028"/>
      <c r="Y70" s="1028"/>
      <c r="Z70" s="1028"/>
      <c r="AA70" s="1028">
        <v>787</v>
      </c>
      <c r="AB70" s="1028"/>
      <c r="AC70" s="1028"/>
      <c r="AD70" s="1028"/>
      <c r="AE70" s="1028"/>
      <c r="AF70" s="1028">
        <v>782</v>
      </c>
      <c r="AG70" s="1028"/>
      <c r="AH70" s="1028"/>
      <c r="AI70" s="1028"/>
      <c r="AJ70" s="1028"/>
      <c r="AK70" s="1028">
        <v>349</v>
      </c>
      <c r="AL70" s="1028"/>
      <c r="AM70" s="1028"/>
      <c r="AN70" s="1028"/>
      <c r="AO70" s="1028"/>
      <c r="AP70" s="1028">
        <v>426</v>
      </c>
      <c r="AQ70" s="1028"/>
      <c r="AR70" s="1028"/>
      <c r="AS70" s="1028"/>
      <c r="AT70" s="1028"/>
      <c r="AU70" s="1028" t="s">
        <v>588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597</v>
      </c>
      <c r="C71" s="1032"/>
      <c r="D71" s="1032"/>
      <c r="E71" s="1032"/>
      <c r="F71" s="1032"/>
      <c r="G71" s="1032"/>
      <c r="H71" s="1032"/>
      <c r="I71" s="1032"/>
      <c r="J71" s="1032"/>
      <c r="K71" s="1032"/>
      <c r="L71" s="1032"/>
      <c r="M71" s="1032"/>
      <c r="N71" s="1032"/>
      <c r="O71" s="1032"/>
      <c r="P71" s="1033"/>
      <c r="Q71" s="1034">
        <v>27</v>
      </c>
      <c r="R71" s="1028"/>
      <c r="S71" s="1028"/>
      <c r="T71" s="1028"/>
      <c r="U71" s="1028"/>
      <c r="V71" s="1028">
        <v>25</v>
      </c>
      <c r="W71" s="1028"/>
      <c r="X71" s="1028"/>
      <c r="Y71" s="1028"/>
      <c r="Z71" s="1028"/>
      <c r="AA71" s="1028">
        <v>2</v>
      </c>
      <c r="AB71" s="1028"/>
      <c r="AC71" s="1028"/>
      <c r="AD71" s="1028"/>
      <c r="AE71" s="1028"/>
      <c r="AF71" s="1028">
        <v>2</v>
      </c>
      <c r="AG71" s="1028"/>
      <c r="AH71" s="1028"/>
      <c r="AI71" s="1028"/>
      <c r="AJ71" s="1028"/>
      <c r="AK71" s="1028">
        <v>27</v>
      </c>
      <c r="AL71" s="1028"/>
      <c r="AM71" s="1028"/>
      <c r="AN71" s="1028"/>
      <c r="AO71" s="1028"/>
      <c r="AP71" s="1028" t="s">
        <v>588</v>
      </c>
      <c r="AQ71" s="1028"/>
      <c r="AR71" s="1028"/>
      <c r="AS71" s="1028"/>
      <c r="AT71" s="1028"/>
      <c r="AU71" s="1028" t="s">
        <v>588</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598</v>
      </c>
      <c r="C72" s="1032"/>
      <c r="D72" s="1032"/>
      <c r="E72" s="1032"/>
      <c r="F72" s="1032"/>
      <c r="G72" s="1032"/>
      <c r="H72" s="1032"/>
      <c r="I72" s="1032"/>
      <c r="J72" s="1032"/>
      <c r="K72" s="1032"/>
      <c r="L72" s="1032"/>
      <c r="M72" s="1032"/>
      <c r="N72" s="1032"/>
      <c r="O72" s="1032"/>
      <c r="P72" s="1033"/>
      <c r="Q72" s="1035">
        <v>280</v>
      </c>
      <c r="R72" s="1036"/>
      <c r="S72" s="1036"/>
      <c r="T72" s="1036"/>
      <c r="U72" s="1037"/>
      <c r="V72" s="1038">
        <v>244</v>
      </c>
      <c r="W72" s="1036"/>
      <c r="X72" s="1036"/>
      <c r="Y72" s="1036"/>
      <c r="Z72" s="1037"/>
      <c r="AA72" s="1038">
        <v>36</v>
      </c>
      <c r="AB72" s="1036"/>
      <c r="AC72" s="1036"/>
      <c r="AD72" s="1036"/>
      <c r="AE72" s="1037"/>
      <c r="AF72" s="1038">
        <v>36</v>
      </c>
      <c r="AG72" s="1036"/>
      <c r="AH72" s="1036"/>
      <c r="AI72" s="1036"/>
      <c r="AJ72" s="1037"/>
      <c r="AK72" s="1038" t="s">
        <v>588</v>
      </c>
      <c r="AL72" s="1036"/>
      <c r="AM72" s="1036"/>
      <c r="AN72" s="1036"/>
      <c r="AO72" s="1037"/>
      <c r="AP72" s="1038" t="s">
        <v>588</v>
      </c>
      <c r="AQ72" s="1036"/>
      <c r="AR72" s="1036"/>
      <c r="AS72" s="1036"/>
      <c r="AT72" s="1037"/>
      <c r="AU72" s="1038" t="s">
        <v>588</v>
      </c>
      <c r="AV72" s="1036"/>
      <c r="AW72" s="1036"/>
      <c r="AX72" s="1036"/>
      <c r="AY72" s="1037"/>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599</v>
      </c>
      <c r="C73" s="1032"/>
      <c r="D73" s="1032"/>
      <c r="E73" s="1032"/>
      <c r="F73" s="1032"/>
      <c r="G73" s="1032"/>
      <c r="H73" s="1032"/>
      <c r="I73" s="1032"/>
      <c r="J73" s="1032"/>
      <c r="K73" s="1032"/>
      <c r="L73" s="1032"/>
      <c r="M73" s="1032"/>
      <c r="N73" s="1032"/>
      <c r="O73" s="1032"/>
      <c r="P73" s="1033"/>
      <c r="Q73" s="1035">
        <v>292778</v>
      </c>
      <c r="R73" s="1036"/>
      <c r="S73" s="1036"/>
      <c r="T73" s="1036"/>
      <c r="U73" s="1037"/>
      <c r="V73" s="1038">
        <v>279366</v>
      </c>
      <c r="W73" s="1036"/>
      <c r="X73" s="1036"/>
      <c r="Y73" s="1036"/>
      <c r="Z73" s="1037"/>
      <c r="AA73" s="1038">
        <v>13412</v>
      </c>
      <c r="AB73" s="1036"/>
      <c r="AC73" s="1036"/>
      <c r="AD73" s="1036"/>
      <c r="AE73" s="1037"/>
      <c r="AF73" s="1038">
        <v>13412</v>
      </c>
      <c r="AG73" s="1036"/>
      <c r="AH73" s="1036"/>
      <c r="AI73" s="1036"/>
      <c r="AJ73" s="1037"/>
      <c r="AK73" s="1038" t="s">
        <v>588</v>
      </c>
      <c r="AL73" s="1036"/>
      <c r="AM73" s="1036"/>
      <c r="AN73" s="1036"/>
      <c r="AO73" s="1037"/>
      <c r="AP73" s="1038" t="s">
        <v>588</v>
      </c>
      <c r="AQ73" s="1036"/>
      <c r="AR73" s="1036"/>
      <c r="AS73" s="1036"/>
      <c r="AT73" s="1037"/>
      <c r="AU73" s="1038" t="s">
        <v>588</v>
      </c>
      <c r="AV73" s="1036"/>
      <c r="AW73" s="1036"/>
      <c r="AX73" s="1036"/>
      <c r="AY73" s="1037"/>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388</v>
      </c>
      <c r="B88" s="1001" t="s">
        <v>418</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14665</v>
      </c>
      <c r="AG88" s="1016"/>
      <c r="AH88" s="1016"/>
      <c r="AI88" s="1016"/>
      <c r="AJ88" s="1016"/>
      <c r="AK88" s="1020"/>
      <c r="AL88" s="1020"/>
      <c r="AM88" s="1020"/>
      <c r="AN88" s="1020"/>
      <c r="AO88" s="1020"/>
      <c r="AP88" s="1016">
        <v>1053</v>
      </c>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01" t="s">
        <v>419</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41</v>
      </c>
      <c r="CS102" s="1008"/>
      <c r="CT102" s="1008"/>
      <c r="CU102" s="1008"/>
      <c r="CV102" s="1009"/>
      <c r="CW102" s="1007">
        <v>40</v>
      </c>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420</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421</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424</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425</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426</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427</v>
      </c>
      <c r="AB109" s="951"/>
      <c r="AC109" s="951"/>
      <c r="AD109" s="951"/>
      <c r="AE109" s="952"/>
      <c r="AF109" s="953" t="s">
        <v>428</v>
      </c>
      <c r="AG109" s="951"/>
      <c r="AH109" s="951"/>
      <c r="AI109" s="951"/>
      <c r="AJ109" s="952"/>
      <c r="AK109" s="953" t="s">
        <v>304</v>
      </c>
      <c r="AL109" s="951"/>
      <c r="AM109" s="951"/>
      <c r="AN109" s="951"/>
      <c r="AO109" s="952"/>
      <c r="AP109" s="953" t="s">
        <v>429</v>
      </c>
      <c r="AQ109" s="951"/>
      <c r="AR109" s="951"/>
      <c r="AS109" s="951"/>
      <c r="AT109" s="982"/>
      <c r="AU109" s="950" t="s">
        <v>426</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427</v>
      </c>
      <c r="BR109" s="951"/>
      <c r="BS109" s="951"/>
      <c r="BT109" s="951"/>
      <c r="BU109" s="952"/>
      <c r="BV109" s="953" t="s">
        <v>428</v>
      </c>
      <c r="BW109" s="951"/>
      <c r="BX109" s="951"/>
      <c r="BY109" s="951"/>
      <c r="BZ109" s="952"/>
      <c r="CA109" s="953" t="s">
        <v>304</v>
      </c>
      <c r="CB109" s="951"/>
      <c r="CC109" s="951"/>
      <c r="CD109" s="951"/>
      <c r="CE109" s="952"/>
      <c r="CF109" s="989" t="s">
        <v>429</v>
      </c>
      <c r="CG109" s="989"/>
      <c r="CH109" s="989"/>
      <c r="CI109" s="989"/>
      <c r="CJ109" s="989"/>
      <c r="CK109" s="953" t="s">
        <v>430</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427</v>
      </c>
      <c r="DH109" s="951"/>
      <c r="DI109" s="951"/>
      <c r="DJ109" s="951"/>
      <c r="DK109" s="952"/>
      <c r="DL109" s="953" t="s">
        <v>428</v>
      </c>
      <c r="DM109" s="951"/>
      <c r="DN109" s="951"/>
      <c r="DO109" s="951"/>
      <c r="DP109" s="952"/>
      <c r="DQ109" s="953" t="s">
        <v>304</v>
      </c>
      <c r="DR109" s="951"/>
      <c r="DS109" s="951"/>
      <c r="DT109" s="951"/>
      <c r="DU109" s="952"/>
      <c r="DV109" s="953" t="s">
        <v>429</v>
      </c>
      <c r="DW109" s="951"/>
      <c r="DX109" s="951"/>
      <c r="DY109" s="951"/>
      <c r="DZ109" s="982"/>
    </row>
    <row r="110" spans="1:131" s="248" customFormat="1" ht="26.25" customHeight="1" x14ac:dyDescent="0.15">
      <c r="A110" s="853" t="s">
        <v>431</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269076</v>
      </c>
      <c r="AB110" s="944"/>
      <c r="AC110" s="944"/>
      <c r="AD110" s="944"/>
      <c r="AE110" s="945"/>
      <c r="AF110" s="946">
        <v>266760</v>
      </c>
      <c r="AG110" s="944"/>
      <c r="AH110" s="944"/>
      <c r="AI110" s="944"/>
      <c r="AJ110" s="945"/>
      <c r="AK110" s="946">
        <v>268682</v>
      </c>
      <c r="AL110" s="944"/>
      <c r="AM110" s="944"/>
      <c r="AN110" s="944"/>
      <c r="AO110" s="945"/>
      <c r="AP110" s="947">
        <v>13.8</v>
      </c>
      <c r="AQ110" s="948"/>
      <c r="AR110" s="948"/>
      <c r="AS110" s="948"/>
      <c r="AT110" s="949"/>
      <c r="AU110" s="983" t="s">
        <v>72</v>
      </c>
      <c r="AV110" s="984"/>
      <c r="AW110" s="984"/>
      <c r="AX110" s="984"/>
      <c r="AY110" s="984"/>
      <c r="AZ110" s="909" t="s">
        <v>432</v>
      </c>
      <c r="BA110" s="854"/>
      <c r="BB110" s="854"/>
      <c r="BC110" s="854"/>
      <c r="BD110" s="854"/>
      <c r="BE110" s="854"/>
      <c r="BF110" s="854"/>
      <c r="BG110" s="854"/>
      <c r="BH110" s="854"/>
      <c r="BI110" s="854"/>
      <c r="BJ110" s="854"/>
      <c r="BK110" s="854"/>
      <c r="BL110" s="854"/>
      <c r="BM110" s="854"/>
      <c r="BN110" s="854"/>
      <c r="BO110" s="854"/>
      <c r="BP110" s="855"/>
      <c r="BQ110" s="910">
        <v>3146967</v>
      </c>
      <c r="BR110" s="891"/>
      <c r="BS110" s="891"/>
      <c r="BT110" s="891"/>
      <c r="BU110" s="891"/>
      <c r="BV110" s="891">
        <v>3123117</v>
      </c>
      <c r="BW110" s="891"/>
      <c r="BX110" s="891"/>
      <c r="BY110" s="891"/>
      <c r="BZ110" s="891"/>
      <c r="CA110" s="891">
        <v>3219788</v>
      </c>
      <c r="CB110" s="891"/>
      <c r="CC110" s="891"/>
      <c r="CD110" s="891"/>
      <c r="CE110" s="891"/>
      <c r="CF110" s="915">
        <v>165.8</v>
      </c>
      <c r="CG110" s="916"/>
      <c r="CH110" s="916"/>
      <c r="CI110" s="916"/>
      <c r="CJ110" s="916"/>
      <c r="CK110" s="979" t="s">
        <v>433</v>
      </c>
      <c r="CL110" s="865"/>
      <c r="CM110" s="940" t="s">
        <v>434</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435</v>
      </c>
      <c r="DH110" s="891"/>
      <c r="DI110" s="891"/>
      <c r="DJ110" s="891"/>
      <c r="DK110" s="891"/>
      <c r="DL110" s="891" t="s">
        <v>436</v>
      </c>
      <c r="DM110" s="891"/>
      <c r="DN110" s="891"/>
      <c r="DO110" s="891"/>
      <c r="DP110" s="891"/>
      <c r="DQ110" s="891" t="s">
        <v>437</v>
      </c>
      <c r="DR110" s="891"/>
      <c r="DS110" s="891"/>
      <c r="DT110" s="891"/>
      <c r="DU110" s="891"/>
      <c r="DV110" s="892" t="s">
        <v>435</v>
      </c>
      <c r="DW110" s="892"/>
      <c r="DX110" s="892"/>
      <c r="DY110" s="892"/>
      <c r="DZ110" s="893"/>
    </row>
    <row r="111" spans="1:131" s="248" customFormat="1" ht="26.25" customHeight="1" x14ac:dyDescent="0.15">
      <c r="A111" s="820" t="s">
        <v>438</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439</v>
      </c>
      <c r="AB111" s="972"/>
      <c r="AC111" s="972"/>
      <c r="AD111" s="972"/>
      <c r="AE111" s="973"/>
      <c r="AF111" s="974" t="s">
        <v>439</v>
      </c>
      <c r="AG111" s="972"/>
      <c r="AH111" s="972"/>
      <c r="AI111" s="972"/>
      <c r="AJ111" s="973"/>
      <c r="AK111" s="974" t="s">
        <v>435</v>
      </c>
      <c r="AL111" s="972"/>
      <c r="AM111" s="972"/>
      <c r="AN111" s="972"/>
      <c r="AO111" s="973"/>
      <c r="AP111" s="975" t="s">
        <v>437</v>
      </c>
      <c r="AQ111" s="976"/>
      <c r="AR111" s="976"/>
      <c r="AS111" s="976"/>
      <c r="AT111" s="977"/>
      <c r="AU111" s="985"/>
      <c r="AV111" s="986"/>
      <c r="AW111" s="986"/>
      <c r="AX111" s="986"/>
      <c r="AY111" s="986"/>
      <c r="AZ111" s="861" t="s">
        <v>440</v>
      </c>
      <c r="BA111" s="796"/>
      <c r="BB111" s="796"/>
      <c r="BC111" s="796"/>
      <c r="BD111" s="796"/>
      <c r="BE111" s="796"/>
      <c r="BF111" s="796"/>
      <c r="BG111" s="796"/>
      <c r="BH111" s="796"/>
      <c r="BI111" s="796"/>
      <c r="BJ111" s="796"/>
      <c r="BK111" s="796"/>
      <c r="BL111" s="796"/>
      <c r="BM111" s="796"/>
      <c r="BN111" s="796"/>
      <c r="BO111" s="796"/>
      <c r="BP111" s="797"/>
      <c r="BQ111" s="862" t="s">
        <v>441</v>
      </c>
      <c r="BR111" s="863"/>
      <c r="BS111" s="863"/>
      <c r="BT111" s="863"/>
      <c r="BU111" s="863"/>
      <c r="BV111" s="863" t="s">
        <v>441</v>
      </c>
      <c r="BW111" s="863"/>
      <c r="BX111" s="863"/>
      <c r="BY111" s="863"/>
      <c r="BZ111" s="863"/>
      <c r="CA111" s="863">
        <v>3018</v>
      </c>
      <c r="CB111" s="863"/>
      <c r="CC111" s="863"/>
      <c r="CD111" s="863"/>
      <c r="CE111" s="863"/>
      <c r="CF111" s="924">
        <v>0.2</v>
      </c>
      <c r="CG111" s="925"/>
      <c r="CH111" s="925"/>
      <c r="CI111" s="925"/>
      <c r="CJ111" s="925"/>
      <c r="CK111" s="980"/>
      <c r="CL111" s="867"/>
      <c r="CM111" s="870" t="s">
        <v>442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439</v>
      </c>
      <c r="DH111" s="863"/>
      <c r="DI111" s="863"/>
      <c r="DJ111" s="863"/>
      <c r="DK111" s="863"/>
      <c r="DL111" s="863" t="s">
        <v>439</v>
      </c>
      <c r="DM111" s="863"/>
      <c r="DN111" s="863"/>
      <c r="DO111" s="863"/>
      <c r="DP111" s="863"/>
      <c r="DQ111" s="863" t="s">
        <v>443</v>
      </c>
      <c r="DR111" s="863"/>
      <c r="DS111" s="863"/>
      <c r="DT111" s="863"/>
      <c r="DU111" s="863"/>
      <c r="DV111" s="840" t="s">
        <v>408</v>
      </c>
      <c r="DW111" s="840"/>
      <c r="DX111" s="840"/>
      <c r="DY111" s="840"/>
      <c r="DZ111" s="841"/>
    </row>
    <row r="112" spans="1:131" s="248" customFormat="1" ht="26.25" customHeight="1" x14ac:dyDescent="0.15">
      <c r="A112" s="965" t="s">
        <v>444</v>
      </c>
      <c r="B112" s="966"/>
      <c r="C112" s="796" t="s">
        <v>445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446</v>
      </c>
      <c r="AB112" s="826"/>
      <c r="AC112" s="826"/>
      <c r="AD112" s="826"/>
      <c r="AE112" s="827"/>
      <c r="AF112" s="828" t="s">
        <v>443</v>
      </c>
      <c r="AG112" s="826"/>
      <c r="AH112" s="826"/>
      <c r="AI112" s="826"/>
      <c r="AJ112" s="827"/>
      <c r="AK112" s="828" t="s">
        <v>447</v>
      </c>
      <c r="AL112" s="826"/>
      <c r="AM112" s="826"/>
      <c r="AN112" s="826"/>
      <c r="AO112" s="827"/>
      <c r="AP112" s="873" t="s">
        <v>439</v>
      </c>
      <c r="AQ112" s="874"/>
      <c r="AR112" s="874"/>
      <c r="AS112" s="874"/>
      <c r="AT112" s="875"/>
      <c r="AU112" s="985"/>
      <c r="AV112" s="986"/>
      <c r="AW112" s="986"/>
      <c r="AX112" s="986"/>
      <c r="AY112" s="986"/>
      <c r="AZ112" s="861" t="s">
        <v>448</v>
      </c>
      <c r="BA112" s="796"/>
      <c r="BB112" s="796"/>
      <c r="BC112" s="796"/>
      <c r="BD112" s="796"/>
      <c r="BE112" s="796"/>
      <c r="BF112" s="796"/>
      <c r="BG112" s="796"/>
      <c r="BH112" s="796"/>
      <c r="BI112" s="796"/>
      <c r="BJ112" s="796"/>
      <c r="BK112" s="796"/>
      <c r="BL112" s="796"/>
      <c r="BM112" s="796"/>
      <c r="BN112" s="796"/>
      <c r="BO112" s="796"/>
      <c r="BP112" s="797"/>
      <c r="BQ112" s="862">
        <v>1355350</v>
      </c>
      <c r="BR112" s="863"/>
      <c r="BS112" s="863"/>
      <c r="BT112" s="863"/>
      <c r="BU112" s="863"/>
      <c r="BV112" s="863">
        <v>1216101</v>
      </c>
      <c r="BW112" s="863"/>
      <c r="BX112" s="863"/>
      <c r="BY112" s="863"/>
      <c r="BZ112" s="863"/>
      <c r="CA112" s="863">
        <v>1162903</v>
      </c>
      <c r="CB112" s="863"/>
      <c r="CC112" s="863"/>
      <c r="CD112" s="863"/>
      <c r="CE112" s="863"/>
      <c r="CF112" s="924">
        <v>59.9</v>
      </c>
      <c r="CG112" s="925"/>
      <c r="CH112" s="925"/>
      <c r="CI112" s="925"/>
      <c r="CJ112" s="925"/>
      <c r="CK112" s="980"/>
      <c r="CL112" s="867"/>
      <c r="CM112" s="870" t="s">
        <v>449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450</v>
      </c>
      <c r="DH112" s="863"/>
      <c r="DI112" s="863"/>
      <c r="DJ112" s="863"/>
      <c r="DK112" s="863"/>
      <c r="DL112" s="863" t="s">
        <v>443</v>
      </c>
      <c r="DM112" s="863"/>
      <c r="DN112" s="863"/>
      <c r="DO112" s="863"/>
      <c r="DP112" s="863"/>
      <c r="DQ112" s="863" t="s">
        <v>437</v>
      </c>
      <c r="DR112" s="863"/>
      <c r="DS112" s="863"/>
      <c r="DT112" s="863"/>
      <c r="DU112" s="863"/>
      <c r="DV112" s="840" t="s">
        <v>437</v>
      </c>
      <c r="DW112" s="840"/>
      <c r="DX112" s="840"/>
      <c r="DY112" s="840"/>
      <c r="DZ112" s="841"/>
    </row>
    <row r="113" spans="1:130" s="248" customFormat="1" ht="26.25" customHeight="1" x14ac:dyDescent="0.15">
      <c r="A113" s="967"/>
      <c r="B113" s="968"/>
      <c r="C113" s="796" t="s">
        <v>451</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171850</v>
      </c>
      <c r="AB113" s="972"/>
      <c r="AC113" s="972"/>
      <c r="AD113" s="972"/>
      <c r="AE113" s="973"/>
      <c r="AF113" s="974">
        <v>123225</v>
      </c>
      <c r="AG113" s="972"/>
      <c r="AH113" s="972"/>
      <c r="AI113" s="972"/>
      <c r="AJ113" s="973"/>
      <c r="AK113" s="974">
        <v>127199</v>
      </c>
      <c r="AL113" s="972"/>
      <c r="AM113" s="972"/>
      <c r="AN113" s="972"/>
      <c r="AO113" s="973"/>
      <c r="AP113" s="975">
        <v>6.5</v>
      </c>
      <c r="AQ113" s="976"/>
      <c r="AR113" s="976"/>
      <c r="AS113" s="976"/>
      <c r="AT113" s="977"/>
      <c r="AU113" s="985"/>
      <c r="AV113" s="986"/>
      <c r="AW113" s="986"/>
      <c r="AX113" s="986"/>
      <c r="AY113" s="986"/>
      <c r="AZ113" s="861" t="s">
        <v>452</v>
      </c>
      <c r="BA113" s="796"/>
      <c r="BB113" s="796"/>
      <c r="BC113" s="796"/>
      <c r="BD113" s="796"/>
      <c r="BE113" s="796"/>
      <c r="BF113" s="796"/>
      <c r="BG113" s="796"/>
      <c r="BH113" s="796"/>
      <c r="BI113" s="796"/>
      <c r="BJ113" s="796"/>
      <c r="BK113" s="796"/>
      <c r="BL113" s="796"/>
      <c r="BM113" s="796"/>
      <c r="BN113" s="796"/>
      <c r="BO113" s="796"/>
      <c r="BP113" s="797"/>
      <c r="BQ113" s="862">
        <v>106329</v>
      </c>
      <c r="BR113" s="863"/>
      <c r="BS113" s="863"/>
      <c r="BT113" s="863"/>
      <c r="BU113" s="863"/>
      <c r="BV113" s="863">
        <v>81198</v>
      </c>
      <c r="BW113" s="863"/>
      <c r="BX113" s="863"/>
      <c r="BY113" s="863"/>
      <c r="BZ113" s="863"/>
      <c r="CA113" s="863">
        <v>80121</v>
      </c>
      <c r="CB113" s="863"/>
      <c r="CC113" s="863"/>
      <c r="CD113" s="863"/>
      <c r="CE113" s="863"/>
      <c r="CF113" s="924">
        <v>4.0999999999999996</v>
      </c>
      <c r="CG113" s="925"/>
      <c r="CH113" s="925"/>
      <c r="CI113" s="925"/>
      <c r="CJ113" s="925"/>
      <c r="CK113" s="980"/>
      <c r="CL113" s="867"/>
      <c r="CM113" s="870" t="s">
        <v>453</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454</v>
      </c>
      <c r="DH113" s="826"/>
      <c r="DI113" s="826"/>
      <c r="DJ113" s="826"/>
      <c r="DK113" s="827"/>
      <c r="DL113" s="828" t="s">
        <v>439</v>
      </c>
      <c r="DM113" s="826"/>
      <c r="DN113" s="826"/>
      <c r="DO113" s="826"/>
      <c r="DP113" s="827"/>
      <c r="DQ113" s="828" t="s">
        <v>439</v>
      </c>
      <c r="DR113" s="826"/>
      <c r="DS113" s="826"/>
      <c r="DT113" s="826"/>
      <c r="DU113" s="827"/>
      <c r="DV113" s="873" t="s">
        <v>446</v>
      </c>
      <c r="DW113" s="874"/>
      <c r="DX113" s="874"/>
      <c r="DY113" s="874"/>
      <c r="DZ113" s="875"/>
    </row>
    <row r="114" spans="1:130" s="248" customFormat="1" ht="26.25" customHeight="1" x14ac:dyDescent="0.15">
      <c r="A114" s="967"/>
      <c r="B114" s="968"/>
      <c r="C114" s="796" t="s">
        <v>455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21637</v>
      </c>
      <c r="AB114" s="826"/>
      <c r="AC114" s="826"/>
      <c r="AD114" s="826"/>
      <c r="AE114" s="827"/>
      <c r="AF114" s="828">
        <v>28579</v>
      </c>
      <c r="AG114" s="826"/>
      <c r="AH114" s="826"/>
      <c r="AI114" s="826"/>
      <c r="AJ114" s="827"/>
      <c r="AK114" s="828">
        <v>27485</v>
      </c>
      <c r="AL114" s="826"/>
      <c r="AM114" s="826"/>
      <c r="AN114" s="826"/>
      <c r="AO114" s="827"/>
      <c r="AP114" s="873">
        <v>1.4</v>
      </c>
      <c r="AQ114" s="874"/>
      <c r="AR114" s="874"/>
      <c r="AS114" s="874"/>
      <c r="AT114" s="875"/>
      <c r="AU114" s="985"/>
      <c r="AV114" s="986"/>
      <c r="AW114" s="986"/>
      <c r="AX114" s="986"/>
      <c r="AY114" s="986"/>
      <c r="AZ114" s="861" t="s">
        <v>456</v>
      </c>
      <c r="BA114" s="796"/>
      <c r="BB114" s="796"/>
      <c r="BC114" s="796"/>
      <c r="BD114" s="796"/>
      <c r="BE114" s="796"/>
      <c r="BF114" s="796"/>
      <c r="BG114" s="796"/>
      <c r="BH114" s="796"/>
      <c r="BI114" s="796"/>
      <c r="BJ114" s="796"/>
      <c r="BK114" s="796"/>
      <c r="BL114" s="796"/>
      <c r="BM114" s="796"/>
      <c r="BN114" s="796"/>
      <c r="BO114" s="796"/>
      <c r="BP114" s="797"/>
      <c r="BQ114" s="862">
        <v>557731</v>
      </c>
      <c r="BR114" s="863"/>
      <c r="BS114" s="863"/>
      <c r="BT114" s="863"/>
      <c r="BU114" s="863"/>
      <c r="BV114" s="863">
        <v>540343</v>
      </c>
      <c r="BW114" s="863"/>
      <c r="BX114" s="863"/>
      <c r="BY114" s="863"/>
      <c r="BZ114" s="863"/>
      <c r="CA114" s="863">
        <v>517661</v>
      </c>
      <c r="CB114" s="863"/>
      <c r="CC114" s="863"/>
      <c r="CD114" s="863"/>
      <c r="CE114" s="863"/>
      <c r="CF114" s="924">
        <v>26.7</v>
      </c>
      <c r="CG114" s="925"/>
      <c r="CH114" s="925"/>
      <c r="CI114" s="925"/>
      <c r="CJ114" s="925"/>
      <c r="CK114" s="980"/>
      <c r="CL114" s="867"/>
      <c r="CM114" s="870" t="s">
        <v>457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447</v>
      </c>
      <c r="DH114" s="826"/>
      <c r="DI114" s="826"/>
      <c r="DJ114" s="826"/>
      <c r="DK114" s="827"/>
      <c r="DL114" s="828" t="s">
        <v>437</v>
      </c>
      <c r="DM114" s="826"/>
      <c r="DN114" s="826"/>
      <c r="DO114" s="826"/>
      <c r="DP114" s="827"/>
      <c r="DQ114" s="828" t="s">
        <v>443</v>
      </c>
      <c r="DR114" s="826"/>
      <c r="DS114" s="826"/>
      <c r="DT114" s="826"/>
      <c r="DU114" s="827"/>
      <c r="DV114" s="873" t="s">
        <v>439</v>
      </c>
      <c r="DW114" s="874"/>
      <c r="DX114" s="874"/>
      <c r="DY114" s="874"/>
      <c r="DZ114" s="875"/>
    </row>
    <row r="115" spans="1:130" s="248" customFormat="1" ht="26.25" customHeight="1" x14ac:dyDescent="0.15">
      <c r="A115" s="967"/>
      <c r="B115" s="968"/>
      <c r="C115" s="796" t="s">
        <v>458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443</v>
      </c>
      <c r="AB115" s="972"/>
      <c r="AC115" s="972"/>
      <c r="AD115" s="972"/>
      <c r="AE115" s="973"/>
      <c r="AF115" s="974" t="s">
        <v>439</v>
      </c>
      <c r="AG115" s="972"/>
      <c r="AH115" s="972"/>
      <c r="AI115" s="972"/>
      <c r="AJ115" s="973"/>
      <c r="AK115" s="974">
        <v>17</v>
      </c>
      <c r="AL115" s="972"/>
      <c r="AM115" s="972"/>
      <c r="AN115" s="972"/>
      <c r="AO115" s="973"/>
      <c r="AP115" s="975">
        <v>0</v>
      </c>
      <c r="AQ115" s="976"/>
      <c r="AR115" s="976"/>
      <c r="AS115" s="976"/>
      <c r="AT115" s="977"/>
      <c r="AU115" s="985"/>
      <c r="AV115" s="986"/>
      <c r="AW115" s="986"/>
      <c r="AX115" s="986"/>
      <c r="AY115" s="986"/>
      <c r="AZ115" s="861" t="s">
        <v>459</v>
      </c>
      <c r="BA115" s="796"/>
      <c r="BB115" s="796"/>
      <c r="BC115" s="796"/>
      <c r="BD115" s="796"/>
      <c r="BE115" s="796"/>
      <c r="BF115" s="796"/>
      <c r="BG115" s="796"/>
      <c r="BH115" s="796"/>
      <c r="BI115" s="796"/>
      <c r="BJ115" s="796"/>
      <c r="BK115" s="796"/>
      <c r="BL115" s="796"/>
      <c r="BM115" s="796"/>
      <c r="BN115" s="796"/>
      <c r="BO115" s="796"/>
      <c r="BP115" s="797"/>
      <c r="BQ115" s="862" t="s">
        <v>460</v>
      </c>
      <c r="BR115" s="863"/>
      <c r="BS115" s="863"/>
      <c r="BT115" s="863"/>
      <c r="BU115" s="863"/>
      <c r="BV115" s="863" t="s">
        <v>439</v>
      </c>
      <c r="BW115" s="863"/>
      <c r="BX115" s="863"/>
      <c r="BY115" s="863"/>
      <c r="BZ115" s="863"/>
      <c r="CA115" s="863" t="s">
        <v>439</v>
      </c>
      <c r="CB115" s="863"/>
      <c r="CC115" s="863"/>
      <c r="CD115" s="863"/>
      <c r="CE115" s="863"/>
      <c r="CF115" s="924" t="s">
        <v>447</v>
      </c>
      <c r="CG115" s="925"/>
      <c r="CH115" s="925"/>
      <c r="CI115" s="925"/>
      <c r="CJ115" s="925"/>
      <c r="CK115" s="980"/>
      <c r="CL115" s="867"/>
      <c r="CM115" s="861" t="s">
        <v>461</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439</v>
      </c>
      <c r="DH115" s="826"/>
      <c r="DI115" s="826"/>
      <c r="DJ115" s="826"/>
      <c r="DK115" s="827"/>
      <c r="DL115" s="828" t="s">
        <v>436</v>
      </c>
      <c r="DM115" s="826"/>
      <c r="DN115" s="826"/>
      <c r="DO115" s="826"/>
      <c r="DP115" s="827"/>
      <c r="DQ115" s="828" t="s">
        <v>443</v>
      </c>
      <c r="DR115" s="826"/>
      <c r="DS115" s="826"/>
      <c r="DT115" s="826"/>
      <c r="DU115" s="827"/>
      <c r="DV115" s="873" t="s">
        <v>437</v>
      </c>
      <c r="DW115" s="874"/>
      <c r="DX115" s="874"/>
      <c r="DY115" s="874"/>
      <c r="DZ115" s="875"/>
    </row>
    <row r="116" spans="1:130" s="248" customFormat="1" ht="26.25" customHeight="1" x14ac:dyDescent="0.15">
      <c r="A116" s="969"/>
      <c r="B116" s="970"/>
      <c r="C116" s="929" t="s">
        <v>462</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439</v>
      </c>
      <c r="AB116" s="826"/>
      <c r="AC116" s="826"/>
      <c r="AD116" s="826"/>
      <c r="AE116" s="827"/>
      <c r="AF116" s="828" t="s">
        <v>439</v>
      </c>
      <c r="AG116" s="826"/>
      <c r="AH116" s="826"/>
      <c r="AI116" s="826"/>
      <c r="AJ116" s="827"/>
      <c r="AK116" s="828">
        <v>67</v>
      </c>
      <c r="AL116" s="826"/>
      <c r="AM116" s="826"/>
      <c r="AN116" s="826"/>
      <c r="AO116" s="827"/>
      <c r="AP116" s="873">
        <v>0</v>
      </c>
      <c r="AQ116" s="874"/>
      <c r="AR116" s="874"/>
      <c r="AS116" s="874"/>
      <c r="AT116" s="875"/>
      <c r="AU116" s="985"/>
      <c r="AV116" s="986"/>
      <c r="AW116" s="986"/>
      <c r="AX116" s="986"/>
      <c r="AY116" s="986"/>
      <c r="AZ116" s="912" t="s">
        <v>463</v>
      </c>
      <c r="BA116" s="913"/>
      <c r="BB116" s="913"/>
      <c r="BC116" s="913"/>
      <c r="BD116" s="913"/>
      <c r="BE116" s="913"/>
      <c r="BF116" s="913"/>
      <c r="BG116" s="913"/>
      <c r="BH116" s="913"/>
      <c r="BI116" s="913"/>
      <c r="BJ116" s="913"/>
      <c r="BK116" s="913"/>
      <c r="BL116" s="913"/>
      <c r="BM116" s="913"/>
      <c r="BN116" s="913"/>
      <c r="BO116" s="913"/>
      <c r="BP116" s="914"/>
      <c r="BQ116" s="862" t="s">
        <v>447</v>
      </c>
      <c r="BR116" s="863"/>
      <c r="BS116" s="863"/>
      <c r="BT116" s="863"/>
      <c r="BU116" s="863"/>
      <c r="BV116" s="863" t="s">
        <v>439</v>
      </c>
      <c r="BW116" s="863"/>
      <c r="BX116" s="863"/>
      <c r="BY116" s="863"/>
      <c r="BZ116" s="863"/>
      <c r="CA116" s="863" t="s">
        <v>439</v>
      </c>
      <c r="CB116" s="863"/>
      <c r="CC116" s="863"/>
      <c r="CD116" s="863"/>
      <c r="CE116" s="863"/>
      <c r="CF116" s="924" t="s">
        <v>460</v>
      </c>
      <c r="CG116" s="925"/>
      <c r="CH116" s="925"/>
      <c r="CI116" s="925"/>
      <c r="CJ116" s="925"/>
      <c r="CK116" s="980"/>
      <c r="CL116" s="867"/>
      <c r="CM116" s="870" t="s">
        <v>464</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439</v>
      </c>
      <c r="DH116" s="826"/>
      <c r="DI116" s="826"/>
      <c r="DJ116" s="826"/>
      <c r="DK116" s="827"/>
      <c r="DL116" s="828" t="s">
        <v>439</v>
      </c>
      <c r="DM116" s="826"/>
      <c r="DN116" s="826"/>
      <c r="DO116" s="826"/>
      <c r="DP116" s="827"/>
      <c r="DQ116" s="828" t="s">
        <v>443</v>
      </c>
      <c r="DR116" s="826"/>
      <c r="DS116" s="826"/>
      <c r="DT116" s="826"/>
      <c r="DU116" s="827"/>
      <c r="DV116" s="873" t="s">
        <v>447</v>
      </c>
      <c r="DW116" s="874"/>
      <c r="DX116" s="874"/>
      <c r="DY116" s="874"/>
      <c r="DZ116" s="875"/>
    </row>
    <row r="117" spans="1:130" s="248" customFormat="1" ht="26.25" customHeight="1" x14ac:dyDescent="0.15">
      <c r="A117" s="950" t="s">
        <v>183</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465</v>
      </c>
      <c r="Z117" s="952"/>
      <c r="AA117" s="957">
        <v>462563</v>
      </c>
      <c r="AB117" s="958"/>
      <c r="AC117" s="958"/>
      <c r="AD117" s="958"/>
      <c r="AE117" s="959"/>
      <c r="AF117" s="960">
        <v>418564</v>
      </c>
      <c r="AG117" s="958"/>
      <c r="AH117" s="958"/>
      <c r="AI117" s="958"/>
      <c r="AJ117" s="959"/>
      <c r="AK117" s="960">
        <v>423450</v>
      </c>
      <c r="AL117" s="958"/>
      <c r="AM117" s="958"/>
      <c r="AN117" s="958"/>
      <c r="AO117" s="959"/>
      <c r="AP117" s="961"/>
      <c r="AQ117" s="962"/>
      <c r="AR117" s="962"/>
      <c r="AS117" s="962"/>
      <c r="AT117" s="963"/>
      <c r="AU117" s="985"/>
      <c r="AV117" s="986"/>
      <c r="AW117" s="986"/>
      <c r="AX117" s="986"/>
      <c r="AY117" s="986"/>
      <c r="AZ117" s="912" t="s">
        <v>466</v>
      </c>
      <c r="BA117" s="913"/>
      <c r="BB117" s="913"/>
      <c r="BC117" s="913"/>
      <c r="BD117" s="913"/>
      <c r="BE117" s="913"/>
      <c r="BF117" s="913"/>
      <c r="BG117" s="913"/>
      <c r="BH117" s="913"/>
      <c r="BI117" s="913"/>
      <c r="BJ117" s="913"/>
      <c r="BK117" s="913"/>
      <c r="BL117" s="913"/>
      <c r="BM117" s="913"/>
      <c r="BN117" s="913"/>
      <c r="BO117" s="913"/>
      <c r="BP117" s="914"/>
      <c r="BQ117" s="862" t="s">
        <v>441</v>
      </c>
      <c r="BR117" s="863"/>
      <c r="BS117" s="863"/>
      <c r="BT117" s="863"/>
      <c r="BU117" s="863"/>
      <c r="BV117" s="863" t="s">
        <v>439</v>
      </c>
      <c r="BW117" s="863"/>
      <c r="BX117" s="863"/>
      <c r="BY117" s="863"/>
      <c r="BZ117" s="863"/>
      <c r="CA117" s="863" t="s">
        <v>436</v>
      </c>
      <c r="CB117" s="863"/>
      <c r="CC117" s="863"/>
      <c r="CD117" s="863"/>
      <c r="CE117" s="863"/>
      <c r="CF117" s="924" t="s">
        <v>454</v>
      </c>
      <c r="CG117" s="925"/>
      <c r="CH117" s="925"/>
      <c r="CI117" s="925"/>
      <c r="CJ117" s="925"/>
      <c r="CK117" s="980"/>
      <c r="CL117" s="867"/>
      <c r="CM117" s="870" t="s">
        <v>467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454</v>
      </c>
      <c r="DH117" s="826"/>
      <c r="DI117" s="826"/>
      <c r="DJ117" s="826"/>
      <c r="DK117" s="827"/>
      <c r="DL117" s="828" t="s">
        <v>454</v>
      </c>
      <c r="DM117" s="826"/>
      <c r="DN117" s="826"/>
      <c r="DO117" s="826"/>
      <c r="DP117" s="827"/>
      <c r="DQ117" s="828" t="s">
        <v>441</v>
      </c>
      <c r="DR117" s="826"/>
      <c r="DS117" s="826"/>
      <c r="DT117" s="826"/>
      <c r="DU117" s="827"/>
      <c r="DV117" s="873" t="s">
        <v>437</v>
      </c>
      <c r="DW117" s="874"/>
      <c r="DX117" s="874"/>
      <c r="DY117" s="874"/>
      <c r="DZ117" s="875"/>
    </row>
    <row r="118" spans="1:130" s="248" customFormat="1" ht="26.25" customHeight="1" x14ac:dyDescent="0.15">
      <c r="A118" s="950" t="s">
        <v>430</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427</v>
      </c>
      <c r="AB118" s="951"/>
      <c r="AC118" s="951"/>
      <c r="AD118" s="951"/>
      <c r="AE118" s="952"/>
      <c r="AF118" s="953" t="s">
        <v>428</v>
      </c>
      <c r="AG118" s="951"/>
      <c r="AH118" s="951"/>
      <c r="AI118" s="951"/>
      <c r="AJ118" s="952"/>
      <c r="AK118" s="953" t="s">
        <v>304</v>
      </c>
      <c r="AL118" s="951"/>
      <c r="AM118" s="951"/>
      <c r="AN118" s="951"/>
      <c r="AO118" s="952"/>
      <c r="AP118" s="954" t="s">
        <v>429</v>
      </c>
      <c r="AQ118" s="955"/>
      <c r="AR118" s="955"/>
      <c r="AS118" s="955"/>
      <c r="AT118" s="956"/>
      <c r="AU118" s="985"/>
      <c r="AV118" s="986"/>
      <c r="AW118" s="986"/>
      <c r="AX118" s="986"/>
      <c r="AY118" s="986"/>
      <c r="AZ118" s="928" t="s">
        <v>468</v>
      </c>
      <c r="BA118" s="929"/>
      <c r="BB118" s="929"/>
      <c r="BC118" s="929"/>
      <c r="BD118" s="929"/>
      <c r="BE118" s="929"/>
      <c r="BF118" s="929"/>
      <c r="BG118" s="929"/>
      <c r="BH118" s="929"/>
      <c r="BI118" s="929"/>
      <c r="BJ118" s="929"/>
      <c r="BK118" s="929"/>
      <c r="BL118" s="929"/>
      <c r="BM118" s="929"/>
      <c r="BN118" s="929"/>
      <c r="BO118" s="929"/>
      <c r="BP118" s="930"/>
      <c r="BQ118" s="931" t="s">
        <v>454</v>
      </c>
      <c r="BR118" s="894"/>
      <c r="BS118" s="894"/>
      <c r="BT118" s="894"/>
      <c r="BU118" s="894"/>
      <c r="BV118" s="894" t="s">
        <v>454</v>
      </c>
      <c r="BW118" s="894"/>
      <c r="BX118" s="894"/>
      <c r="BY118" s="894"/>
      <c r="BZ118" s="894"/>
      <c r="CA118" s="894" t="s">
        <v>454</v>
      </c>
      <c r="CB118" s="894"/>
      <c r="CC118" s="894"/>
      <c r="CD118" s="894"/>
      <c r="CE118" s="894"/>
      <c r="CF118" s="924" t="s">
        <v>408</v>
      </c>
      <c r="CG118" s="925"/>
      <c r="CH118" s="925"/>
      <c r="CI118" s="925"/>
      <c r="CJ118" s="925"/>
      <c r="CK118" s="980"/>
      <c r="CL118" s="867"/>
      <c r="CM118" s="870" t="s">
        <v>469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436</v>
      </c>
      <c r="DH118" s="826"/>
      <c r="DI118" s="826"/>
      <c r="DJ118" s="826"/>
      <c r="DK118" s="827"/>
      <c r="DL118" s="828" t="s">
        <v>443</v>
      </c>
      <c r="DM118" s="826"/>
      <c r="DN118" s="826"/>
      <c r="DO118" s="826"/>
      <c r="DP118" s="827"/>
      <c r="DQ118" s="828" t="s">
        <v>454</v>
      </c>
      <c r="DR118" s="826"/>
      <c r="DS118" s="826"/>
      <c r="DT118" s="826"/>
      <c r="DU118" s="827"/>
      <c r="DV118" s="873" t="s">
        <v>454</v>
      </c>
      <c r="DW118" s="874"/>
      <c r="DX118" s="874"/>
      <c r="DY118" s="874"/>
      <c r="DZ118" s="875"/>
    </row>
    <row r="119" spans="1:130" s="248" customFormat="1" ht="26.25" customHeight="1" x14ac:dyDescent="0.15">
      <c r="A119" s="864" t="s">
        <v>433</v>
      </c>
      <c r="B119" s="865"/>
      <c r="C119" s="940" t="s">
        <v>434</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454</v>
      </c>
      <c r="AB119" s="944"/>
      <c r="AC119" s="944"/>
      <c r="AD119" s="944"/>
      <c r="AE119" s="945"/>
      <c r="AF119" s="946" t="s">
        <v>437</v>
      </c>
      <c r="AG119" s="944"/>
      <c r="AH119" s="944"/>
      <c r="AI119" s="944"/>
      <c r="AJ119" s="945"/>
      <c r="AK119" s="946" t="s">
        <v>441</v>
      </c>
      <c r="AL119" s="944"/>
      <c r="AM119" s="944"/>
      <c r="AN119" s="944"/>
      <c r="AO119" s="945"/>
      <c r="AP119" s="947" t="s">
        <v>454</v>
      </c>
      <c r="AQ119" s="948"/>
      <c r="AR119" s="948"/>
      <c r="AS119" s="948"/>
      <c r="AT119" s="949"/>
      <c r="AU119" s="987"/>
      <c r="AV119" s="988"/>
      <c r="AW119" s="988"/>
      <c r="AX119" s="988"/>
      <c r="AY119" s="988"/>
      <c r="AZ119" s="279" t="s">
        <v>183</v>
      </c>
      <c r="BA119" s="279"/>
      <c r="BB119" s="279"/>
      <c r="BC119" s="279"/>
      <c r="BD119" s="279"/>
      <c r="BE119" s="279"/>
      <c r="BF119" s="279"/>
      <c r="BG119" s="279"/>
      <c r="BH119" s="279"/>
      <c r="BI119" s="279"/>
      <c r="BJ119" s="279"/>
      <c r="BK119" s="279"/>
      <c r="BL119" s="279"/>
      <c r="BM119" s="279"/>
      <c r="BN119" s="279"/>
      <c r="BO119" s="926" t="s">
        <v>470</v>
      </c>
      <c r="BP119" s="927"/>
      <c r="BQ119" s="931">
        <v>5166377</v>
      </c>
      <c r="BR119" s="894"/>
      <c r="BS119" s="894"/>
      <c r="BT119" s="894"/>
      <c r="BU119" s="894"/>
      <c r="BV119" s="894">
        <v>4960759</v>
      </c>
      <c r="BW119" s="894"/>
      <c r="BX119" s="894"/>
      <c r="BY119" s="894"/>
      <c r="BZ119" s="894"/>
      <c r="CA119" s="894">
        <v>4983491</v>
      </c>
      <c r="CB119" s="894"/>
      <c r="CC119" s="894"/>
      <c r="CD119" s="894"/>
      <c r="CE119" s="894"/>
      <c r="CF119" s="792"/>
      <c r="CG119" s="793"/>
      <c r="CH119" s="793"/>
      <c r="CI119" s="793"/>
      <c r="CJ119" s="883"/>
      <c r="CK119" s="981"/>
      <c r="CL119" s="869"/>
      <c r="CM119" s="887" t="s">
        <v>471</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439</v>
      </c>
      <c r="DH119" s="809"/>
      <c r="DI119" s="809"/>
      <c r="DJ119" s="809"/>
      <c r="DK119" s="810"/>
      <c r="DL119" s="811" t="s">
        <v>441</v>
      </c>
      <c r="DM119" s="809"/>
      <c r="DN119" s="809"/>
      <c r="DO119" s="809"/>
      <c r="DP119" s="810"/>
      <c r="DQ119" s="811">
        <v>3018</v>
      </c>
      <c r="DR119" s="809"/>
      <c r="DS119" s="809"/>
      <c r="DT119" s="809"/>
      <c r="DU119" s="810"/>
      <c r="DV119" s="897">
        <v>0.2</v>
      </c>
      <c r="DW119" s="898"/>
      <c r="DX119" s="898"/>
      <c r="DY119" s="898"/>
      <c r="DZ119" s="899"/>
    </row>
    <row r="120" spans="1:130" s="248" customFormat="1" ht="26.25" customHeight="1" x14ac:dyDescent="0.15">
      <c r="A120" s="866"/>
      <c r="B120" s="867"/>
      <c r="C120" s="870" t="s">
        <v>442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454</v>
      </c>
      <c r="AB120" s="826"/>
      <c r="AC120" s="826"/>
      <c r="AD120" s="826"/>
      <c r="AE120" s="827"/>
      <c r="AF120" s="828" t="s">
        <v>454</v>
      </c>
      <c r="AG120" s="826"/>
      <c r="AH120" s="826"/>
      <c r="AI120" s="826"/>
      <c r="AJ120" s="827"/>
      <c r="AK120" s="828" t="s">
        <v>437</v>
      </c>
      <c r="AL120" s="826"/>
      <c r="AM120" s="826"/>
      <c r="AN120" s="826"/>
      <c r="AO120" s="827"/>
      <c r="AP120" s="873" t="s">
        <v>441</v>
      </c>
      <c r="AQ120" s="874"/>
      <c r="AR120" s="874"/>
      <c r="AS120" s="874"/>
      <c r="AT120" s="875"/>
      <c r="AU120" s="932" t="s">
        <v>472</v>
      </c>
      <c r="AV120" s="933"/>
      <c r="AW120" s="933"/>
      <c r="AX120" s="933"/>
      <c r="AY120" s="934"/>
      <c r="AZ120" s="909" t="s">
        <v>473</v>
      </c>
      <c r="BA120" s="854"/>
      <c r="BB120" s="854"/>
      <c r="BC120" s="854"/>
      <c r="BD120" s="854"/>
      <c r="BE120" s="854"/>
      <c r="BF120" s="854"/>
      <c r="BG120" s="854"/>
      <c r="BH120" s="854"/>
      <c r="BI120" s="854"/>
      <c r="BJ120" s="854"/>
      <c r="BK120" s="854"/>
      <c r="BL120" s="854"/>
      <c r="BM120" s="854"/>
      <c r="BN120" s="854"/>
      <c r="BO120" s="854"/>
      <c r="BP120" s="855"/>
      <c r="BQ120" s="910">
        <v>1737200</v>
      </c>
      <c r="BR120" s="891"/>
      <c r="BS120" s="891"/>
      <c r="BT120" s="891"/>
      <c r="BU120" s="891"/>
      <c r="BV120" s="891">
        <v>1746323</v>
      </c>
      <c r="BW120" s="891"/>
      <c r="BX120" s="891"/>
      <c r="BY120" s="891"/>
      <c r="BZ120" s="891"/>
      <c r="CA120" s="891">
        <v>1919030</v>
      </c>
      <c r="CB120" s="891"/>
      <c r="CC120" s="891"/>
      <c r="CD120" s="891"/>
      <c r="CE120" s="891"/>
      <c r="CF120" s="915">
        <v>98.8</v>
      </c>
      <c r="CG120" s="916"/>
      <c r="CH120" s="916"/>
      <c r="CI120" s="916"/>
      <c r="CJ120" s="916"/>
      <c r="CK120" s="917" t="s">
        <v>474</v>
      </c>
      <c r="CL120" s="901"/>
      <c r="CM120" s="901"/>
      <c r="CN120" s="901"/>
      <c r="CO120" s="902"/>
      <c r="CP120" s="921" t="s">
        <v>475</v>
      </c>
      <c r="CQ120" s="922"/>
      <c r="CR120" s="922"/>
      <c r="CS120" s="922"/>
      <c r="CT120" s="922"/>
      <c r="CU120" s="922"/>
      <c r="CV120" s="922"/>
      <c r="CW120" s="922"/>
      <c r="CX120" s="922"/>
      <c r="CY120" s="922"/>
      <c r="CZ120" s="922"/>
      <c r="DA120" s="922"/>
      <c r="DB120" s="922"/>
      <c r="DC120" s="922"/>
      <c r="DD120" s="922"/>
      <c r="DE120" s="922"/>
      <c r="DF120" s="923"/>
      <c r="DG120" s="910">
        <v>998844</v>
      </c>
      <c r="DH120" s="891"/>
      <c r="DI120" s="891"/>
      <c r="DJ120" s="891"/>
      <c r="DK120" s="891"/>
      <c r="DL120" s="891">
        <v>924160</v>
      </c>
      <c r="DM120" s="891"/>
      <c r="DN120" s="891"/>
      <c r="DO120" s="891"/>
      <c r="DP120" s="891"/>
      <c r="DQ120" s="891">
        <v>862906</v>
      </c>
      <c r="DR120" s="891"/>
      <c r="DS120" s="891"/>
      <c r="DT120" s="891"/>
      <c r="DU120" s="891"/>
      <c r="DV120" s="892">
        <v>44.4</v>
      </c>
      <c r="DW120" s="892"/>
      <c r="DX120" s="892"/>
      <c r="DY120" s="892"/>
      <c r="DZ120" s="893"/>
    </row>
    <row r="121" spans="1:130" s="248" customFormat="1" ht="26.25" customHeight="1" x14ac:dyDescent="0.15">
      <c r="A121" s="866"/>
      <c r="B121" s="867"/>
      <c r="C121" s="912" t="s">
        <v>476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441</v>
      </c>
      <c r="AB121" s="826"/>
      <c r="AC121" s="826"/>
      <c r="AD121" s="826"/>
      <c r="AE121" s="827"/>
      <c r="AF121" s="828" t="s">
        <v>454</v>
      </c>
      <c r="AG121" s="826"/>
      <c r="AH121" s="826"/>
      <c r="AI121" s="826"/>
      <c r="AJ121" s="827"/>
      <c r="AK121" s="828" t="s">
        <v>454</v>
      </c>
      <c r="AL121" s="826"/>
      <c r="AM121" s="826"/>
      <c r="AN121" s="826"/>
      <c r="AO121" s="827"/>
      <c r="AP121" s="873" t="s">
        <v>454</v>
      </c>
      <c r="AQ121" s="874"/>
      <c r="AR121" s="874"/>
      <c r="AS121" s="874"/>
      <c r="AT121" s="875"/>
      <c r="AU121" s="935"/>
      <c r="AV121" s="936"/>
      <c r="AW121" s="936"/>
      <c r="AX121" s="936"/>
      <c r="AY121" s="937"/>
      <c r="AZ121" s="861" t="s">
        <v>477</v>
      </c>
      <c r="BA121" s="796"/>
      <c r="BB121" s="796"/>
      <c r="BC121" s="796"/>
      <c r="BD121" s="796"/>
      <c r="BE121" s="796"/>
      <c r="BF121" s="796"/>
      <c r="BG121" s="796"/>
      <c r="BH121" s="796"/>
      <c r="BI121" s="796"/>
      <c r="BJ121" s="796"/>
      <c r="BK121" s="796"/>
      <c r="BL121" s="796"/>
      <c r="BM121" s="796"/>
      <c r="BN121" s="796"/>
      <c r="BO121" s="796"/>
      <c r="BP121" s="797"/>
      <c r="BQ121" s="862">
        <v>150799</v>
      </c>
      <c r="BR121" s="863"/>
      <c r="BS121" s="863"/>
      <c r="BT121" s="863"/>
      <c r="BU121" s="863"/>
      <c r="BV121" s="863">
        <v>130647</v>
      </c>
      <c r="BW121" s="863"/>
      <c r="BX121" s="863"/>
      <c r="BY121" s="863"/>
      <c r="BZ121" s="863"/>
      <c r="CA121" s="863">
        <v>119794</v>
      </c>
      <c r="CB121" s="863"/>
      <c r="CC121" s="863"/>
      <c r="CD121" s="863"/>
      <c r="CE121" s="863"/>
      <c r="CF121" s="924">
        <v>6.2</v>
      </c>
      <c r="CG121" s="925"/>
      <c r="CH121" s="925"/>
      <c r="CI121" s="925"/>
      <c r="CJ121" s="925"/>
      <c r="CK121" s="918"/>
      <c r="CL121" s="904"/>
      <c r="CM121" s="904"/>
      <c r="CN121" s="904"/>
      <c r="CO121" s="905"/>
      <c r="CP121" s="884" t="s">
        <v>478</v>
      </c>
      <c r="CQ121" s="885"/>
      <c r="CR121" s="885"/>
      <c r="CS121" s="885"/>
      <c r="CT121" s="885"/>
      <c r="CU121" s="885"/>
      <c r="CV121" s="885"/>
      <c r="CW121" s="885"/>
      <c r="CX121" s="885"/>
      <c r="CY121" s="885"/>
      <c r="CZ121" s="885"/>
      <c r="DA121" s="885"/>
      <c r="DB121" s="885"/>
      <c r="DC121" s="885"/>
      <c r="DD121" s="885"/>
      <c r="DE121" s="885"/>
      <c r="DF121" s="886"/>
      <c r="DG121" s="862">
        <v>356506</v>
      </c>
      <c r="DH121" s="863"/>
      <c r="DI121" s="863"/>
      <c r="DJ121" s="863"/>
      <c r="DK121" s="863"/>
      <c r="DL121" s="863">
        <v>291941</v>
      </c>
      <c r="DM121" s="863"/>
      <c r="DN121" s="863"/>
      <c r="DO121" s="863"/>
      <c r="DP121" s="863"/>
      <c r="DQ121" s="863">
        <v>299997</v>
      </c>
      <c r="DR121" s="863"/>
      <c r="DS121" s="863"/>
      <c r="DT121" s="863"/>
      <c r="DU121" s="863"/>
      <c r="DV121" s="840">
        <v>15.4</v>
      </c>
      <c r="DW121" s="840"/>
      <c r="DX121" s="840"/>
      <c r="DY121" s="840"/>
      <c r="DZ121" s="841"/>
    </row>
    <row r="122" spans="1:130" s="248" customFormat="1" ht="26.25" customHeight="1" x14ac:dyDescent="0.15">
      <c r="A122" s="866"/>
      <c r="B122" s="867"/>
      <c r="C122" s="870" t="s">
        <v>457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436</v>
      </c>
      <c r="AB122" s="826"/>
      <c r="AC122" s="826"/>
      <c r="AD122" s="826"/>
      <c r="AE122" s="827"/>
      <c r="AF122" s="828" t="s">
        <v>443</v>
      </c>
      <c r="AG122" s="826"/>
      <c r="AH122" s="826"/>
      <c r="AI122" s="826"/>
      <c r="AJ122" s="827"/>
      <c r="AK122" s="828" t="s">
        <v>437</v>
      </c>
      <c r="AL122" s="826"/>
      <c r="AM122" s="826"/>
      <c r="AN122" s="826"/>
      <c r="AO122" s="827"/>
      <c r="AP122" s="873" t="s">
        <v>441</v>
      </c>
      <c r="AQ122" s="874"/>
      <c r="AR122" s="874"/>
      <c r="AS122" s="874"/>
      <c r="AT122" s="875"/>
      <c r="AU122" s="935"/>
      <c r="AV122" s="936"/>
      <c r="AW122" s="936"/>
      <c r="AX122" s="936"/>
      <c r="AY122" s="937"/>
      <c r="AZ122" s="928" t="s">
        <v>479</v>
      </c>
      <c r="BA122" s="929"/>
      <c r="BB122" s="929"/>
      <c r="BC122" s="929"/>
      <c r="BD122" s="929"/>
      <c r="BE122" s="929"/>
      <c r="BF122" s="929"/>
      <c r="BG122" s="929"/>
      <c r="BH122" s="929"/>
      <c r="BI122" s="929"/>
      <c r="BJ122" s="929"/>
      <c r="BK122" s="929"/>
      <c r="BL122" s="929"/>
      <c r="BM122" s="929"/>
      <c r="BN122" s="929"/>
      <c r="BO122" s="929"/>
      <c r="BP122" s="930"/>
      <c r="BQ122" s="931">
        <v>2943161</v>
      </c>
      <c r="BR122" s="894"/>
      <c r="BS122" s="894"/>
      <c r="BT122" s="894"/>
      <c r="BU122" s="894"/>
      <c r="BV122" s="894">
        <v>2752992</v>
      </c>
      <c r="BW122" s="894"/>
      <c r="BX122" s="894"/>
      <c r="BY122" s="894"/>
      <c r="BZ122" s="894"/>
      <c r="CA122" s="894">
        <v>2891609</v>
      </c>
      <c r="CB122" s="894"/>
      <c r="CC122" s="894"/>
      <c r="CD122" s="894"/>
      <c r="CE122" s="894"/>
      <c r="CF122" s="895">
        <v>148.9</v>
      </c>
      <c r="CG122" s="896"/>
      <c r="CH122" s="896"/>
      <c r="CI122" s="896"/>
      <c r="CJ122" s="896"/>
      <c r="CK122" s="918"/>
      <c r="CL122" s="904"/>
      <c r="CM122" s="904"/>
      <c r="CN122" s="904"/>
      <c r="CO122" s="905"/>
      <c r="CP122" s="884" t="s">
        <v>480</v>
      </c>
      <c r="CQ122" s="885"/>
      <c r="CR122" s="885"/>
      <c r="CS122" s="885"/>
      <c r="CT122" s="885"/>
      <c r="CU122" s="885"/>
      <c r="CV122" s="885"/>
      <c r="CW122" s="885"/>
      <c r="CX122" s="885"/>
      <c r="CY122" s="885"/>
      <c r="CZ122" s="885"/>
      <c r="DA122" s="885"/>
      <c r="DB122" s="885"/>
      <c r="DC122" s="885"/>
      <c r="DD122" s="885"/>
      <c r="DE122" s="885"/>
      <c r="DF122" s="886"/>
      <c r="DG122" s="862" t="s">
        <v>443</v>
      </c>
      <c r="DH122" s="863"/>
      <c r="DI122" s="863"/>
      <c r="DJ122" s="863"/>
      <c r="DK122" s="863"/>
      <c r="DL122" s="863" t="s">
        <v>454</v>
      </c>
      <c r="DM122" s="863"/>
      <c r="DN122" s="863"/>
      <c r="DO122" s="863"/>
      <c r="DP122" s="863"/>
      <c r="DQ122" s="863" t="s">
        <v>454</v>
      </c>
      <c r="DR122" s="863"/>
      <c r="DS122" s="863"/>
      <c r="DT122" s="863"/>
      <c r="DU122" s="863"/>
      <c r="DV122" s="840" t="s">
        <v>436</v>
      </c>
      <c r="DW122" s="840"/>
      <c r="DX122" s="840"/>
      <c r="DY122" s="840"/>
      <c r="DZ122" s="841"/>
    </row>
    <row r="123" spans="1:130" s="248" customFormat="1" ht="26.25" customHeight="1" x14ac:dyDescent="0.15">
      <c r="A123" s="866"/>
      <c r="B123" s="867"/>
      <c r="C123" s="870" t="s">
        <v>464</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454</v>
      </c>
      <c r="AB123" s="826"/>
      <c r="AC123" s="826"/>
      <c r="AD123" s="826"/>
      <c r="AE123" s="827"/>
      <c r="AF123" s="828" t="s">
        <v>454</v>
      </c>
      <c r="AG123" s="826"/>
      <c r="AH123" s="826"/>
      <c r="AI123" s="826"/>
      <c r="AJ123" s="827"/>
      <c r="AK123" s="828" t="s">
        <v>454</v>
      </c>
      <c r="AL123" s="826"/>
      <c r="AM123" s="826"/>
      <c r="AN123" s="826"/>
      <c r="AO123" s="827"/>
      <c r="AP123" s="873" t="s">
        <v>454</v>
      </c>
      <c r="AQ123" s="874"/>
      <c r="AR123" s="874"/>
      <c r="AS123" s="874"/>
      <c r="AT123" s="875"/>
      <c r="AU123" s="938"/>
      <c r="AV123" s="939"/>
      <c r="AW123" s="939"/>
      <c r="AX123" s="939"/>
      <c r="AY123" s="939"/>
      <c r="AZ123" s="279" t="s">
        <v>183</v>
      </c>
      <c r="BA123" s="279"/>
      <c r="BB123" s="279"/>
      <c r="BC123" s="279"/>
      <c r="BD123" s="279"/>
      <c r="BE123" s="279"/>
      <c r="BF123" s="279"/>
      <c r="BG123" s="279"/>
      <c r="BH123" s="279"/>
      <c r="BI123" s="279"/>
      <c r="BJ123" s="279"/>
      <c r="BK123" s="279"/>
      <c r="BL123" s="279"/>
      <c r="BM123" s="279"/>
      <c r="BN123" s="279"/>
      <c r="BO123" s="926" t="s">
        <v>481</v>
      </c>
      <c r="BP123" s="927"/>
      <c r="BQ123" s="881">
        <v>4831160</v>
      </c>
      <c r="BR123" s="882"/>
      <c r="BS123" s="882"/>
      <c r="BT123" s="882"/>
      <c r="BU123" s="882"/>
      <c r="BV123" s="882">
        <v>4629962</v>
      </c>
      <c r="BW123" s="882"/>
      <c r="BX123" s="882"/>
      <c r="BY123" s="882"/>
      <c r="BZ123" s="882"/>
      <c r="CA123" s="882">
        <v>4930433</v>
      </c>
      <c r="CB123" s="882"/>
      <c r="CC123" s="882"/>
      <c r="CD123" s="882"/>
      <c r="CE123" s="882"/>
      <c r="CF123" s="792"/>
      <c r="CG123" s="793"/>
      <c r="CH123" s="793"/>
      <c r="CI123" s="793"/>
      <c r="CJ123" s="883"/>
      <c r="CK123" s="918"/>
      <c r="CL123" s="904"/>
      <c r="CM123" s="904"/>
      <c r="CN123" s="904"/>
      <c r="CO123" s="905"/>
      <c r="CP123" s="884" t="s">
        <v>482</v>
      </c>
      <c r="CQ123" s="885"/>
      <c r="CR123" s="885"/>
      <c r="CS123" s="885"/>
      <c r="CT123" s="885"/>
      <c r="CU123" s="885"/>
      <c r="CV123" s="885"/>
      <c r="CW123" s="885"/>
      <c r="CX123" s="885"/>
      <c r="CY123" s="885"/>
      <c r="CZ123" s="885"/>
      <c r="DA123" s="885"/>
      <c r="DB123" s="885"/>
      <c r="DC123" s="885"/>
      <c r="DD123" s="885"/>
      <c r="DE123" s="885"/>
      <c r="DF123" s="886"/>
      <c r="DG123" s="825" t="s">
        <v>454</v>
      </c>
      <c r="DH123" s="826"/>
      <c r="DI123" s="826"/>
      <c r="DJ123" s="826"/>
      <c r="DK123" s="827"/>
      <c r="DL123" s="828" t="s">
        <v>439</v>
      </c>
      <c r="DM123" s="826"/>
      <c r="DN123" s="826"/>
      <c r="DO123" s="826"/>
      <c r="DP123" s="827"/>
      <c r="DQ123" s="828" t="s">
        <v>454</v>
      </c>
      <c r="DR123" s="826"/>
      <c r="DS123" s="826"/>
      <c r="DT123" s="826"/>
      <c r="DU123" s="827"/>
      <c r="DV123" s="873" t="s">
        <v>443</v>
      </c>
      <c r="DW123" s="874"/>
      <c r="DX123" s="874"/>
      <c r="DY123" s="874"/>
      <c r="DZ123" s="875"/>
    </row>
    <row r="124" spans="1:130" s="248" customFormat="1" ht="26.25" customHeight="1" thickBot="1" x14ac:dyDescent="0.2">
      <c r="A124" s="866"/>
      <c r="B124" s="867"/>
      <c r="C124" s="870" t="s">
        <v>467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443</v>
      </c>
      <c r="AB124" s="826"/>
      <c r="AC124" s="826"/>
      <c r="AD124" s="826"/>
      <c r="AE124" s="827"/>
      <c r="AF124" s="828" t="s">
        <v>443</v>
      </c>
      <c r="AG124" s="826"/>
      <c r="AH124" s="826"/>
      <c r="AI124" s="826"/>
      <c r="AJ124" s="827"/>
      <c r="AK124" s="828" t="s">
        <v>441</v>
      </c>
      <c r="AL124" s="826"/>
      <c r="AM124" s="826"/>
      <c r="AN124" s="826"/>
      <c r="AO124" s="827"/>
      <c r="AP124" s="873" t="s">
        <v>439</v>
      </c>
      <c r="AQ124" s="874"/>
      <c r="AR124" s="874"/>
      <c r="AS124" s="874"/>
      <c r="AT124" s="875"/>
      <c r="AU124" s="876" t="s">
        <v>483</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18.7</v>
      </c>
      <c r="BR124" s="880"/>
      <c r="BS124" s="880"/>
      <c r="BT124" s="880"/>
      <c r="BU124" s="880"/>
      <c r="BV124" s="880">
        <v>18.100000000000001</v>
      </c>
      <c r="BW124" s="880"/>
      <c r="BX124" s="880"/>
      <c r="BY124" s="880"/>
      <c r="BZ124" s="880"/>
      <c r="CA124" s="880">
        <v>2.7</v>
      </c>
      <c r="CB124" s="880"/>
      <c r="CC124" s="880"/>
      <c r="CD124" s="880"/>
      <c r="CE124" s="880"/>
      <c r="CF124" s="770"/>
      <c r="CG124" s="771"/>
      <c r="CH124" s="771"/>
      <c r="CI124" s="771"/>
      <c r="CJ124" s="911"/>
      <c r="CK124" s="919"/>
      <c r="CL124" s="919"/>
      <c r="CM124" s="919"/>
      <c r="CN124" s="919"/>
      <c r="CO124" s="920"/>
      <c r="CP124" s="884" t="s">
        <v>484</v>
      </c>
      <c r="CQ124" s="885"/>
      <c r="CR124" s="885"/>
      <c r="CS124" s="885"/>
      <c r="CT124" s="885"/>
      <c r="CU124" s="885"/>
      <c r="CV124" s="885"/>
      <c r="CW124" s="885"/>
      <c r="CX124" s="885"/>
      <c r="CY124" s="885"/>
      <c r="CZ124" s="885"/>
      <c r="DA124" s="885"/>
      <c r="DB124" s="885"/>
      <c r="DC124" s="885"/>
      <c r="DD124" s="885"/>
      <c r="DE124" s="885"/>
      <c r="DF124" s="886"/>
      <c r="DG124" s="808" t="s">
        <v>443</v>
      </c>
      <c r="DH124" s="809"/>
      <c r="DI124" s="809"/>
      <c r="DJ124" s="809"/>
      <c r="DK124" s="810"/>
      <c r="DL124" s="811" t="s">
        <v>443</v>
      </c>
      <c r="DM124" s="809"/>
      <c r="DN124" s="809"/>
      <c r="DO124" s="809"/>
      <c r="DP124" s="810"/>
      <c r="DQ124" s="811" t="s">
        <v>454</v>
      </c>
      <c r="DR124" s="809"/>
      <c r="DS124" s="809"/>
      <c r="DT124" s="809"/>
      <c r="DU124" s="810"/>
      <c r="DV124" s="897" t="s">
        <v>454</v>
      </c>
      <c r="DW124" s="898"/>
      <c r="DX124" s="898"/>
      <c r="DY124" s="898"/>
      <c r="DZ124" s="899"/>
    </row>
    <row r="125" spans="1:130" s="248" customFormat="1" ht="26.25" customHeight="1" x14ac:dyDescent="0.15">
      <c r="A125" s="866"/>
      <c r="B125" s="867"/>
      <c r="C125" s="870" t="s">
        <v>469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485</v>
      </c>
      <c r="AB125" s="826"/>
      <c r="AC125" s="826"/>
      <c r="AD125" s="826"/>
      <c r="AE125" s="827"/>
      <c r="AF125" s="828" t="s">
        <v>439</v>
      </c>
      <c r="AG125" s="826"/>
      <c r="AH125" s="826"/>
      <c r="AI125" s="826"/>
      <c r="AJ125" s="827"/>
      <c r="AK125" s="828" t="s">
        <v>454</v>
      </c>
      <c r="AL125" s="826"/>
      <c r="AM125" s="826"/>
      <c r="AN125" s="826"/>
      <c r="AO125" s="827"/>
      <c r="AP125" s="873" t="s">
        <v>441</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486</v>
      </c>
      <c r="CL125" s="901"/>
      <c r="CM125" s="901"/>
      <c r="CN125" s="901"/>
      <c r="CO125" s="902"/>
      <c r="CP125" s="909" t="s">
        <v>487</v>
      </c>
      <c r="CQ125" s="854"/>
      <c r="CR125" s="854"/>
      <c r="CS125" s="854"/>
      <c r="CT125" s="854"/>
      <c r="CU125" s="854"/>
      <c r="CV125" s="854"/>
      <c r="CW125" s="854"/>
      <c r="CX125" s="854"/>
      <c r="CY125" s="854"/>
      <c r="CZ125" s="854"/>
      <c r="DA125" s="854"/>
      <c r="DB125" s="854"/>
      <c r="DC125" s="854"/>
      <c r="DD125" s="854"/>
      <c r="DE125" s="854"/>
      <c r="DF125" s="855"/>
      <c r="DG125" s="910" t="s">
        <v>454</v>
      </c>
      <c r="DH125" s="891"/>
      <c r="DI125" s="891"/>
      <c r="DJ125" s="891"/>
      <c r="DK125" s="891"/>
      <c r="DL125" s="891" t="s">
        <v>443</v>
      </c>
      <c r="DM125" s="891"/>
      <c r="DN125" s="891"/>
      <c r="DO125" s="891"/>
      <c r="DP125" s="891"/>
      <c r="DQ125" s="891" t="s">
        <v>454</v>
      </c>
      <c r="DR125" s="891"/>
      <c r="DS125" s="891"/>
      <c r="DT125" s="891"/>
      <c r="DU125" s="891"/>
      <c r="DV125" s="892" t="s">
        <v>441</v>
      </c>
      <c r="DW125" s="892"/>
      <c r="DX125" s="892"/>
      <c r="DY125" s="892"/>
      <c r="DZ125" s="893"/>
    </row>
    <row r="126" spans="1:130" s="248" customFormat="1" ht="26.25" customHeight="1" thickBot="1" x14ac:dyDescent="0.2">
      <c r="A126" s="866"/>
      <c r="B126" s="867"/>
      <c r="C126" s="870" t="s">
        <v>471</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443</v>
      </c>
      <c r="AB126" s="826"/>
      <c r="AC126" s="826"/>
      <c r="AD126" s="826"/>
      <c r="AE126" s="827"/>
      <c r="AF126" s="828" t="s">
        <v>441</v>
      </c>
      <c r="AG126" s="826"/>
      <c r="AH126" s="826"/>
      <c r="AI126" s="826"/>
      <c r="AJ126" s="827"/>
      <c r="AK126" s="828">
        <v>17</v>
      </c>
      <c r="AL126" s="826"/>
      <c r="AM126" s="826"/>
      <c r="AN126" s="826"/>
      <c r="AO126" s="827"/>
      <c r="AP126" s="873">
        <v>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488</v>
      </c>
      <c r="CQ126" s="796"/>
      <c r="CR126" s="796"/>
      <c r="CS126" s="796"/>
      <c r="CT126" s="796"/>
      <c r="CU126" s="796"/>
      <c r="CV126" s="796"/>
      <c r="CW126" s="796"/>
      <c r="CX126" s="796"/>
      <c r="CY126" s="796"/>
      <c r="CZ126" s="796"/>
      <c r="DA126" s="796"/>
      <c r="DB126" s="796"/>
      <c r="DC126" s="796"/>
      <c r="DD126" s="796"/>
      <c r="DE126" s="796"/>
      <c r="DF126" s="797"/>
      <c r="DG126" s="862" t="s">
        <v>454</v>
      </c>
      <c r="DH126" s="863"/>
      <c r="DI126" s="863"/>
      <c r="DJ126" s="863"/>
      <c r="DK126" s="863"/>
      <c r="DL126" s="863" t="s">
        <v>441</v>
      </c>
      <c r="DM126" s="863"/>
      <c r="DN126" s="863"/>
      <c r="DO126" s="863"/>
      <c r="DP126" s="863"/>
      <c r="DQ126" s="863" t="s">
        <v>454</v>
      </c>
      <c r="DR126" s="863"/>
      <c r="DS126" s="863"/>
      <c r="DT126" s="863"/>
      <c r="DU126" s="863"/>
      <c r="DV126" s="840" t="s">
        <v>485</v>
      </c>
      <c r="DW126" s="840"/>
      <c r="DX126" s="840"/>
      <c r="DY126" s="840"/>
      <c r="DZ126" s="841"/>
    </row>
    <row r="127" spans="1:130" s="248" customFormat="1" ht="26.25" customHeight="1" x14ac:dyDescent="0.15">
      <c r="A127" s="868"/>
      <c r="B127" s="869"/>
      <c r="C127" s="887" t="s">
        <v>489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441</v>
      </c>
      <c r="AB127" s="826"/>
      <c r="AC127" s="826"/>
      <c r="AD127" s="826"/>
      <c r="AE127" s="827"/>
      <c r="AF127" s="828" t="s">
        <v>443</v>
      </c>
      <c r="AG127" s="826"/>
      <c r="AH127" s="826"/>
      <c r="AI127" s="826"/>
      <c r="AJ127" s="827"/>
      <c r="AK127" s="828" t="s">
        <v>441</v>
      </c>
      <c r="AL127" s="826"/>
      <c r="AM127" s="826"/>
      <c r="AN127" s="826"/>
      <c r="AO127" s="827"/>
      <c r="AP127" s="873" t="s">
        <v>443</v>
      </c>
      <c r="AQ127" s="874"/>
      <c r="AR127" s="874"/>
      <c r="AS127" s="874"/>
      <c r="AT127" s="875"/>
      <c r="AU127" s="284"/>
      <c r="AV127" s="284"/>
      <c r="AW127" s="284"/>
      <c r="AX127" s="890" t="s">
        <v>490</v>
      </c>
      <c r="AY127" s="858"/>
      <c r="AZ127" s="858"/>
      <c r="BA127" s="858"/>
      <c r="BB127" s="858"/>
      <c r="BC127" s="858"/>
      <c r="BD127" s="858"/>
      <c r="BE127" s="859"/>
      <c r="BF127" s="857" t="s">
        <v>491</v>
      </c>
      <c r="BG127" s="858"/>
      <c r="BH127" s="858"/>
      <c r="BI127" s="858"/>
      <c r="BJ127" s="858"/>
      <c r="BK127" s="858"/>
      <c r="BL127" s="859"/>
      <c r="BM127" s="857" t="s">
        <v>492</v>
      </c>
      <c r="BN127" s="858"/>
      <c r="BO127" s="858"/>
      <c r="BP127" s="858"/>
      <c r="BQ127" s="858"/>
      <c r="BR127" s="858"/>
      <c r="BS127" s="859"/>
      <c r="BT127" s="857" t="s">
        <v>493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494</v>
      </c>
      <c r="CQ127" s="796"/>
      <c r="CR127" s="796"/>
      <c r="CS127" s="796"/>
      <c r="CT127" s="796"/>
      <c r="CU127" s="796"/>
      <c r="CV127" s="796"/>
      <c r="CW127" s="796"/>
      <c r="CX127" s="796"/>
      <c r="CY127" s="796"/>
      <c r="CZ127" s="796"/>
      <c r="DA127" s="796"/>
      <c r="DB127" s="796"/>
      <c r="DC127" s="796"/>
      <c r="DD127" s="796"/>
      <c r="DE127" s="796"/>
      <c r="DF127" s="797"/>
      <c r="DG127" s="862" t="s">
        <v>443</v>
      </c>
      <c r="DH127" s="863"/>
      <c r="DI127" s="863"/>
      <c r="DJ127" s="863"/>
      <c r="DK127" s="863"/>
      <c r="DL127" s="863" t="s">
        <v>454</v>
      </c>
      <c r="DM127" s="863"/>
      <c r="DN127" s="863"/>
      <c r="DO127" s="863"/>
      <c r="DP127" s="863"/>
      <c r="DQ127" s="863" t="s">
        <v>454</v>
      </c>
      <c r="DR127" s="863"/>
      <c r="DS127" s="863"/>
      <c r="DT127" s="863"/>
      <c r="DU127" s="863"/>
      <c r="DV127" s="840" t="s">
        <v>454</v>
      </c>
      <c r="DW127" s="840"/>
      <c r="DX127" s="840"/>
      <c r="DY127" s="840"/>
      <c r="DZ127" s="841"/>
    </row>
    <row r="128" spans="1:130" s="248" customFormat="1" ht="26.25" customHeight="1" thickBot="1" x14ac:dyDescent="0.2">
      <c r="A128" s="842" t="s">
        <v>495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496</v>
      </c>
      <c r="X128" s="844"/>
      <c r="Y128" s="844"/>
      <c r="Z128" s="845"/>
      <c r="AA128" s="846">
        <v>16369</v>
      </c>
      <c r="AB128" s="847"/>
      <c r="AC128" s="847"/>
      <c r="AD128" s="847"/>
      <c r="AE128" s="848"/>
      <c r="AF128" s="849">
        <v>17475</v>
      </c>
      <c r="AG128" s="847"/>
      <c r="AH128" s="847"/>
      <c r="AI128" s="847"/>
      <c r="AJ128" s="848"/>
      <c r="AK128" s="849">
        <v>18980</v>
      </c>
      <c r="AL128" s="847"/>
      <c r="AM128" s="847"/>
      <c r="AN128" s="847"/>
      <c r="AO128" s="848"/>
      <c r="AP128" s="850"/>
      <c r="AQ128" s="851"/>
      <c r="AR128" s="851"/>
      <c r="AS128" s="851"/>
      <c r="AT128" s="852"/>
      <c r="AU128" s="284"/>
      <c r="AV128" s="284"/>
      <c r="AW128" s="284"/>
      <c r="AX128" s="853" t="s">
        <v>497</v>
      </c>
      <c r="AY128" s="854"/>
      <c r="AZ128" s="854"/>
      <c r="BA128" s="854"/>
      <c r="BB128" s="854"/>
      <c r="BC128" s="854"/>
      <c r="BD128" s="854"/>
      <c r="BE128" s="855"/>
      <c r="BF128" s="832" t="s">
        <v>441</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498</v>
      </c>
      <c r="CQ128" s="774"/>
      <c r="CR128" s="774"/>
      <c r="CS128" s="774"/>
      <c r="CT128" s="774"/>
      <c r="CU128" s="774"/>
      <c r="CV128" s="774"/>
      <c r="CW128" s="774"/>
      <c r="CX128" s="774"/>
      <c r="CY128" s="774"/>
      <c r="CZ128" s="774"/>
      <c r="DA128" s="774"/>
      <c r="DB128" s="774"/>
      <c r="DC128" s="774"/>
      <c r="DD128" s="774"/>
      <c r="DE128" s="774"/>
      <c r="DF128" s="775"/>
      <c r="DG128" s="836" t="s">
        <v>447</v>
      </c>
      <c r="DH128" s="837"/>
      <c r="DI128" s="837"/>
      <c r="DJ128" s="837"/>
      <c r="DK128" s="837"/>
      <c r="DL128" s="837" t="s">
        <v>447</v>
      </c>
      <c r="DM128" s="837"/>
      <c r="DN128" s="837"/>
      <c r="DO128" s="837"/>
      <c r="DP128" s="837"/>
      <c r="DQ128" s="837" t="s">
        <v>447</v>
      </c>
      <c r="DR128" s="837"/>
      <c r="DS128" s="837"/>
      <c r="DT128" s="837"/>
      <c r="DU128" s="837"/>
      <c r="DV128" s="838" t="s">
        <v>454</v>
      </c>
      <c r="DW128" s="838"/>
      <c r="DX128" s="838"/>
      <c r="DY128" s="838"/>
      <c r="DZ128" s="839"/>
    </row>
    <row r="129" spans="1:131" s="248" customFormat="1" ht="26.25" customHeight="1" x14ac:dyDescent="0.15">
      <c r="A129" s="820" t="s">
        <v>105</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499</v>
      </c>
      <c r="X129" s="823"/>
      <c r="Y129" s="823"/>
      <c r="Z129" s="824"/>
      <c r="AA129" s="825">
        <v>2093086</v>
      </c>
      <c r="AB129" s="826"/>
      <c r="AC129" s="826"/>
      <c r="AD129" s="826"/>
      <c r="AE129" s="827"/>
      <c r="AF129" s="828">
        <v>2083422</v>
      </c>
      <c r="AG129" s="826"/>
      <c r="AH129" s="826"/>
      <c r="AI129" s="826"/>
      <c r="AJ129" s="827"/>
      <c r="AK129" s="828">
        <v>2192550</v>
      </c>
      <c r="AL129" s="826"/>
      <c r="AM129" s="826"/>
      <c r="AN129" s="826"/>
      <c r="AO129" s="827"/>
      <c r="AP129" s="829"/>
      <c r="AQ129" s="830"/>
      <c r="AR129" s="830"/>
      <c r="AS129" s="830"/>
      <c r="AT129" s="831"/>
      <c r="AU129" s="286"/>
      <c r="AV129" s="286"/>
      <c r="AW129" s="286"/>
      <c r="AX129" s="795" t="s">
        <v>500</v>
      </c>
      <c r="AY129" s="796"/>
      <c r="AZ129" s="796"/>
      <c r="BA129" s="796"/>
      <c r="BB129" s="796"/>
      <c r="BC129" s="796"/>
      <c r="BD129" s="796"/>
      <c r="BE129" s="797"/>
      <c r="BF129" s="815" t="s">
        <v>501</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502</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503</v>
      </c>
      <c r="X130" s="823"/>
      <c r="Y130" s="823"/>
      <c r="Z130" s="824"/>
      <c r="AA130" s="825">
        <v>302038</v>
      </c>
      <c r="AB130" s="826"/>
      <c r="AC130" s="826"/>
      <c r="AD130" s="826"/>
      <c r="AE130" s="827"/>
      <c r="AF130" s="828">
        <v>256915</v>
      </c>
      <c r="AG130" s="826"/>
      <c r="AH130" s="826"/>
      <c r="AI130" s="826"/>
      <c r="AJ130" s="827"/>
      <c r="AK130" s="828">
        <v>250118</v>
      </c>
      <c r="AL130" s="826"/>
      <c r="AM130" s="826"/>
      <c r="AN130" s="826"/>
      <c r="AO130" s="827"/>
      <c r="AP130" s="829"/>
      <c r="AQ130" s="830"/>
      <c r="AR130" s="830"/>
      <c r="AS130" s="830"/>
      <c r="AT130" s="831"/>
      <c r="AU130" s="286"/>
      <c r="AV130" s="286"/>
      <c r="AW130" s="286"/>
      <c r="AX130" s="795" t="s">
        <v>504</v>
      </c>
      <c r="AY130" s="796"/>
      <c r="AZ130" s="796"/>
      <c r="BA130" s="796"/>
      <c r="BB130" s="796"/>
      <c r="BC130" s="796"/>
      <c r="BD130" s="796"/>
      <c r="BE130" s="797"/>
      <c r="BF130" s="798">
        <v>7.9</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505</v>
      </c>
      <c r="X131" s="806"/>
      <c r="Y131" s="806"/>
      <c r="Z131" s="807"/>
      <c r="AA131" s="808">
        <v>1791048</v>
      </c>
      <c r="AB131" s="809"/>
      <c r="AC131" s="809"/>
      <c r="AD131" s="809"/>
      <c r="AE131" s="810"/>
      <c r="AF131" s="811">
        <v>1826507</v>
      </c>
      <c r="AG131" s="809"/>
      <c r="AH131" s="809"/>
      <c r="AI131" s="809"/>
      <c r="AJ131" s="810"/>
      <c r="AK131" s="811">
        <v>1942432</v>
      </c>
      <c r="AL131" s="809"/>
      <c r="AM131" s="809"/>
      <c r="AN131" s="809"/>
      <c r="AO131" s="810"/>
      <c r="AP131" s="812"/>
      <c r="AQ131" s="813"/>
      <c r="AR131" s="813"/>
      <c r="AS131" s="813"/>
      <c r="AT131" s="814"/>
      <c r="AU131" s="286"/>
      <c r="AV131" s="286"/>
      <c r="AW131" s="286"/>
      <c r="AX131" s="773" t="s">
        <v>506</v>
      </c>
      <c r="AY131" s="774"/>
      <c r="AZ131" s="774"/>
      <c r="BA131" s="774"/>
      <c r="BB131" s="774"/>
      <c r="BC131" s="774"/>
      <c r="BD131" s="774"/>
      <c r="BE131" s="775"/>
      <c r="BF131" s="776">
        <v>2.7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507</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508</v>
      </c>
      <c r="W132" s="786"/>
      <c r="X132" s="786"/>
      <c r="Y132" s="786"/>
      <c r="Z132" s="787"/>
      <c r="AA132" s="788">
        <v>8.0486955120000001</v>
      </c>
      <c r="AB132" s="789"/>
      <c r="AC132" s="789"/>
      <c r="AD132" s="789"/>
      <c r="AE132" s="790"/>
      <c r="AF132" s="791">
        <v>7.8934271809999998</v>
      </c>
      <c r="AG132" s="789"/>
      <c r="AH132" s="789"/>
      <c r="AI132" s="789"/>
      <c r="AJ132" s="790"/>
      <c r="AK132" s="791">
        <v>7.9463270789999996</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509</v>
      </c>
      <c r="W133" s="765"/>
      <c r="X133" s="765"/>
      <c r="Y133" s="765"/>
      <c r="Z133" s="766"/>
      <c r="AA133" s="767">
        <v>8.6</v>
      </c>
      <c r="AB133" s="768"/>
      <c r="AC133" s="768"/>
      <c r="AD133" s="768"/>
      <c r="AE133" s="769"/>
      <c r="AF133" s="767">
        <v>8</v>
      </c>
      <c r="AG133" s="768"/>
      <c r="AH133" s="768"/>
      <c r="AI133" s="768"/>
      <c r="AJ133" s="769"/>
      <c r="AK133" s="767">
        <v>7.9</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Zk7bB+r7V6yN8XATvG1m/HXzENtfA2tGWxRBR7xzDS5Dlnp1ZmhKYUwF3V9KC2odgfY3SgP/mVWmPq5yulJaA==" saltValue="AVhy14CZXEB8EVbvyzy8S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3Zb8DHm4PZh4IM8/121s5OCk04UcGAx55zSWs+NR3/bo5GZQ0iSnH0M4ZU7yIa3ZYz1Ph0a++GxEsmTrsCXd0Q==" saltValue="hkpn3Zvx+eeu349tAP6Y+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4j3Am4nl2Gz3pPueSK7dUbS43Oui9eGc2qnRQ8SkFzN+gtLydP/5VTZCpOzr+gDUdzBDrQctrSbCD0LcW9t+g==" saltValue="AdrDOWXUWajTjagRN4ytr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1"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2"/>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2" t="s">
        <v>518</v>
      </c>
      <c r="AL9" s="1193"/>
      <c r="AM9" s="1193"/>
      <c r="AN9" s="1194"/>
      <c r="AO9" s="314">
        <v>533947</v>
      </c>
      <c r="AP9" s="314">
        <v>125340</v>
      </c>
      <c r="AQ9" s="315">
        <v>224098</v>
      </c>
      <c r="AR9" s="316">
        <v>-44.1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2" t="s">
        <v>519</v>
      </c>
      <c r="AL10" s="1193"/>
      <c r="AM10" s="1193"/>
      <c r="AN10" s="1194"/>
      <c r="AO10" s="317">
        <v>97744</v>
      </c>
      <c r="AP10" s="317">
        <v>22945</v>
      </c>
      <c r="AQ10" s="318">
        <v>32087</v>
      </c>
      <c r="AR10" s="319">
        <v>-28.5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2" t="s">
        <v>520</v>
      </c>
      <c r="AL11" s="1193"/>
      <c r="AM11" s="1193"/>
      <c r="AN11" s="1194"/>
      <c r="AO11" s="317" t="s">
        <v>521</v>
      </c>
      <c r="AP11" s="317" t="s">
        <v>521</v>
      </c>
      <c r="AQ11" s="318">
        <v>3587</v>
      </c>
      <c r="AR11" s="319" t="s">
        <v>521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2" t="s">
        <v>522</v>
      </c>
      <c r="AL12" s="1193"/>
      <c r="AM12" s="1193"/>
      <c r="AN12" s="1194"/>
      <c r="AO12" s="317" t="s">
        <v>521</v>
      </c>
      <c r="AP12" s="317" t="s">
        <v>521</v>
      </c>
      <c r="AQ12" s="318" t="s">
        <v>521</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2" t="s">
        <v>523</v>
      </c>
      <c r="AL13" s="1193"/>
      <c r="AM13" s="1193"/>
      <c r="AN13" s="1194"/>
      <c r="AO13" s="317">
        <v>26604</v>
      </c>
      <c r="AP13" s="317">
        <v>6245</v>
      </c>
      <c r="AQ13" s="318">
        <v>11579</v>
      </c>
      <c r="AR13" s="319">
        <v>-46.1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2" t="s">
        <v>524</v>
      </c>
      <c r="AL14" s="1193"/>
      <c r="AM14" s="1193"/>
      <c r="AN14" s="1194"/>
      <c r="AO14" s="317">
        <v>17345</v>
      </c>
      <c r="AP14" s="317">
        <v>4072</v>
      </c>
      <c r="AQ14" s="318">
        <v>4496</v>
      </c>
      <c r="AR14" s="319">
        <v>-9.4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5" t="s">
        <v>525</v>
      </c>
      <c r="AL15" s="1196"/>
      <c r="AM15" s="1196"/>
      <c r="AN15" s="1197"/>
      <c r="AO15" s="317">
        <v>-42849</v>
      </c>
      <c r="AP15" s="317">
        <v>-10058</v>
      </c>
      <c r="AQ15" s="318">
        <v>-17592</v>
      </c>
      <c r="AR15" s="319">
        <v>-42.8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5" t="s">
        <v>183</v>
      </c>
      <c r="AL16" s="1196"/>
      <c r="AM16" s="1196"/>
      <c r="AN16" s="1197"/>
      <c r="AO16" s="317">
        <v>632791</v>
      </c>
      <c r="AP16" s="317">
        <v>148542</v>
      </c>
      <c r="AQ16" s="318">
        <v>258255</v>
      </c>
      <c r="AR16" s="319">
        <v>-42.5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8" t="s">
        <v>530</v>
      </c>
      <c r="AL21" s="1199"/>
      <c r="AM21" s="1199"/>
      <c r="AN21" s="1200"/>
      <c r="AO21" s="330">
        <v>15.02</v>
      </c>
      <c r="AP21" s="331">
        <v>22.75</v>
      </c>
      <c r="AQ21" s="332">
        <v>-7.73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8" t="s">
        <v>531</v>
      </c>
      <c r="AL22" s="1199"/>
      <c r="AM22" s="1199"/>
      <c r="AN22" s="1200"/>
      <c r="AO22" s="335">
        <v>95.3</v>
      </c>
      <c r="AP22" s="336">
        <v>95.6</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1"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2"/>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1" t="s">
        <v>535</v>
      </c>
      <c r="AL32" s="1182"/>
      <c r="AM32" s="1182"/>
      <c r="AN32" s="1183"/>
      <c r="AO32" s="345">
        <v>268682</v>
      </c>
      <c r="AP32" s="345">
        <v>63071</v>
      </c>
      <c r="AQ32" s="346">
        <v>146295</v>
      </c>
      <c r="AR32" s="347">
        <v>-56.9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1" t="s">
        <v>536</v>
      </c>
      <c r="AL33" s="1182"/>
      <c r="AM33" s="1182"/>
      <c r="AN33" s="1183"/>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1" t="s">
        <v>537</v>
      </c>
      <c r="AL34" s="1182"/>
      <c r="AM34" s="1182"/>
      <c r="AN34" s="1183"/>
      <c r="AO34" s="345" t="s">
        <v>521</v>
      </c>
      <c r="AP34" s="345" t="s">
        <v>521</v>
      </c>
      <c r="AQ34" s="346">
        <v>4</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1" t="s">
        <v>538</v>
      </c>
      <c r="AL35" s="1182"/>
      <c r="AM35" s="1182"/>
      <c r="AN35" s="1183"/>
      <c r="AO35" s="345">
        <v>127199</v>
      </c>
      <c r="AP35" s="345">
        <v>29859</v>
      </c>
      <c r="AQ35" s="346">
        <v>31593</v>
      </c>
      <c r="AR35" s="347">
        <v>-5.5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1" t="s">
        <v>539</v>
      </c>
      <c r="AL36" s="1182"/>
      <c r="AM36" s="1182"/>
      <c r="AN36" s="1183"/>
      <c r="AO36" s="345">
        <v>27485</v>
      </c>
      <c r="AP36" s="345">
        <v>6452</v>
      </c>
      <c r="AQ36" s="346">
        <v>3914</v>
      </c>
      <c r="AR36" s="347">
        <v>64.8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1" t="s">
        <v>540</v>
      </c>
      <c r="AL37" s="1182"/>
      <c r="AM37" s="1182"/>
      <c r="AN37" s="1183"/>
      <c r="AO37" s="345">
        <v>17</v>
      </c>
      <c r="AP37" s="345">
        <v>4</v>
      </c>
      <c r="AQ37" s="346">
        <v>1348</v>
      </c>
      <c r="AR37" s="347">
        <v>-99.7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8" t="s">
        <v>541</v>
      </c>
      <c r="AL38" s="1179"/>
      <c r="AM38" s="1179"/>
      <c r="AN38" s="1180"/>
      <c r="AO38" s="348">
        <v>67</v>
      </c>
      <c r="AP38" s="348">
        <v>16</v>
      </c>
      <c r="AQ38" s="349">
        <v>27</v>
      </c>
      <c r="AR38" s="337">
        <v>-40.700000000000003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8" t="s">
        <v>542</v>
      </c>
      <c r="AL39" s="1179"/>
      <c r="AM39" s="1179"/>
      <c r="AN39" s="1180"/>
      <c r="AO39" s="345">
        <v>-18980</v>
      </c>
      <c r="AP39" s="345">
        <v>-4455</v>
      </c>
      <c r="AQ39" s="346">
        <v>-7201</v>
      </c>
      <c r="AR39" s="347">
        <v>-38.1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1" t="s">
        <v>543</v>
      </c>
      <c r="AL40" s="1182"/>
      <c r="AM40" s="1182"/>
      <c r="AN40" s="1183"/>
      <c r="AO40" s="345">
        <v>-250118</v>
      </c>
      <c r="AP40" s="345">
        <v>-58713</v>
      </c>
      <c r="AQ40" s="346">
        <v>-128709</v>
      </c>
      <c r="AR40" s="347">
        <v>-54.4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4" t="s">
        <v>297</v>
      </c>
      <c r="AL41" s="1185"/>
      <c r="AM41" s="1185"/>
      <c r="AN41" s="1186"/>
      <c r="AO41" s="345">
        <v>154352</v>
      </c>
      <c r="AP41" s="345">
        <v>36233</v>
      </c>
      <c r="AQ41" s="346">
        <v>47272</v>
      </c>
      <c r="AR41" s="347">
        <v>-23.4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7" t="s">
        <v>513</v>
      </c>
      <c r="AN49" s="1189" t="s">
        <v>547</v>
      </c>
      <c r="AO49" s="1190"/>
      <c r="AP49" s="1190"/>
      <c r="AQ49" s="1190"/>
      <c r="AR49" s="1191"/>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8"/>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391695</v>
      </c>
      <c r="AN51" s="367">
        <v>84362</v>
      </c>
      <c r="AO51" s="368">
        <v>86.3</v>
      </c>
      <c r="AP51" s="369">
        <v>291945</v>
      </c>
      <c r="AQ51" s="370">
        <v>4.0999999999999996</v>
      </c>
      <c r="AR51" s="371">
        <v>82.2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310908</v>
      </c>
      <c r="AN52" s="375">
        <v>66963</v>
      </c>
      <c r="AO52" s="376">
        <v>127.6</v>
      </c>
      <c r="AP52" s="377">
        <v>127651</v>
      </c>
      <c r="AQ52" s="378">
        <v>0.3</v>
      </c>
      <c r="AR52" s="379">
        <v>127.3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614337</v>
      </c>
      <c r="AN53" s="367">
        <v>134901</v>
      </c>
      <c r="AO53" s="368">
        <v>59.9</v>
      </c>
      <c r="AP53" s="369">
        <v>291173</v>
      </c>
      <c r="AQ53" s="370">
        <v>-0.3</v>
      </c>
      <c r="AR53" s="371">
        <v>60.2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204884</v>
      </c>
      <c r="AN54" s="375">
        <v>44990</v>
      </c>
      <c r="AO54" s="376">
        <v>-32.799999999999997</v>
      </c>
      <c r="AP54" s="377">
        <v>119071</v>
      </c>
      <c r="AQ54" s="378">
        <v>-6.7</v>
      </c>
      <c r="AR54" s="379">
        <v>-26.1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413641</v>
      </c>
      <c r="AN55" s="367">
        <v>92228</v>
      </c>
      <c r="AO55" s="368">
        <v>-31.6</v>
      </c>
      <c r="AP55" s="369">
        <v>271581</v>
      </c>
      <c r="AQ55" s="370">
        <v>-6.7</v>
      </c>
      <c r="AR55" s="371">
        <v>-24.9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173637</v>
      </c>
      <c r="AN56" s="375">
        <v>38715</v>
      </c>
      <c r="AO56" s="376">
        <v>-13.9</v>
      </c>
      <c r="AP56" s="377">
        <v>117844</v>
      </c>
      <c r="AQ56" s="378">
        <v>-1</v>
      </c>
      <c r="AR56" s="379">
        <v>-12.9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301029</v>
      </c>
      <c r="AN57" s="367">
        <v>68447</v>
      </c>
      <c r="AO57" s="368">
        <v>-25.8</v>
      </c>
      <c r="AP57" s="369">
        <v>268375</v>
      </c>
      <c r="AQ57" s="370">
        <v>-1.2</v>
      </c>
      <c r="AR57" s="371">
        <v>-24.6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181562</v>
      </c>
      <c r="AN58" s="375">
        <v>41283</v>
      </c>
      <c r="AO58" s="376">
        <v>6.6</v>
      </c>
      <c r="AP58" s="377">
        <v>119602</v>
      </c>
      <c r="AQ58" s="378">
        <v>1.5</v>
      </c>
      <c r="AR58" s="379">
        <v>5.0999999999999996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302738</v>
      </c>
      <c r="AN59" s="367">
        <v>71065</v>
      </c>
      <c r="AO59" s="368">
        <v>3.8</v>
      </c>
      <c r="AP59" s="369">
        <v>301035</v>
      </c>
      <c r="AQ59" s="370">
        <v>12.2</v>
      </c>
      <c r="AR59" s="371">
        <v>-8.4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119905</v>
      </c>
      <c r="AN60" s="375">
        <v>28147</v>
      </c>
      <c r="AO60" s="376">
        <v>-31.8</v>
      </c>
      <c r="AP60" s="377">
        <v>154376</v>
      </c>
      <c r="AQ60" s="378">
        <v>29.1</v>
      </c>
      <c r="AR60" s="379">
        <v>-60.9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404688</v>
      </c>
      <c r="AN61" s="382">
        <v>90201</v>
      </c>
      <c r="AO61" s="383">
        <v>18.5</v>
      </c>
      <c r="AP61" s="384">
        <v>284822</v>
      </c>
      <c r="AQ61" s="385">
        <v>1.6</v>
      </c>
      <c r="AR61" s="371">
        <v>16.899999999999999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198179</v>
      </c>
      <c r="AN62" s="375">
        <v>44020</v>
      </c>
      <c r="AO62" s="376">
        <v>11.1</v>
      </c>
      <c r="AP62" s="377">
        <v>127709</v>
      </c>
      <c r="AQ62" s="378">
        <v>4.5999999999999996</v>
      </c>
      <c r="AR62" s="379">
        <v>6.5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GZmZwH1vgoZOlP4ppxtT0l1f6xLIFGqeQuk7zu8C7cZEdt3O/A8p5QAekKRwbsWFRmRZ2I+XwcoYkGPB9KbCQ==" saltValue="tou/2s3+pUfmUbP87ebY2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vftkF4P4kVdMTkmqIC94HAJYuumDmDGuA2Xh4HlRlhGW8d4JhxHur0kU4RBH4Ngylpxr7ud9J9l7Cze89hKxtA==" saltValue="7jsax+hA3c/YrrHSwPFgC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n/lufjSeyiphP6Pw33Kn89aAK52EjUDQ9O4SxvRfia6Es47WHIkKWK6kmK3wQELX15qNZXM9QISR+wFpG0s7WQ==" saltValue="TjjyPPPGAf3sJX9rpkC3l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03" t="s">
        <v>3</v>
      </c>
      <c r="D47" s="1203"/>
      <c r="E47" s="1204"/>
      <c r="F47" s="11">
        <v>66.180000000000007</v>
      </c>
      <c r="G47" s="12">
        <v>66.28</v>
      </c>
      <c r="H47" s="12">
        <v>58.85</v>
      </c>
      <c r="I47" s="12">
        <v>56.51</v>
      </c>
      <c r="J47" s="13">
        <v>59.74</v>
      </c>
    </row>
    <row r="48" spans="2:10" ht="57.75" customHeight="1" x14ac:dyDescent="0.15">
      <c r="B48" s="14"/>
      <c r="C48" s="1205" t="s">
        <v>4</v>
      </c>
      <c r="D48" s="1205"/>
      <c r="E48" s="1206"/>
      <c r="F48" s="15">
        <v>3.79</v>
      </c>
      <c r="G48" s="16">
        <v>4.32</v>
      </c>
      <c r="H48" s="16">
        <v>4.04</v>
      </c>
      <c r="I48" s="16">
        <v>5.12</v>
      </c>
      <c r="J48" s="17">
        <v>6.25</v>
      </c>
    </row>
    <row r="49" spans="2:10" ht="57.75" customHeight="1" thickBot="1" x14ac:dyDescent="0.2">
      <c r="B49" s="18"/>
      <c r="C49" s="1207" t="s">
        <v>5</v>
      </c>
      <c r="D49" s="1207"/>
      <c r="E49" s="1208"/>
      <c r="F49" s="19" t="s">
        <v>568</v>
      </c>
      <c r="G49" s="20" t="s">
        <v>569</v>
      </c>
      <c r="H49" s="20" t="s">
        <v>570</v>
      </c>
      <c r="I49" s="20" t="s">
        <v>571</v>
      </c>
      <c r="J49" s="21">
        <v>7.42</v>
      </c>
    </row>
    <row r="50" spans="2:10" ht="13.5" customHeight="1" x14ac:dyDescent="0.15"/>
  </sheetData>
  <sheetProtection algorithmName="SHA-512" hashValue="1K0dngUDQDkqc/RHgoyDt+YV0rt3Iq/tw6wEydurnNTBPaUUCqSyVaQZUM6Tx1h5z1DqCq+2YX7lD0o91RAYdw==" saltValue="UVfDrj9TwmxF3/xV/1Cz1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2022-03-28T23:28:59Z</cp:lastPrinted>
  <dcterms:created xsi:type="dcterms:W3CDTF">2022-02-02T07:24:45Z</dcterms:created>
  <dcterms:modified xsi:type="dcterms:W3CDTF">2022-09-27T06:00:14Z</dcterms:modified>
  <cp:category/>
</cp:coreProperties>
</file>