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<sst xmlns="http://schemas.openxmlformats.org/spreadsheetml/2006/main" count="1160" uniqueCount="606">
  <si>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</si>
  <si>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</si>
  <si>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</si>
  <si>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</si>
  <si>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</si>
  <si>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</si>
  <si>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</si>
  <si>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</si>
  <si>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</si>
  <si>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</si>
  <si>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</si>
  <si>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</si>
  <si>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</si>
  <si>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</si>
  <si>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</si>
  <si>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</si>
  <si>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</si>
  <si>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</si>
  <si>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</si>
  <si>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</si>
  <si>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</si>
  <si>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</si>
  <si>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</si>
  <si>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</si>
  <si>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</si>
  <si>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</si>
  <si>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</si>
  <si>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</si>
  <si>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</si>
  <si>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</si>
  <si>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</si>
  <si>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</si>
  <si>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</si>
  <si>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</si>
  <si>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</si>
  <si>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</si>
  <si>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</si>
  <si>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</si>
  <si>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</si>
  <si>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</si>
  <si>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</si>
  <si>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</si>
  <si>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</si>
  <si>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</si>
  <si>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</si>
  <si>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</si>
  <si>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</si>
  <si>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</si>
  <si>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</si>
  <si>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</si>
  <si>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</si>
  <si>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</si>
  <si>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</si>
  <si>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</si>
  <si>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</si>
  <si>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</si>
  <si>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</si>
  <si>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</si>
  <si>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</si>
  <si>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</si>
  <si>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</si>
  <si>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</si>
  <si>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</si>
  <si>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</si>
  <si>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</si>
  <si>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</si>
  <si>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</si>
  <si>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</si>
  <si>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</si>
  <si>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</si>
  <si>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</si>
  <si>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</si>
  <si>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</si>
  <si>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</si>
  <si>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</si>
  <si>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</si>
  <si>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</si>
  <si>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</si>
  <si>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</si>
  <si>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</si>
  <si>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</si>
  <si>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</si>
  <si>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</si>
  <si>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</si>
  <si>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</si>
  <si>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</si>
  <si>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</si>
  <si>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</si>
  <si>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</si>
  <si>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</si>
  <si>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</si>
  <si>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</si>
  <si>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</si>
  <si>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</si>
  <si>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</si>
  <si>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</si>
  <si>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</si>
  <si>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</si>
  <si>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</si>
  <si>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</si>
  <si>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</si>
  <si>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</si>
  <si>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</si>
  <si>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</si>
  <si>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</si>
  <si>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</si>
  <si>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</si>
  <si>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</si>
  <si>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</si>
  <si>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</si>
  <si>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</si>
  <si>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</si>
  <si>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</si>
  <si>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</si>
  <si>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</si>
  <si>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</si>
  <si>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</si>
  <si>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</si>
  <si>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</si>
  <si>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</si>
  <si>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</si>
  <si>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</si>
  <si>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</si>
  <si>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</si>
  <si>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</si>
  <si>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</si>
  <si>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</si>
  <si>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</si>
  <si>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</si>
  <si>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</si>
  <si>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</si>
  <si>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</si>
  <si>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</si>
  <si>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</si>
  <si>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</si>
  <si>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</si>
  <si>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</si>
  <si>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</si>
  <si>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</si>
  <si>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</si>
  <si>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</si>
  <si>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</si>
  <si>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</si>
  <si>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</si>
  <si>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</si>
  <si>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</si>
  <si>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</si>
  <si>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</si>
  <si>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</si>
  <si>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</si>
  <si>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</si>
  <si>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</si>
  <si>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</si>
  <si>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</si>
  <si>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</si>
  <si>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</si>
  <si>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</si>
  <si>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</si>
  <si>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</si>
  <si>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</si>
  <si>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</si>
  <si>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</si>
  <si>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</si>
  <si>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</si>
  <si>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</si>
  <si>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</si>
  <si>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</si>
  <si>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</si>
  <si>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</si>
  <si>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</si>
  <si>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</si>
  <si>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</si>
  <si>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</si>
  <si>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</si>
  <si>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</si>
  <si>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</si>
  <si>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</si>
  <si>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</si>
  <si>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</si>
  <si>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</si>
  <si>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</si>
  <si>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</si>
  <si>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</si>
  <si>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</si>
  <si>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</si>
  <si>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</si>
  <si>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</si>
  <si>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</si>
  <si>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</si>
  <si>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</si>
  <si>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</si>
  <si>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</si>
  <si>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</si>
  <si>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</si>
  <si>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</si>
  <si>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</si>
  <si>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</si>
  <si>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</si>
  <si>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</si>
  <si>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</si>
  <si>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</si>
  <si>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</si>
  <si>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</si>
  <si>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</si>
  <si>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</si>
  <si>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</si>
  <si>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</si>
  <si>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</si>
  <si>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</si>
  <si>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</si>
  <si>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</si>
  <si>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</si>
  <si>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</si>
  <si>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</si>
  <si>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</si>
  <si>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熊本県相良村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</si>
  <si>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</si>
  <si>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</si>
  <si>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</si>
  <si>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</si>
  <si>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</si>
  <si>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</si>
  <si>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</si>
  <si>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</si>
  <si>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</si>
  <si>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</si>
  <si>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</si>
  <si>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</si>
  <si>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</si>
  <si>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</si>
  <si>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</si>
  <si>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</si>
  <si>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</si>
  <si>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</si>
  <si>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</si>
  <si>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</si>
  <si>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</si>
  <si>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</si>
  <si>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</si>
  <si>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</si>
  <si>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</si>
  <si>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</si>
  <si>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</si>
  <si>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</si>
  <si>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</si>
  <si>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</si>
  <si>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</si>
  <si>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</si>
  <si>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</si>
  <si>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</si>
  <si>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</si>
  <si>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</si>
  <si>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</si>
  <si>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</si>
  <si>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</si>
  <si>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</si>
  <si>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</si>
  <si>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</si>
  <si>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</si>
  <si>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</si>
  <si>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</si>
  <si>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</si>
  <si>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</si>
  <si>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</si>
  <si>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</si>
  <si>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</si>
  <si>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</si>
  <si>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</si>
  <si>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</si>
  <si>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</si>
  <si>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</si>
  <si>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</si>
  <si>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</si>
  <si>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</si>
  <si>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</si>
  <si>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</si>
  <si>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</si>
  <si>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</si>
  <si>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</si>
  <si>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</si>
  <si>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</si>
  <si>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</si>
  <si>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</si>
  <si>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</si>
  <si>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</si>
  <si>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</si>
  <si>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</si>
  <si>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</si>
  <si>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</si>
  <si>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</si>
  <si>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</si>
  <si>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</si>
  <si>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</si>
  <si>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</si>
  <si>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</si>
  <si>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</si>
  <si>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</si>
  <si>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</si>
  <si>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</si>
  <si>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</si>
  <si>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</si>
  <si>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</si>
  <si>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</si>
  <si>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</si>
  <si>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</si>
  <si>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</si>
  <si>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</si>
  <si>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</si>
  <si>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</si>
  <si>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</si>
  <si>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</si>
  <si>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</si>
  <si>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</si>
  <si>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</si>
  <si>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</si>
  <si>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</si>
  <si>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</si>
  <si>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</si>
  <si>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</si>
  <si>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</si>
  <si>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</si>
  <si>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</si>
  <si>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</si>
  <si>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</si>
  <si>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</si>
  <si>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</si>
  <si>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</si>
  <si>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</si>
  <si>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</si>
  <si>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</si>
  <si>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</si>
  <si>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</si>
  <si>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</si>
  <si>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</si>
  <si>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</si>
  <si>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</si>
  <si>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</si>
  <si>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</si>
  <si>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</si>
  <si>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</si>
  <si>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</si>
  <si>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</si>
  <si>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</si>
  <si>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</si>
  <si>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</si>
  <si>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</si>
  <si>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</si>
  <si>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</si>
  <si>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</si>
  <si>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</si>
  <si>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</si>
  <si>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</si>
  <si>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</si>
  <si>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</si>
  <si>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</si>
  <si>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</si>
  <si>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</si>
  <si>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</si>
  <si>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</si>
  <si>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</si>
  <si>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</si>
  <si>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</si>
  <si>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</si>
  <si>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</si>
  <si>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</si>
  <si>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熊本県相良村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</si>
  <si>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</si>
  <si>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</si>
  <si>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</si>
  <si>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</si>
  <si>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</si>
  <si>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</si>
  <si>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</si>
  <si>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</si>
  <si>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</si>
  <si>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</si>
  <si>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</si>
  <si>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</si>
  <si>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</si>
  <si>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</si>
  <si>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</si>
  <si>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</si>
  <si>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</si>
  <si>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</si>
  <si>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</si>
  <si>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</si>
  <si>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</si>
  <si>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</si>
  <si>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</si>
  <si>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</si>
  <si>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</si>
  <si>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</si>
  <si>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</si>
  <si>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</si>
  <si>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</si>
  <si>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</si>
  <si>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</si>
  <si>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</si>
  <si>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</si>
  <si>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</si>
  <si>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</si>
  <si>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</si>
  <si>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</si>
  <si>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</si>
  <si>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</si>
  <si>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</si>
  <si>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</si>
  <si>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</si>
  <si>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</si>
  <si>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</si>
  <si>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</si>
  <si>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</si>
  <si>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</si>
  <si>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</si>
  <si>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</si>
  <si>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</si>
  <si>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</si>
  <si>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</si>
  <si>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</si>
  <si>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</si>
  <si>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</si>
  <si>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</si>
  <si>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</si>
  <si>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</si>
  <si>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</si>
  <si>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</si>
  <si>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</si>
  <si>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</si>
  <si>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</si>
  <si>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</si>
  <si>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</si>
  <si>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</si>
  <si>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</si>
  <si>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</si>
  <si>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</si>
  <si>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</si>
  <si>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</si>
  <si>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</si>
  <si>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</si>
  <si>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</si>
  <si>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</si>
  <si>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</si>
  <si>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</si>
  <si>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</si>
  <si>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</si>
  <si>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</si>
  <si>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</si>
  <si>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</si>
  <si>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</si>
  <si>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</si>
  <si>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</si>
  <si>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</si>
  <si>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</si>
  <si>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</si>
  <si>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</si>
  <si>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</si>
  <si>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</si>
  <si>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</si>
  <si>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</si>
  <si>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</si>
  <si>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</si>
  <si>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</si>
  <si>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</si>
  <si>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</si>
  <si>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</si>
  <si>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</si>
  <si>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</si>
  <si>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</si>
  <si>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相良村簡易水道特別会計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</si>
  <si>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</si>
  <si>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相良村介護保険特別会計</t>
    <phoneticPr fontId="5"/>
  </si>
  <si>
    <t>(Ｆ)</t>
    <phoneticPr fontId="5"/>
  </si>
  <si>
    <t>相良村後期高齢者医療特別会計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</si>
  <si>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</si>
  <si>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</si>
  <si>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</si>
  <si>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</si>
  <si>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</si>
  <si>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</si>
  <si>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</si>
  <si>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</si>
  <si>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</si>
  <si>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</si>
  <si>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</si>
  <si>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</si>
  <si>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</si>
  <si>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</si>
  <si>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</si>
  <si>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</si>
  <si>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</si>
  <si>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</si>
  <si>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</si>
  <si>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</si>
  <si>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</si>
  <si>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</si>
  <si>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</si>
  <si>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</si>
  <si>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</si>
  <si>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</si>
  <si>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</si>
  <si>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</si>
  <si>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</si>
  <si>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</si>
  <si>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</si>
  <si>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</si>
  <si>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</si>
  <si>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</si>
  <si>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</si>
  <si>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</si>
  <si>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</si>
  <si>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</si>
  <si>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</si>
  <si>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</si>
  <si>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</si>
  <si>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</si>
  <si>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</si>
  <si>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</si>
  <si>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</si>
  <si>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</si>
  <si>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</si>
  <si>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</si>
  <si>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</si>
  <si>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</si>
  <si>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</si>
  <si>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</si>
  <si>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</si>
  <si>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</si>
  <si>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</si>
  <si>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</si>
  <si>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</si>
  <si>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</si>
  <si>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</si>
  <si>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</si>
  <si>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</si>
  <si>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</si>
  <si>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</si>
  <si>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</si>
  <si>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</si>
  <si>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</si>
  <si>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</si>
  <si>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</si>
  <si>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</si>
  <si>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</si>
  <si>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</si>
  <si>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</si>
  <si>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</si>
  <si>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</si>
  <si>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</si>
  <si>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</si>
  <si>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</si>
  <si>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</si>
  <si>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</si>
  <si>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</si>
  <si>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</si>
  <si>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</si>
  <si>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</si>
  <si>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</si>
  <si>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2.71</t>
  </si>
  <si>
    <t>▲ 2.49</t>
  </si>
  <si>
    <t>▲ 8.55</t>
  </si>
  <si>
    <t>一般会計</t>
  </si>
  <si>
    <t>相良村介護保険特別会計</t>
  </si>
  <si>
    <t>相良村国民健康保険特別会計</t>
  </si>
  <si>
    <t>相良村簡易水道特別会計</t>
  </si>
  <si>
    <t>相良村農業集落排水特別会計</t>
  </si>
  <si>
    <t>相良村後期高齢者医療特別会計</t>
  </si>
  <si>
    <t>その他会計（赤字）</t>
  </si>
  <si>
    <t>その他会計（黒字）</t>
  </si>
  <si>
    <t>H25末</t>
    <phoneticPr fontId="5"/>
  </si>
  <si>
    <t>H26末</t>
    <phoneticPr fontId="5"/>
  </si>
  <si>
    <t>H27末</t>
    <phoneticPr fontId="5"/>
  </si>
  <si>
    <t>H28末</t>
    <phoneticPr fontId="5"/>
  </si>
  <si>
    <t>H29末</t>
    <phoneticPr fontId="5"/>
  </si>
  <si>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</si>
  <si>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</si>
  <si>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</si>
  <si>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</si>
  <si>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</si>
  <si>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</si>
  <si>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</si>
  <si>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</si>
  <si>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</si>
  <si>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</si>
  <si>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</si>
  <si>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</si>
  <si>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</si>
  <si>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</si>
  <si>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福祉基金</t>
    <rPh sb="0" eb="2">
      <t>フクシ</t>
    </rPh>
    <rPh sb="2" eb="4">
      <t>キキン</t>
    </rPh>
    <phoneticPr fontId="2"/>
  </si>
  <si>
    <t>奨学基金</t>
    <rPh sb="0" eb="2">
      <t>ショウガク</t>
    </rPh>
    <rPh sb="2" eb="4">
      <t>キキン</t>
    </rPh>
    <phoneticPr fontId="2"/>
  </si>
  <si>
    <t>土地改良事業基金</t>
    <rPh sb="0" eb="2">
      <t>トチ</t>
    </rPh>
    <rPh sb="2" eb="4">
      <t>カイリョウ</t>
    </rPh>
    <rPh sb="4" eb="6">
      <t>ジギョウ</t>
    </rPh>
    <rPh sb="6" eb="8">
      <t>キキン</t>
    </rPh>
    <phoneticPr fontId="2"/>
  </si>
  <si>
    <t>地域振興基金</t>
    <rPh sb="0" eb="2">
      <t>チイキ</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</si>
  <si>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</si>
  <si>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</si>
  <si>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</si>
  <si>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</si>
  <si>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から平成30年度にかけて学校給食共同調理場建替により、起債発行額が増加し、将来負担比率も上昇している。新築物件の増加により有形固定資産減価償却率の上昇は抑えられているが、老朽施設の更新整備を先送りにせず、計画的なマネジメントで将来負担比率の上昇を抑える必要がある。</t>
    <rPh sb="0" eb="2">
      <t>ヘイセイ</t>
    </rPh>
    <rPh sb="4" eb="6">
      <t>ネンド</t>
    </rPh>
    <rPh sb="8" eb="10">
      <t>ヘイセイ</t>
    </rPh>
    <rPh sb="12" eb="14">
      <t>ネンド</t>
    </rPh>
    <rPh sb="18" eb="20">
      <t>ガッコウ</t>
    </rPh>
    <rPh sb="20" eb="22">
      <t>キュウショク</t>
    </rPh>
    <rPh sb="22" eb="24">
      <t>キョウドウ</t>
    </rPh>
    <rPh sb="24" eb="26">
      <t>チョウリ</t>
    </rPh>
    <rPh sb="26" eb="27">
      <t>ジョウ</t>
    </rPh>
    <rPh sb="27" eb="29">
      <t>タテカ</t>
    </rPh>
    <rPh sb="33" eb="35">
      <t>キサイ</t>
    </rPh>
    <rPh sb="35" eb="38">
      <t>ハッコウガク</t>
    </rPh>
    <rPh sb="39" eb="41">
      <t>ゾウカ</t>
    </rPh>
    <rPh sb="43" eb="45">
      <t>ショウライ</t>
    </rPh>
    <rPh sb="45" eb="47">
      <t>フタン</t>
    </rPh>
    <rPh sb="47" eb="49">
      <t>ヒリツ</t>
    </rPh>
    <rPh sb="50" eb="52">
      <t>ジョウショウ</t>
    </rPh>
    <rPh sb="57" eb="59">
      <t>シンチク</t>
    </rPh>
    <rPh sb="59" eb="61">
      <t>ブッケン</t>
    </rPh>
    <rPh sb="62" eb="64">
      <t>ゾウカ</t>
    </rPh>
    <rPh sb="67" eb="69">
      <t>ユウケイ</t>
    </rPh>
    <rPh sb="69" eb="71">
      <t>コテイ</t>
    </rPh>
    <rPh sb="71" eb="73">
      <t>シサン</t>
    </rPh>
    <rPh sb="73" eb="75">
      <t>ゲンカ</t>
    </rPh>
    <rPh sb="75" eb="77">
      <t>ショウキャク</t>
    </rPh>
    <rPh sb="77" eb="78">
      <t>リツ</t>
    </rPh>
    <rPh sb="79" eb="81">
      <t>ジョウショウ</t>
    </rPh>
    <rPh sb="82" eb="83">
      <t>オサ</t>
    </rPh>
    <rPh sb="91" eb="93">
      <t>ロウキュウ</t>
    </rPh>
    <rPh sb="93" eb="95">
      <t>シセツ</t>
    </rPh>
    <rPh sb="96" eb="98">
      <t>コウシン</t>
    </rPh>
    <rPh sb="98" eb="100">
      <t>セイビ</t>
    </rPh>
    <rPh sb="101" eb="103">
      <t>サキオク</t>
    </rPh>
    <rPh sb="108" eb="111">
      <t>ケイカクテキ</t>
    </rPh>
    <rPh sb="119" eb="121">
      <t>ショウライ</t>
    </rPh>
    <rPh sb="121" eb="123">
      <t>フタン</t>
    </rPh>
    <rPh sb="123" eb="125">
      <t>ヒリツ</t>
    </rPh>
    <rPh sb="126" eb="128">
      <t>ジョウショウ</t>
    </rPh>
    <rPh sb="129" eb="130">
      <t>オサ</t>
    </rPh>
    <rPh sb="132" eb="134">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</si>
  <si>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</si>
  <si>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</si>
  <si>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</si>
  <si>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</si>
  <si>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</si>
  <si>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</si>
  <si>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については、過疎債の償還終了による元利償還金の額の減少や、標準税収入額等の増加により、比率は減少傾向にあるが、依然類似団体よりは高い水準で推移している。将来負担比率については、令和3年度から令和7年度にかけ、簡易水道事業の工事費にかかる償還額が増加する見込となっているため、令和3年度以降は将来負担比率が増加する見込である。
</t>
    <rPh sb="0" eb="2">
      <t>ジッシツ</t>
    </rPh>
    <rPh sb="2" eb="5">
      <t>コウサイヒ</t>
    </rPh>
    <rPh sb="5" eb="7">
      <t>ヒリツ</t>
    </rPh>
    <rPh sb="55" eb="57">
      <t>ケイコウ</t>
    </rPh>
    <rPh sb="62" eb="64">
      <t>イゼン</t>
    </rPh>
    <rPh sb="64" eb="66">
      <t>ルイジ</t>
    </rPh>
    <rPh sb="66" eb="68">
      <t>ダンタイ</t>
    </rPh>
    <rPh sb="71" eb="72">
      <t>タカ</t>
    </rPh>
    <rPh sb="73" eb="75">
      <t>スイジュン</t>
    </rPh>
    <rPh sb="76" eb="78">
      <t>スイイ</t>
    </rPh>
    <rPh sb="83" eb="85">
      <t>ショウライ</t>
    </rPh>
    <rPh sb="85" eb="87">
      <t>フタン</t>
    </rPh>
    <rPh sb="87" eb="89">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</si>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</sst>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54D8-4F77-916E-95561FB137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95298</c:v>
                </c:pt>
                <c:pt idx="1">
                  <c:v>45282</c:v>
                </c:pt>
                <c:pt idx="2">
                  <c:v>84362</c:v>
                </c:pt>
                <c:pt idx="3">
                  <c:v>134901</c:v>
                </c:pt>
                <c:pt idx="4">
                  <c:v>92228</c:v>
                </c:pt>
              </c:numCache>
            </c:numRef>
          </c:val>
          <c:smooth val="0"/>
          <c:extLst xmlns:c16r2="http://schemas.microsoft.com/office/drawing/2015/06/chart">
            <c:ext xmlns:c16="http://schemas.microsoft.com/office/drawing/2014/chart" uri="{C3380CC4-5D6E-409C-BE32-E72D297353CC}">
              <c16:uniqueId val="{00000001-54D8-4F77-916E-95561FB1373B}"/>
            </c:ext>
          </c:extLst>
        </c:ser>
        <c:dLbls>
          <c:showLegendKey val="0"/>
          <c:showVal val="0"/>
          <c:showCatName val="0"/>
          <c:showSerName val="0"/>
          <c:showPercent val="0"/>
          <c:showBubbleSize val="0"/>
        </c:dLbls>
        <c:marker val="1"/>
        <c:smooth val="0"/>
        <c:axId val="153414272"/>
        <c:axId val="139211520"/>
      </c:lineChart>
      <c:catAx>
        <c:axId val="153414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211520"/>
        <c:crosses val="autoZero"/>
        <c:auto val="1"/>
        <c:lblAlgn val="ctr"/>
        <c:lblOffset val="100"/>
        <c:tickLblSkip val="1"/>
        <c:tickMarkSkip val="1"/>
        <c:noMultiLvlLbl val="0"/>
      </c:catAx>
      <c:valAx>
        <c:axId val="139211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41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c:v>
                </c:pt>
                <c:pt idx="1">
                  <c:v>4.8</c:v>
                </c:pt>
                <c:pt idx="2">
                  <c:v>3.79</c:v>
                </c:pt>
                <c:pt idx="3">
                  <c:v>4.32</c:v>
                </c:pt>
                <c:pt idx="4">
                  <c:v>4.04</c:v>
                </c:pt>
              </c:numCache>
            </c:numRef>
          </c:val>
          <c:extLst xmlns:c16r2="http://schemas.microsoft.com/office/drawing/2015/06/chart">
            <c:ext xmlns:c16="http://schemas.microsoft.com/office/drawing/2014/chart" uri="{C3380CC4-5D6E-409C-BE32-E72D297353CC}">
              <c16:uniqueId val="{00000000-D607-49F0-8BA3-DC5D6BB35C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58.04</c:v>
                </c:pt>
                <c:pt idx="1">
                  <c:v>66.33</c:v>
                </c:pt>
                <c:pt idx="2">
                  <c:v>66.180000000000007</c:v>
                </c:pt>
                <c:pt idx="3">
                  <c:v>66.28</c:v>
                </c:pt>
                <c:pt idx="4">
                  <c:v>58.85</c:v>
                </c:pt>
              </c:numCache>
            </c:numRef>
          </c:val>
          <c:extLst xmlns:c16r2="http://schemas.microsoft.com/office/drawing/2015/06/chart">
            <c:ext xmlns:c16="http://schemas.microsoft.com/office/drawing/2014/chart" uri="{C3380CC4-5D6E-409C-BE32-E72D297353CC}">
              <c16:uniqueId val="{00000001-D607-49F0-8BA3-DC5D6BB35C1D}"/>
            </c:ext>
          </c:extLst>
        </c:ser>
        <c:dLbls>
          <c:showLegendKey val="0"/>
          <c:showVal val="0"/>
          <c:showCatName val="0"/>
          <c:showSerName val="0"/>
          <c:showPercent val="0"/>
          <c:showBubbleSize val="0"/>
        </c:dLbls>
        <c:gapWidth val="250"/>
        <c:overlap val="100"/>
        <c:axId val="157273088"/>
        <c:axId val="15727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2.85</c:v>
                </c:pt>
                <c:pt idx="1">
                  <c:v>8.77</c:v>
                </c:pt>
                <c:pt idx="2">
                  <c:v>-2.71</c:v>
                </c:pt>
                <c:pt idx="3">
                  <c:v>-2.4900000000000002</c:v>
                </c:pt>
                <c:pt idx="4">
                  <c:v>-8.5500000000000007</c:v>
                </c:pt>
              </c:numCache>
            </c:numRef>
          </c:val>
          <c:smooth val="0"/>
          <c:extLst xmlns:c16r2="http://schemas.microsoft.com/office/drawing/2015/06/chart">
            <c:ext xmlns:c16="http://schemas.microsoft.com/office/drawing/2014/chart" uri="{C3380CC4-5D6E-409C-BE32-E72D297353CC}">
              <c16:uniqueId val="{00000002-D607-49F0-8BA3-DC5D6BB35C1D}"/>
            </c:ext>
          </c:extLst>
        </c:ser>
        <c:dLbls>
          <c:showLegendKey val="0"/>
          <c:showVal val="0"/>
          <c:showCatName val="0"/>
          <c:showSerName val="0"/>
          <c:showPercent val="0"/>
          <c:showBubbleSize val="0"/>
        </c:dLbls>
        <c:marker val="1"/>
        <c:smooth val="0"/>
        <c:axId val="157273088"/>
        <c:axId val="157275264"/>
      </c:lineChart>
      <c:catAx>
        <c:axId val="15727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275264"/>
        <c:crosses val="autoZero"/>
        <c:auto val="1"/>
        <c:lblAlgn val="ctr"/>
        <c:lblOffset val="100"/>
        <c:tickLblSkip val="1"/>
        <c:tickMarkSkip val="1"/>
        <c:noMultiLvlLbl val="0"/>
      </c:catAx>
      <c:valAx>
        <c:axId val="15727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7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1A4-464F-8FE2-4FC8312C3C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A4-464F-8FE2-4FC8312C3C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1A4-464F-8FE2-4FC8312C3C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1A4-464F-8FE2-4FC8312C3CF7}"/>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C1A4-464F-8FE2-4FC8312C3CF7}"/>
            </c:ext>
          </c:extLst>
        </c:ser>
        <c:ser>
          <c:idx val="5"/>
          <c:order val="5"/>
          <c:tx>
            <c:strRef>
              <c:f>データシート!$A$32</c:f>
              <c:strCache>
                <c:ptCount val="1"/>
                <c:pt idx="0">
                  <c:v>相良村農業集落排水特別会計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c:v>
                </c:pt>
                <c:pt idx="4">
                  <c:v>#N/A</c:v>
                </c:pt>
                <c:pt idx="5">
                  <c:v>0.2</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5-C1A4-464F-8FE2-4FC8312C3CF7}"/>
            </c:ext>
          </c:extLst>
        </c:ser>
        <c:ser>
          <c:idx val="6"/>
          <c:order val="6"/>
          <c:tx>
            <c:strRef>
              <c:f>データシート!$A$33</c:f>
              <c:strCache>
                <c:ptCount val="1"/>
                <c:pt idx="0">
                  <c:v>相良村簡易水道特別会計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c:v>
                </c:pt>
                <c:pt idx="4">
                  <c:v>#N/A</c:v>
                </c:pt>
                <c:pt idx="5">
                  <c:v>0.11</c:v>
                </c:pt>
                <c:pt idx="6">
                  <c:v>#N/A</c:v>
                </c:pt>
                <c:pt idx="7">
                  <c:v>0.12</c:v>
                </c:pt>
                <c:pt idx="8">
                  <c:v>#N/A</c:v>
                </c:pt>
                <c:pt idx="9">
                  <c:v>0.25</c:v>
                </c:pt>
              </c:numCache>
            </c:numRef>
          </c:val>
          <c:extLst xmlns:c16r2="http://schemas.microsoft.com/office/drawing/2015/06/chart">
            <c:ext xmlns:c16="http://schemas.microsoft.com/office/drawing/2014/chart" uri="{C3380CC4-5D6E-409C-BE32-E72D297353CC}">
              <c16:uniqueId val="{00000006-C1A4-464F-8FE2-4FC8312C3CF7}"/>
            </c:ext>
          </c:extLst>
        </c:ser>
        <c:ser>
          <c:idx val="7"/>
          <c:order val="7"/>
          <c:tx>
            <c:strRef>
              <c:f>データシート!$A$34</c:f>
              <c:strCache>
                <c:ptCount val="1"/>
                <c:pt idx="0">
                  <c:v>相良村国民健康保険特別会計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3.16</c:v>
                </c:pt>
                <c:pt idx="2">
                  <c:v>#N/A</c:v>
                </c:pt>
                <c:pt idx="3">
                  <c:v>2.57</c:v>
                </c:pt>
                <c:pt idx="4">
                  <c:v>#N/A</c:v>
                </c:pt>
                <c:pt idx="5">
                  <c:v>2.99</c:v>
                </c:pt>
                <c:pt idx="6">
                  <c:v>#N/A</c:v>
                </c:pt>
                <c:pt idx="7">
                  <c:v>3</c:v>
                </c:pt>
                <c:pt idx="8">
                  <c:v>#N/A</c:v>
                </c:pt>
                <c:pt idx="9">
                  <c:v>1.24</c:v>
                </c:pt>
              </c:numCache>
            </c:numRef>
          </c:val>
          <c:extLst xmlns:c16r2="http://schemas.microsoft.com/office/drawing/2015/06/chart">
            <c:ext xmlns:c16="http://schemas.microsoft.com/office/drawing/2014/chart" uri="{C3380CC4-5D6E-409C-BE32-E72D297353CC}">
              <c16:uniqueId val="{00000007-C1A4-464F-8FE2-4FC8312C3CF7}"/>
            </c:ext>
          </c:extLst>
        </c:ser>
        <c:ser>
          <c:idx val="8"/>
          <c:order val="8"/>
          <c:tx>
            <c:strRef>
              <c:f>データシート!$A$35</c:f>
              <c:strCache>
                <c:ptCount val="1"/>
                <c:pt idx="0">
                  <c:v>相良村介護保険特別会計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1.85</c:v>
                </c:pt>
                <c:pt idx="2">
                  <c:v>#N/A</c:v>
                </c:pt>
                <c:pt idx="3">
                  <c:v>1.66</c:v>
                </c:pt>
                <c:pt idx="4">
                  <c:v>#N/A</c:v>
                </c:pt>
                <c:pt idx="5">
                  <c:v>2.86</c:v>
                </c:pt>
                <c:pt idx="6">
                  <c:v>#N/A</c:v>
                </c:pt>
                <c:pt idx="7">
                  <c:v>3.37</c:v>
                </c:pt>
                <c:pt idx="8">
                  <c:v>#N/A</c:v>
                </c:pt>
                <c:pt idx="9">
                  <c:v>3.18</c:v>
                </c:pt>
              </c:numCache>
            </c:numRef>
          </c:val>
          <c:extLst xmlns:c16r2="http://schemas.microsoft.com/office/drawing/2015/06/chart">
            <c:ext xmlns:c16="http://schemas.microsoft.com/office/drawing/2014/chart" uri="{C3380CC4-5D6E-409C-BE32-E72D297353CC}">
              <c16:uniqueId val="{00000008-C1A4-464F-8FE2-4FC8312C3C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5.99</c:v>
                </c:pt>
                <c:pt idx="2">
                  <c:v>#N/A</c:v>
                </c:pt>
                <c:pt idx="3">
                  <c:v>4.79</c:v>
                </c:pt>
                <c:pt idx="4">
                  <c:v>#N/A</c:v>
                </c:pt>
                <c:pt idx="5">
                  <c:v>3.78</c:v>
                </c:pt>
                <c:pt idx="6">
                  <c:v>#N/A</c:v>
                </c:pt>
                <c:pt idx="7">
                  <c:v>4.3099999999999996</c:v>
                </c:pt>
                <c:pt idx="8">
                  <c:v>#N/A</c:v>
                </c:pt>
                <c:pt idx="9">
                  <c:v>4.04</c:v>
                </c:pt>
              </c:numCache>
            </c:numRef>
          </c:val>
          <c:extLst xmlns:c16r2="http://schemas.microsoft.com/office/drawing/2015/06/chart">
            <c:ext xmlns:c16="http://schemas.microsoft.com/office/drawing/2014/chart" uri="{C3380CC4-5D6E-409C-BE32-E72D297353CC}">
              <c16:uniqueId val="{00000009-C1A4-464F-8FE2-4FC8312C3CF7}"/>
            </c:ext>
          </c:extLst>
        </c:ser>
        <c:dLbls>
          <c:showLegendKey val="0"/>
          <c:showVal val="0"/>
          <c:showCatName val="0"/>
          <c:showSerName val="0"/>
          <c:showPercent val="0"/>
          <c:showBubbleSize val="0"/>
        </c:dLbls>
        <c:gapWidth val="150"/>
        <c:overlap val="100"/>
        <c:axId val="157410048"/>
        <c:axId val="157411584"/>
      </c:barChart>
      <c:catAx>
        <c:axId val="1574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411584"/>
        <c:crosses val="autoZero"/>
        <c:auto val="1"/>
        <c:lblAlgn val="ctr"/>
        <c:lblOffset val="100"/>
        <c:tickLblSkip val="1"/>
        <c:tickMarkSkip val="1"/>
        <c:noMultiLvlLbl val="0"/>
      </c:catAx>
      <c:valAx>
        <c:axId val="15741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410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404</c:v>
                </c:pt>
                <c:pt idx="5">
                  <c:v>378</c:v>
                </c:pt>
                <c:pt idx="8">
                  <c:v>376</c:v>
                </c:pt>
                <c:pt idx="11">
                  <c:v>344</c:v>
                </c:pt>
                <c:pt idx="14">
                  <c:v>318</c:v>
                </c:pt>
              </c:numCache>
            </c:numRef>
          </c:val>
          <c:extLst xmlns:c16r2="http://schemas.microsoft.com/office/drawing/2015/06/chart">
            <c:ext xmlns:c16="http://schemas.microsoft.com/office/drawing/2014/chart" uri="{C3380CC4-5D6E-409C-BE32-E72D297353CC}">
              <c16:uniqueId val="{00000000-1E00-421F-B79F-5D10C86E38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00-421F-B79F-5D10C86E38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E00-421F-B79F-5D10C86E38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27</c:v>
                </c:pt>
                <c:pt idx="6">
                  <c:v>29</c:v>
                </c:pt>
                <c:pt idx="9">
                  <c:v>18</c:v>
                </c:pt>
                <c:pt idx="12">
                  <c:v>22</c:v>
                </c:pt>
              </c:numCache>
            </c:numRef>
          </c:val>
          <c:extLst xmlns:c16r2="http://schemas.microsoft.com/office/drawing/2015/06/chart">
            <c:ext xmlns:c16="http://schemas.microsoft.com/office/drawing/2014/chart" uri="{C3380CC4-5D6E-409C-BE32-E72D297353CC}">
              <c16:uniqueId val="{00000003-1E00-421F-B79F-5D10C86E38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229</c:v>
                </c:pt>
                <c:pt idx="3">
                  <c:v>216</c:v>
                </c:pt>
                <c:pt idx="6">
                  <c:v>223</c:v>
                </c:pt>
                <c:pt idx="9">
                  <c:v>198</c:v>
                </c:pt>
                <c:pt idx="12">
                  <c:v>172</c:v>
                </c:pt>
              </c:numCache>
            </c:numRef>
          </c:val>
          <c:extLst xmlns:c16r2="http://schemas.microsoft.com/office/drawing/2015/06/chart">
            <c:ext xmlns:c16="http://schemas.microsoft.com/office/drawing/2014/chart" uri="{C3380CC4-5D6E-409C-BE32-E72D297353CC}">
              <c16:uniqueId val="{00000004-1E00-421F-B79F-5D10C86E38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00-421F-B79F-5D10C86E38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00-421F-B79F-5D10C86E38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329</c:v>
                </c:pt>
                <c:pt idx="3">
                  <c:v>309</c:v>
                </c:pt>
                <c:pt idx="6">
                  <c:v>302</c:v>
                </c:pt>
                <c:pt idx="9">
                  <c:v>274</c:v>
                </c:pt>
                <c:pt idx="12">
                  <c:v>269</c:v>
                </c:pt>
              </c:numCache>
            </c:numRef>
          </c:val>
          <c:extLst xmlns:c16r2="http://schemas.microsoft.com/office/drawing/2015/06/chart">
            <c:ext xmlns:c16="http://schemas.microsoft.com/office/drawing/2014/chart" uri="{C3380CC4-5D6E-409C-BE32-E72D297353CC}">
              <c16:uniqueId val="{00000007-1E00-421F-B79F-5D10C86E38FB}"/>
            </c:ext>
          </c:extLst>
        </c:ser>
        <c:dLbls>
          <c:showLegendKey val="0"/>
          <c:showVal val="0"/>
          <c:showCatName val="0"/>
          <c:showSerName val="0"/>
          <c:showPercent val="0"/>
          <c:showBubbleSize val="0"/>
        </c:dLbls>
        <c:gapWidth val="100"/>
        <c:overlap val="100"/>
        <c:axId val="160435584"/>
        <c:axId val="16045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182</c:v>
                </c:pt>
                <c:pt idx="2">
                  <c:v>#N/A</c:v>
                </c:pt>
                <c:pt idx="3">
                  <c:v>#N/A</c:v>
                </c:pt>
                <c:pt idx="4">
                  <c:v>174</c:v>
                </c:pt>
                <c:pt idx="5">
                  <c:v>#N/A</c:v>
                </c:pt>
                <c:pt idx="6">
                  <c:v>#N/A</c:v>
                </c:pt>
                <c:pt idx="7">
                  <c:v>178</c:v>
                </c:pt>
                <c:pt idx="8">
                  <c:v>#N/A</c:v>
                </c:pt>
                <c:pt idx="9">
                  <c:v>#N/A</c:v>
                </c:pt>
                <c:pt idx="10">
                  <c:v>146</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1E00-421F-B79F-5D10C86E38FB}"/>
            </c:ext>
          </c:extLst>
        </c:ser>
        <c:dLbls>
          <c:showLegendKey val="0"/>
          <c:showVal val="0"/>
          <c:showCatName val="0"/>
          <c:showSerName val="0"/>
          <c:showPercent val="0"/>
          <c:showBubbleSize val="0"/>
        </c:dLbls>
        <c:marker val="1"/>
        <c:smooth val="0"/>
        <c:axId val="160435584"/>
        <c:axId val="160450048"/>
      </c:lineChart>
      <c:catAx>
        <c:axId val="1604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50048"/>
        <c:crosses val="autoZero"/>
        <c:auto val="1"/>
        <c:lblAlgn val="ctr"/>
        <c:lblOffset val="100"/>
        <c:tickLblSkip val="1"/>
        <c:tickMarkSkip val="1"/>
        <c:noMultiLvlLbl val="0"/>
      </c:catAx>
      <c:valAx>
        <c:axId val="16045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3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2781</c:v>
                </c:pt>
                <c:pt idx="5">
                  <c:v>2713</c:v>
                </c:pt>
                <c:pt idx="8">
                  <c:v>2685</c:v>
                </c:pt>
                <c:pt idx="11">
                  <c:v>2929</c:v>
                </c:pt>
                <c:pt idx="14">
                  <c:v>2943</c:v>
                </c:pt>
              </c:numCache>
            </c:numRef>
          </c:val>
          <c:extLst xmlns:c16r2="http://schemas.microsoft.com/office/drawing/2015/06/chart">
            <c:ext xmlns:c16="http://schemas.microsoft.com/office/drawing/2014/chart" uri="{C3380CC4-5D6E-409C-BE32-E72D297353CC}">
              <c16:uniqueId val="{00000000-4B1B-4094-9DE0-FECE732A02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213</c:v>
                </c:pt>
                <c:pt idx="5">
                  <c:v>183</c:v>
                </c:pt>
                <c:pt idx="8">
                  <c:v>163</c:v>
                </c:pt>
                <c:pt idx="11">
                  <c:v>154</c:v>
                </c:pt>
                <c:pt idx="14">
                  <c:v>151</c:v>
                </c:pt>
              </c:numCache>
            </c:numRef>
          </c:val>
          <c:extLst xmlns:c16r2="http://schemas.microsoft.com/office/drawing/2015/06/chart">
            <c:ext xmlns:c16="http://schemas.microsoft.com/office/drawing/2014/chart" uri="{C3380CC4-5D6E-409C-BE32-E72D297353CC}">
              <c16:uniqueId val="{00000001-4B1B-4094-9DE0-FECE732A02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1697</c:v>
                </c:pt>
                <c:pt idx="5">
                  <c:v>2020</c:v>
                </c:pt>
                <c:pt idx="8">
                  <c:v>2010</c:v>
                </c:pt>
                <c:pt idx="11">
                  <c:v>1859</c:v>
                </c:pt>
                <c:pt idx="14">
                  <c:v>1737</c:v>
                </c:pt>
              </c:numCache>
            </c:numRef>
          </c:val>
          <c:extLst xmlns:c16r2="http://schemas.microsoft.com/office/drawing/2015/06/chart">
            <c:ext xmlns:c16="http://schemas.microsoft.com/office/drawing/2014/chart" uri="{C3380CC4-5D6E-409C-BE32-E72D297353CC}">
              <c16:uniqueId val="{00000002-4B1B-4094-9DE0-FECE732A02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B1B-4094-9DE0-FECE732A02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B1B-4094-9DE0-FECE732A02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1B-4094-9DE0-FECE732A02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443</c:v>
                </c:pt>
                <c:pt idx="3">
                  <c:v>488</c:v>
                </c:pt>
                <c:pt idx="6">
                  <c:v>590</c:v>
                </c:pt>
                <c:pt idx="9">
                  <c:v>580</c:v>
                </c:pt>
                <c:pt idx="12">
                  <c:v>558</c:v>
                </c:pt>
              </c:numCache>
            </c:numRef>
          </c:val>
          <c:extLst xmlns:c16r2="http://schemas.microsoft.com/office/drawing/2015/06/chart">
            <c:ext xmlns:c16="http://schemas.microsoft.com/office/drawing/2014/chart" uri="{C3380CC4-5D6E-409C-BE32-E72D297353CC}">
              <c16:uniqueId val="{00000006-4B1B-4094-9DE0-FECE732A02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159</c:v>
                </c:pt>
                <c:pt idx="3">
                  <c:v>126</c:v>
                </c:pt>
                <c:pt idx="6">
                  <c:v>110</c:v>
                </c:pt>
                <c:pt idx="9">
                  <c:v>119</c:v>
                </c:pt>
                <c:pt idx="12">
                  <c:v>106</c:v>
                </c:pt>
              </c:numCache>
            </c:numRef>
          </c:val>
          <c:extLst xmlns:c16r2="http://schemas.microsoft.com/office/drawing/2015/06/chart">
            <c:ext xmlns:c16="http://schemas.microsoft.com/office/drawing/2014/chart" uri="{C3380CC4-5D6E-409C-BE32-E72D297353CC}">
              <c16:uniqueId val="{00000007-4B1B-4094-9DE0-FECE732A02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1917</c:v>
                </c:pt>
                <c:pt idx="3">
                  <c:v>1752</c:v>
                </c:pt>
                <c:pt idx="6">
                  <c:v>1607</c:v>
                </c:pt>
                <c:pt idx="9">
                  <c:v>1514</c:v>
                </c:pt>
                <c:pt idx="12">
                  <c:v>1355</c:v>
                </c:pt>
              </c:numCache>
            </c:numRef>
          </c:val>
          <c:extLst xmlns:c16r2="http://schemas.microsoft.com/office/drawing/2015/06/chart">
            <c:ext xmlns:c16="http://schemas.microsoft.com/office/drawing/2014/chart" uri="{C3380CC4-5D6E-409C-BE32-E72D297353CC}">
              <c16:uniqueId val="{00000008-4B1B-4094-9DE0-FECE732A02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B1B-4094-9DE0-FECE732A02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2937</c:v>
                </c:pt>
                <c:pt idx="3">
                  <c:v>2867</c:v>
                </c:pt>
                <c:pt idx="6">
                  <c:v>2859</c:v>
                </c:pt>
                <c:pt idx="9">
                  <c:v>3073</c:v>
                </c:pt>
                <c:pt idx="12">
                  <c:v>3147</c:v>
                </c:pt>
              </c:numCache>
            </c:numRef>
          </c:val>
          <c:extLst xmlns:c16r2="http://schemas.microsoft.com/office/drawing/2015/06/chart">
            <c:ext xmlns:c16="http://schemas.microsoft.com/office/drawing/2014/chart" uri="{C3380CC4-5D6E-409C-BE32-E72D297353CC}">
              <c16:uniqueId val="{0000000A-4B1B-4094-9DE0-FECE732A02D2}"/>
            </c:ext>
          </c:extLst>
        </c:ser>
        <c:dLbls>
          <c:showLegendKey val="0"/>
          <c:showVal val="0"/>
          <c:showCatName val="0"/>
          <c:showSerName val="0"/>
          <c:showPercent val="0"/>
          <c:showBubbleSize val="0"/>
        </c:dLbls>
        <c:gapWidth val="100"/>
        <c:overlap val="100"/>
        <c:axId val="160199040"/>
        <c:axId val="16020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764</c:v>
                </c:pt>
                <c:pt idx="2">
                  <c:v>#N/A</c:v>
                </c:pt>
                <c:pt idx="3">
                  <c:v>#N/A</c:v>
                </c:pt>
                <c:pt idx="4">
                  <c:v>317</c:v>
                </c:pt>
                <c:pt idx="5">
                  <c:v>#N/A</c:v>
                </c:pt>
                <c:pt idx="6">
                  <c:v>#N/A</c:v>
                </c:pt>
                <c:pt idx="7">
                  <c:v>308</c:v>
                </c:pt>
                <c:pt idx="8">
                  <c:v>#N/A</c:v>
                </c:pt>
                <c:pt idx="9">
                  <c:v>#N/A</c:v>
                </c:pt>
                <c:pt idx="10">
                  <c:v>345</c:v>
                </c:pt>
                <c:pt idx="11">
                  <c:v>#N/A</c:v>
                </c:pt>
                <c:pt idx="12">
                  <c:v>#N/A</c:v>
                </c:pt>
                <c:pt idx="13">
                  <c:v>335</c:v>
                </c:pt>
                <c:pt idx="14">
                  <c:v>#N/A</c:v>
                </c:pt>
              </c:numCache>
            </c:numRef>
          </c:val>
          <c:smooth val="0"/>
          <c:extLst xmlns:c16r2="http://schemas.microsoft.com/office/drawing/2015/06/chart">
            <c:ext xmlns:c16="http://schemas.microsoft.com/office/drawing/2014/chart" uri="{C3380CC4-5D6E-409C-BE32-E72D297353CC}">
              <c16:uniqueId val="{0000000B-4B1B-4094-9DE0-FECE732A02D2}"/>
            </c:ext>
          </c:extLst>
        </c:ser>
        <c:dLbls>
          <c:showLegendKey val="0"/>
          <c:showVal val="0"/>
          <c:showCatName val="0"/>
          <c:showSerName val="0"/>
          <c:showPercent val="0"/>
          <c:showBubbleSize val="0"/>
        </c:dLbls>
        <c:marker val="1"/>
        <c:smooth val="0"/>
        <c:axId val="160199040"/>
        <c:axId val="160200960"/>
      </c:lineChart>
      <c:catAx>
        <c:axId val="1601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200960"/>
        <c:crosses val="autoZero"/>
        <c:auto val="1"/>
        <c:lblAlgn val="ctr"/>
        <c:lblOffset val="100"/>
        <c:tickLblSkip val="1"/>
        <c:tickMarkSkip val="1"/>
        <c:noMultiLvlLbl val="0"/>
      </c:catAx>
      <c:valAx>
        <c:axId val="1602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1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1464</c:v>
                </c:pt>
                <c:pt idx="1">
                  <c:v>1404</c:v>
                </c:pt>
                <c:pt idx="2">
                  <c:v>1232</c:v>
                </c:pt>
              </c:numCache>
            </c:numRef>
          </c:val>
          <c:extLst xmlns:c16r2="http://schemas.microsoft.com/office/drawing/2015/06/chart">
            <c:ext xmlns:c16="http://schemas.microsoft.com/office/drawing/2014/chart" uri="{C3380CC4-5D6E-409C-BE32-E72D297353CC}">
              <c16:uniqueId val="{00000000-BEE7-4B9B-99F4-CD3D78EE4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c:v>
                </c:pt>
                <c:pt idx="1">
                  <c:v>52</c:v>
                </c:pt>
                <c:pt idx="2">
                  <c:v>52</c:v>
                </c:pt>
              </c:numCache>
            </c:numRef>
          </c:val>
          <c:extLst xmlns:c16r2="http://schemas.microsoft.com/office/drawing/2015/06/chart">
            <c:ext xmlns:c16="http://schemas.microsoft.com/office/drawing/2014/chart" uri="{C3380CC4-5D6E-409C-BE32-E72D297353CC}">
              <c16:uniqueId val="{00000001-BEE7-4B9B-99F4-CD3D78EE4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272</c:v>
                </c:pt>
                <c:pt idx="1">
                  <c:v>274</c:v>
                </c:pt>
                <c:pt idx="2">
                  <c:v>306</c:v>
                </c:pt>
              </c:numCache>
            </c:numRef>
          </c:val>
          <c:extLst xmlns:c16r2="http://schemas.microsoft.com/office/drawing/2015/06/chart">
            <c:ext xmlns:c16="http://schemas.microsoft.com/office/drawing/2014/chart" uri="{C3380CC4-5D6E-409C-BE32-E72D297353CC}">
              <c16:uniqueId val="{00000002-BEE7-4B9B-99F4-CD3D78EE4DD4}"/>
            </c:ext>
          </c:extLst>
        </c:ser>
        <c:dLbls>
          <c:showLegendKey val="0"/>
          <c:showVal val="0"/>
          <c:showCatName val="0"/>
          <c:showSerName val="0"/>
          <c:showPercent val="0"/>
          <c:showBubbleSize val="0"/>
        </c:dLbls>
        <c:gapWidth val="120"/>
        <c:overlap val="100"/>
        <c:axId val="161039872"/>
        <c:axId val="161041408"/>
      </c:barChart>
      <c:catAx>
        <c:axId val="16103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041408"/>
        <c:crosses val="autoZero"/>
        <c:auto val="1"/>
        <c:lblAlgn val="ctr"/>
        <c:lblOffset val="100"/>
        <c:tickLblSkip val="1"/>
        <c:tickMarkSkip val="1"/>
        <c:noMultiLvlLbl val="0"/>
      </c:catAx>
      <c:valAx>
        <c:axId val="161041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03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{0A3AA5AE-0B0D-45BF-A989-066F95F1FC47}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9A4-44A3-9DEB-95B87A9CD89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{77E03111-8512-44FB-A6C5-37C86063068F}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A4-44A3-9DEB-95B87A9CD89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{05BA65B4-AF1F-4A31-898F-3688D404303D}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A4-44A3-9DEB-95B87A9CD89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{1621067D-5ACD-4F6B-A92E-09A14A45AC81}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A4-44A3-9DEB-95B87A9CD89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{A9657A43-129E-4351-9499-20CEF466338F}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A4-44A3-9DEB-95B87A9CD8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{2571DB1E-C1DE-4075-B2D6-C9A2CD5E20A4}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9A4-44A3-9DEB-95B87A9CD8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{0B4EAF6B-86D0-4098-8354-844C9908AFF6}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9A4-44A3-9DEB-95B87A9CD89C}"/>
                </c:ext>
              </c:extLst>
            </c:dLbl>
            <c:dLbl>
              <c:idx val="24"/>
              <c:layout>
                <c:manualLayout>
                  <c:x val="-4.579756960512417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{A6B0CB60-E8F8-409C-8447-938DE0CE8C3F}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9A4-44A3-9DEB-95B87A9CD89C}"/>
                </c:ext>
              </c:extLst>
            </c:dLbl>
            <c:dLbl>
              <c:idx val="32"/>
              <c:layout>
                <c:manualLayout>
                  <c:x val="-1.849283133402043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{F42D6810-138B-48FC-A591-6F5D75B55C73}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9A4-44A3-9DEB-95B87A9CD8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48.1</c:v>
                </c:pt>
                <c:pt idx="16">
                  <c:v>50</c:v>
                </c:pt>
                <c:pt idx="24">
                  <c:v>51.7</c:v>
                </c:pt>
                <c:pt idx="32">
                  <c:v>51.7</c:v>
                </c:pt>
              </c:numCache>
            </c:numRef>
          </c:xVal>
          <c:yVal>
            <c:numRef>
              <c:f>公会計指標分析・財政指標組合せ分析表!$BP$51:$DC$51</c:f>
              <c:numCache>
                <c:formatCode>#,##0.0;"▲ "#,##0.0</c:formatCode>
                <c:ptCount val="40"/>
                <c:pt idx="8">
                  <c:v>16.7</c:v>
                </c:pt>
                <c:pt idx="16">
                  <c:v>16.600000000000001</c:v>
                </c:pt>
                <c:pt idx="24">
                  <c:v>19.2</c:v>
                </c:pt>
                <c:pt idx="32">
                  <c:v>18.7</c:v>
                </c:pt>
              </c:numCache>
            </c:numRef>
          </c:yVal>
          <c:smooth val="0"/>
          <c:extLst xmlns:c16r2="http://schemas.microsoft.com/office/drawing/2015/06/chart">
            <c:ext xmlns:c16="http://schemas.microsoft.com/office/drawing/2014/chart" uri="{C3380CC4-5D6E-409C-BE32-E72D297353CC}">
              <c16:uniqueId val="{00000009-39A4-44A3-9DEB-95B87A9CD8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{9087BE3A-F353-4EA5-8500-20064636219E}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9A4-44A3-9DEB-95B87A9CD89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{64872923-FF20-45CB-944B-AB8EE1E67D25}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A4-44A3-9DEB-95B87A9CD89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{1F8FC37D-1AA7-4D24-ADCD-C84A84CE465E}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A4-44A3-9DEB-95B87A9CD89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{BCDB8182-3D08-497B-8357-8DACB6D21A6B}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A4-44A3-9DEB-95B87A9CD89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{46341AC1-25AB-4FA9-AC2C-BC0250CDCAC8}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A4-44A3-9DEB-95B87A9CD8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{1EC292FC-7E1D-4A4C-B081-8A991CFFB035}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9A4-44A3-9DEB-95B87A9CD8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{A0493F76-C741-4D75-8550-1894C8BC6C13}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9A4-44A3-9DEB-95B87A9CD8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{B184026A-F5EF-4285-81BD-2BBAB8DF9AF6}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9A4-44A3-9DEB-95B87A9CD8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{84CBA341-8743-47BB-81ED-C0244637DFE8}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9A4-44A3-9DEB-95B87A9CD8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9A4-44A3-9DEB-95B87A9CD89C}"/>
            </c:ext>
          </c:extLst>
        </c:ser>
        <c:dLbls>
          <c:showLegendKey val="0"/>
          <c:showVal val="1"/>
          <c:showCatName val="0"/>
          <c:showSerName val="0"/>
          <c:showPercent val="0"/>
          <c:showBubbleSize val="0"/>
        </c:dLbls>
        <c:axId val="78732672"/>
        <c:axId val="78657024"/>
      </c:scatterChart>
      <c:valAx>
        <c:axId val="78732672"/>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657024"/>
        <c:crosses val="autoZero"/>
        <c:crossBetween val="midCat"/>
      </c:valAx>
      <c:valAx>
        <c:axId val="7865702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73267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{E6FC70E0-1E02-4DEA-8688-E91BD74B75C6}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B8B-4BCF-BFF8-B20C6491CC3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{9ECC9CE4-0555-412B-B254-E8ADBB8278A1}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8B-4BCF-BFF8-B20C6491CC3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{6708BAA4-64D3-4A2B-B924-A6FF3657B635}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8B-4BCF-BFF8-B20C6491CC3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{20EAA1C8-6A4C-4376-9DB5-FD2F6DEAE237}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8B-4BCF-BFF8-B20C6491CC3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{7A1BAE18-2EC3-48C9-B5AD-6D50216F60B1}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8B-4BCF-BFF8-B20C6491CC3A}"/>
                </c:ext>
              </c:extLst>
            </c:dLbl>
            <c:dLbl>
              <c:idx val="8"/>
              <c:layout>
                <c:manualLayout>
                  <c:x val="-2.9688777924810925E-2"/>
                  <c:y val="-8.062910856650458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{980AAF04-CA28-4450-AB22-8E68C5C40B44}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B8B-4BCF-BFF8-B20C6491CC3A}"/>
                </c:ext>
              </c:extLst>
            </c:dLbl>
            <c:dLbl>
              <c:idx val="16"/>
              <c:layout>
                <c:manualLayout>
                  <c:x val="-3.3707205313410343E-2"/>
                  <c:y val="-4.420418560908339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{8E3223C6-3039-492A-99FB-F3680CB99F39}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B8B-4BCF-BFF8-B20C6491CC3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{431BA2D7-1154-4BDA-AF1C-7E14A1C71B9A}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B8B-4BCF-BFF8-B20C6491CC3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{79C5D999-D379-458A-AA0A-D60A3653DEFF}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B8B-4BCF-BFF8-B20C6491C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9.6999999999999993</c:v>
                </c:pt>
                <c:pt idx="16">
                  <c:v>9.6</c:v>
                </c:pt>
                <c:pt idx="24">
                  <c:v>9</c:v>
                </c:pt>
                <c:pt idx="32">
                  <c:v>8.6</c:v>
                </c:pt>
              </c:numCache>
            </c:numRef>
          </c:xVal>
          <c:yVal>
            <c:numRef>
              <c:f>公会計指標分析・財政指標組合せ分析表!$BP$73:$DC$73</c:f>
              <c:numCache>
                <c:formatCode>#,##0.0;"▲ "#,##0.0</c:formatCode>
                <c:ptCount val="40"/>
                <c:pt idx="0">
                  <c:v>42.2</c:v>
                </c:pt>
                <c:pt idx="8">
                  <c:v>16.7</c:v>
                </c:pt>
                <c:pt idx="16">
                  <c:v>16.600000000000001</c:v>
                </c:pt>
                <c:pt idx="24">
                  <c:v>19.2</c:v>
                </c:pt>
                <c:pt idx="32">
                  <c:v>18.7</c:v>
                </c:pt>
              </c:numCache>
            </c:numRef>
          </c:yVal>
          <c:smooth val="0"/>
          <c:extLst xmlns:c16r2="http://schemas.microsoft.com/office/drawing/2015/06/chart">
            <c:ext xmlns:c16="http://schemas.microsoft.com/office/drawing/2014/chart" uri="{C3380CC4-5D6E-409C-BE32-E72D297353CC}">
              <c16:uniqueId val="{00000009-5B8B-4BCF-BFF8-B20C6491CC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{F8770434-E267-458D-8630-95A3649E4DF1}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B8B-4BCF-BFF8-B20C6491CC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{31E5EFE8-04C6-4F0E-9227-455405E84C1A}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8B-4BCF-BFF8-B20C6491CC3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{D499AD22-B597-4C5B-B427-112A1FFE399E}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8B-4BCF-BFF8-B20C6491CC3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{9197CC13-BC9E-474A-8EAF-205715DB5314}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8B-4BCF-BFF8-B20C6491CC3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{2228E099-E75C-4539-B7D8-9E4267D8F589}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8B-4BCF-BFF8-B20C6491CC3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{0EC55CC6-AE73-4A16-8331-4770114404BC}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B8B-4BCF-BFF8-B20C6491CC3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{F5AD0481-AE2D-411C-A3F3-A7D090AEDEEB}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B8B-4BCF-BFF8-B20C6491CC3A}"/>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{E104D4BD-6D45-4DA5-BAA3-49E3DE471B28}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B8B-4BCF-BFF8-B20C6491CC3A}"/>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{DE9F547C-6BE3-44E4-BF60-FB21647A0664}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B8B-4BCF-BFF8-B20C6491C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B8B-4BCF-BFF8-B20C6491CC3A}"/>
            </c:ext>
          </c:extLst>
        </c:ser>
        <c:dLbls>
          <c:showLegendKey val="0"/>
          <c:showVal val="1"/>
          <c:showCatName val="0"/>
          <c:showSerName val="0"/>
          <c:showPercent val="0"/>
          <c:showBubbleSize val="0"/>
        </c:dLbls>
        <c:axId val="78257152"/>
        <c:axId val="78271616"/>
      </c:scatterChart>
      <c:valAx>
        <c:axId val="78257152"/>
        <c:scaling>
          <c:orientation val="minMax"/>
          <c:max val="10.6"/>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271616"/>
        <c:crosses val="autoZero"/>
        <c:crossBetween val="midCat"/>
      </c:valAx>
      <c:valAx>
        <c:axId val="78271616"/>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25715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4,485
4,467
94.54
3,560,496
3,381,751
84,594
2,093,086
3,146,967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人口減少、高齢化等の影響や村内に農業以外の基盤産業がないことなどにより、財政基盤が弱く、県平均、全国平均を大きく下回っている状況にある。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税収等の徴収強化など自主財源の確保に努め、財政基盤の強化を図る。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162814</xdr:rowOff>
    </xdr:to>
    <xdr:cxnSp macro="">
      <xdr:nvCxnSpPr>
        <xdr:cNvPr id="66" name="直線コネクタ 65"/>
        <xdr:cNvCxnSpPr/>
      </xdr:nvCxnSpPr>
      <xdr:spPr>
        <a:xfrm flipV="1">
          <a:off x="4114800" y="75255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44</xdr:row>
      <xdr:rowOff>1016</xdr:rowOff>
    </xdr:to>
    <xdr:cxnSp macro="">
      <xdr:nvCxnSpPr>
        <xdr:cNvPr id="72" name="直線コネクタ 71"/>
        <xdr:cNvCxnSpPr/>
      </xdr:nvCxnSpPr>
      <xdr:spPr>
        <a:xfrm flipV="1">
          <a:off x="2336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10668</xdr:rowOff>
    </xdr:to>
    <xdr:cxnSp macro="">
      <xdr:nvCxnSpPr>
        <xdr:cNvPr id="75" name="直線コネクタ 74"/>
        <xdr:cNvCxnSpPr/>
      </xdr:nvCxnSpPr>
      <xdr:spPr>
        <a:xfrm flipV="1">
          <a:off x="1447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42689</xdr:rowOff>
    </xdr:from>
    <xdr:ext cx="762000" cy="259045"/>
    <xdr:sp macro="" textlink="">
      <xdr:nvSpPr>
        <xdr:cNvPr id="86" name="財政力該当値テキスト"/>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88" name="テキスト ボックス 87"/>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90" name="テキスト ボックス 89"/>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92" name="テキスト ボックス 91"/>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ポイントで推移しているが、類似団体と比較すると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前年度に比べ、維持補修費、扶助費、公債費等の経常収支比率は下がったが、人件費、物件費、補助費の比率は上がっている。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年度にかけ簡易水道特別会計の起債償還額が増加するため、繰出金が増加する見込である。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29316</xdr:rowOff>
    </xdr:from>
    <xdr:to>
      <xdr:col>23</xdr:col>
      <xdr:colOff>133350</xdr:colOff>
      <xdr:row>64</xdr:row>
      <xdr:rowOff>29316</xdr:rowOff>
    </xdr:to>
    <xdr:cxnSp macro="">
      <xdr:nvCxnSpPr>
        <xdr:cNvPr id="129" name="直線コネクタ 128"/>
        <xdr:cNvCxnSpPr/>
      </xdr:nvCxnSpPr>
      <xdr:spPr>
        <a:xfrm>
          <a:off x="4114800" y="110021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29316</xdr:rowOff>
    </xdr:from>
    <xdr:to>
      <xdr:col>19</xdr:col>
      <xdr:colOff>133350</xdr:colOff>
      <xdr:row>64</xdr:row>
      <xdr:rowOff>93663</xdr:rowOff>
    </xdr:to>
    <xdr:cxnSp macro="">
      <xdr:nvCxnSpPr>
        <xdr:cNvPr id="132" name="直線コネクタ 131"/>
        <xdr:cNvCxnSpPr/>
      </xdr:nvCxnSpPr>
      <xdr:spPr>
        <a:xfrm flipV="1">
          <a:off x="3225800" y="1100211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37359</xdr:rowOff>
    </xdr:from>
    <xdr:to>
      <xdr:col>15</xdr:col>
      <xdr:colOff>82550</xdr:colOff>
      <xdr:row>64</xdr:row>
      <xdr:rowOff>93663</xdr:rowOff>
    </xdr:to>
    <xdr:cxnSp macro="">
      <xdr:nvCxnSpPr>
        <xdr:cNvPr id="135" name="直線コネクタ 134"/>
        <xdr:cNvCxnSpPr/>
      </xdr:nvCxnSpPr>
      <xdr:spPr>
        <a:xfrm>
          <a:off x="2336800" y="1101015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37359</xdr:rowOff>
    </xdr:from>
    <xdr:to>
      <xdr:col>11</xdr:col>
      <xdr:colOff>31750</xdr:colOff>
      <xdr:row>64</xdr:row>
      <xdr:rowOff>79587</xdr:rowOff>
    </xdr:to>
    <xdr:cxnSp macro="">
      <xdr:nvCxnSpPr>
        <xdr:cNvPr id="138" name="直線コネクタ 137"/>
        <xdr:cNvCxnSpPr/>
      </xdr:nvCxnSpPr>
      <xdr:spPr>
        <a:xfrm flipV="1">
          <a:off x="1447800" y="11010159"/>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149966</xdr:rowOff>
    </xdr:from>
    <xdr:to>
      <xdr:col>23</xdr:col>
      <xdr:colOff>184150</xdr:colOff>
      <xdr:row>64</xdr:row>
      <xdr:rowOff>80116</xdr:rowOff>
    </xdr:to>
    <xdr:sp macro="" textlink="">
      <xdr:nvSpPr>
        <xdr:cNvPr id="148" name="楕円 147"/>
        <xdr:cNvSpPr/>
      </xdr:nvSpPr>
      <xdr:spPr>
        <a:xfrm>
          <a:off x="49022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122043</xdr:rowOff>
    </xdr:from>
    <xdr:ext cx="762000" cy="259045"/>
    <xdr:sp macro="" textlink="">
      <xdr:nvSpPr>
        <xdr:cNvPr id="149" name="財政構造の弾力性該当値テキスト"/>
        <xdr:cNvSpPr txBox="1"/>
      </xdr:nvSpPr>
      <xdr:spPr>
        <a:xfrm>
          <a:off x="5041900" y="109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149966</xdr:rowOff>
    </xdr:from>
    <xdr:to>
      <xdr:col>19</xdr:col>
      <xdr:colOff>184150</xdr:colOff>
      <xdr:row>64</xdr:row>
      <xdr:rowOff>80116</xdr:rowOff>
    </xdr:to>
    <xdr:sp macro="" textlink="">
      <xdr:nvSpPr>
        <xdr:cNvPr id="150" name="楕円 149"/>
        <xdr:cNvSpPr/>
      </xdr:nvSpPr>
      <xdr:spPr>
        <a:xfrm>
          <a:off x="4064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64893</xdr:rowOff>
    </xdr:from>
    <xdr:ext cx="736600" cy="259045"/>
    <xdr:sp macro="" textlink="">
      <xdr:nvSpPr>
        <xdr:cNvPr id="151" name="テキスト ボックス 150"/>
        <xdr:cNvSpPr txBox="1"/>
      </xdr:nvSpPr>
      <xdr:spPr>
        <a:xfrm>
          <a:off x="3733800" y="1103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42863</xdr:rowOff>
    </xdr:from>
    <xdr:to>
      <xdr:col>15</xdr:col>
      <xdr:colOff>133350</xdr:colOff>
      <xdr:row>64</xdr:row>
      <xdr:rowOff>144463</xdr:rowOff>
    </xdr:to>
    <xdr:sp macro="" textlink="">
      <xdr:nvSpPr>
        <xdr:cNvPr id="152" name="楕円 151"/>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129240</xdr:rowOff>
    </xdr:from>
    <xdr:ext cx="762000" cy="259045"/>
    <xdr:sp macro="" textlink="">
      <xdr:nvSpPr>
        <xdr:cNvPr id="153" name="テキスト ボックス 152"/>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158009</xdr:rowOff>
    </xdr:from>
    <xdr:to>
      <xdr:col>11</xdr:col>
      <xdr:colOff>82550</xdr:colOff>
      <xdr:row>64</xdr:row>
      <xdr:rowOff>88159</xdr:rowOff>
    </xdr:to>
    <xdr:sp macro="" textlink="">
      <xdr:nvSpPr>
        <xdr:cNvPr id="154" name="楕円 153"/>
        <xdr:cNvSpPr/>
      </xdr:nvSpPr>
      <xdr:spPr>
        <a:xfrm>
          <a:off x="2286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72936</xdr:rowOff>
    </xdr:from>
    <xdr:ext cx="762000" cy="259045"/>
    <xdr:sp macro="" textlink="">
      <xdr:nvSpPr>
        <xdr:cNvPr id="155" name="テキスト ボックス 154"/>
        <xdr:cNvSpPr txBox="1"/>
      </xdr:nvSpPr>
      <xdr:spPr>
        <a:xfrm>
          <a:off x="1955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6" name="楕円 155"/>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57" name="テキスト ボックス 156"/>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人件費については、職員数の増加及び給与改定による職員給の増加、区長班長報酬額の見直しによる支出額の増加があった。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物件費については、ふるさと</a:t>
          </a:r>
          <a:r>
            <a:rPr kumimoji="1" lang="ja-JP" altLang="ja-JP" sz="1300">
              <a:solidFill>
                <a:schemeClr val="dk1"/>
              </a:solidFill>
              <a:effectLst/>
              <a:latin typeface="+mn-lt"/>
              <a:ea typeface="+mn-ea"/>
              <a:cs typeface="+mn-cs"/>
            </a:rPr>
            <a:t>寄附金謝礼</a:t>
          </a:r>
          <a:r>
            <a:rPr kumimoji="1" lang="ja-JP" altLang="en-US" sz="1300">
              <a:solidFill>
                <a:schemeClr val="dk1"/>
              </a:solidFill>
              <a:effectLst/>
              <a:latin typeface="+mn-lt"/>
              <a:ea typeface="+mn-ea"/>
              <a:cs typeface="+mn-cs"/>
            </a:rPr>
            <a:t>及び促進手数料</a:t>
          </a:r>
          <a:r>
            <a:rPr kumimoji="1" lang="ja-JP" altLang="ja-JP" sz="1300">
              <a:solidFill>
                <a:schemeClr val="dk1"/>
              </a:solidFill>
              <a:effectLst/>
              <a:latin typeface="+mn-lt"/>
              <a:ea typeface="+mn-ea"/>
              <a:cs typeface="+mn-cs"/>
            </a:rPr>
            <a:t>、防災用トランシーバー購入等</a:t>
          </a:r>
          <a:r>
            <a:rPr kumimoji="1" lang="ja-JP" altLang="en-US" sz="1300">
              <a:solidFill>
                <a:schemeClr val="dk1"/>
              </a:solidFill>
              <a:effectLst/>
              <a:latin typeface="+mn-lt"/>
              <a:ea typeface="+mn-ea"/>
              <a:cs typeface="+mn-cs"/>
            </a:rPr>
            <a:t>、村道及び林道維持管理用重機借上料等が増加した。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人件費・物件費等の決算額は前年度より</a:t>
          </a:r>
          <a:r>
            <a:rPr kumimoji="1" lang="en-US" altLang="ja-JP" sz="1300">
              <a:solidFill>
                <a:schemeClr val="dk1"/>
              </a:solidFill>
              <a:effectLst/>
              <a:latin typeface="+mn-lt"/>
              <a:ea typeface="+mn-ea"/>
              <a:cs typeface="+mn-cs"/>
            </a:rPr>
            <a:t>26,421</a:t>
          </a:r>
          <a:r>
            <a:rPr kumimoji="1" lang="ja-JP" altLang="en-US" sz="1300">
              <a:solidFill>
                <a:schemeClr val="dk1"/>
              </a:solidFill>
              <a:effectLst/>
              <a:latin typeface="+mn-lt"/>
              <a:ea typeface="+mn-ea"/>
              <a:cs typeface="+mn-cs"/>
            </a:rPr>
            <a:t>円増加となった。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117706</xdr:rowOff>
    </xdr:from>
    <xdr:to>
      <xdr:col>23</xdr:col>
      <xdr:colOff>133350</xdr:colOff>
      <xdr:row>81</xdr:row>
      <xdr:rowOff>148065</xdr:rowOff>
    </xdr:to>
    <xdr:cxnSp macro="">
      <xdr:nvCxnSpPr>
        <xdr:cNvPr id="193" name="直線コネクタ 192"/>
        <xdr:cNvCxnSpPr/>
      </xdr:nvCxnSpPr>
      <xdr:spPr>
        <a:xfrm>
          <a:off x="4114800" y="14005156"/>
          <a:ext cx="8382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115940</xdr:rowOff>
    </xdr:from>
    <xdr:to>
      <xdr:col>19</xdr:col>
      <xdr:colOff>133350</xdr:colOff>
      <xdr:row>81</xdr:row>
      <xdr:rowOff>117706</xdr:rowOff>
    </xdr:to>
    <xdr:cxnSp macro="">
      <xdr:nvCxnSpPr>
        <xdr:cNvPr id="196" name="直線コネクタ 195"/>
        <xdr:cNvCxnSpPr/>
      </xdr:nvCxnSpPr>
      <xdr:spPr>
        <a:xfrm>
          <a:off x="3225800" y="14003390"/>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103764</xdr:rowOff>
    </xdr:from>
    <xdr:to>
      <xdr:col>15</xdr:col>
      <xdr:colOff>82550</xdr:colOff>
      <xdr:row>81</xdr:row>
      <xdr:rowOff>115940</xdr:rowOff>
    </xdr:to>
    <xdr:cxnSp macro="">
      <xdr:nvCxnSpPr>
        <xdr:cNvPr id="199" name="直線コネクタ 198"/>
        <xdr:cNvCxnSpPr/>
      </xdr:nvCxnSpPr>
      <xdr:spPr>
        <a:xfrm>
          <a:off x="2336800" y="13991214"/>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89689</xdr:rowOff>
    </xdr:from>
    <xdr:to>
      <xdr:col>11</xdr:col>
      <xdr:colOff>31750</xdr:colOff>
      <xdr:row>81</xdr:row>
      <xdr:rowOff>103764</xdr:rowOff>
    </xdr:to>
    <xdr:cxnSp macro="">
      <xdr:nvCxnSpPr>
        <xdr:cNvPr id="202" name="直線コネクタ 201"/>
        <xdr:cNvCxnSpPr/>
      </xdr:nvCxnSpPr>
      <xdr:spPr>
        <a:xfrm>
          <a:off x="1447800" y="1397713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97265</xdr:rowOff>
    </xdr:from>
    <xdr:to>
      <xdr:col>23</xdr:col>
      <xdr:colOff>184150</xdr:colOff>
      <xdr:row>82</xdr:row>
      <xdr:rowOff>27415</xdr:rowOff>
    </xdr:to>
    <xdr:sp macro="" textlink="">
      <xdr:nvSpPr>
        <xdr:cNvPr id="212" name="楕円 211"/>
        <xdr:cNvSpPr/>
      </xdr:nvSpPr>
      <xdr:spPr>
        <a:xfrm>
          <a:off x="4902200" y="139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18542</xdr:rowOff>
    </xdr:from>
    <xdr:ext cx="762000" cy="259045"/>
    <xdr:sp macro="" textlink="">
      <xdr:nvSpPr>
        <xdr:cNvPr id="213" name="人件費・物件費等の状況該当値テキスト"/>
        <xdr:cNvSpPr txBox="1"/>
      </xdr:nvSpPr>
      <xdr:spPr>
        <a:xfrm>
          <a:off x="5041900" y="139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66906</xdr:rowOff>
    </xdr:from>
    <xdr:to>
      <xdr:col>19</xdr:col>
      <xdr:colOff>184150</xdr:colOff>
      <xdr:row>81</xdr:row>
      <xdr:rowOff>168506</xdr:rowOff>
    </xdr:to>
    <xdr:sp macro="" textlink="">
      <xdr:nvSpPr>
        <xdr:cNvPr id="214" name="楕円 213"/>
        <xdr:cNvSpPr/>
      </xdr:nvSpPr>
      <xdr:spPr>
        <a:xfrm>
          <a:off x="4064000" y="139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7233</xdr:rowOff>
    </xdr:from>
    <xdr:ext cx="736600" cy="259045"/>
    <xdr:sp macro="" textlink="">
      <xdr:nvSpPr>
        <xdr:cNvPr id="215" name="テキスト ボックス 214"/>
        <xdr:cNvSpPr txBox="1"/>
      </xdr:nvSpPr>
      <xdr:spPr>
        <a:xfrm>
          <a:off x="3733800" y="137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65140</xdr:rowOff>
    </xdr:from>
    <xdr:to>
      <xdr:col>15</xdr:col>
      <xdr:colOff>133350</xdr:colOff>
      <xdr:row>81</xdr:row>
      <xdr:rowOff>166740</xdr:rowOff>
    </xdr:to>
    <xdr:sp macro="" textlink="">
      <xdr:nvSpPr>
        <xdr:cNvPr id="216" name="楕円 215"/>
        <xdr:cNvSpPr/>
      </xdr:nvSpPr>
      <xdr:spPr>
        <a:xfrm>
          <a:off x="3175000" y="13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5467</xdr:rowOff>
    </xdr:from>
    <xdr:ext cx="762000" cy="259045"/>
    <xdr:sp macro="" textlink="">
      <xdr:nvSpPr>
        <xdr:cNvPr id="217" name="テキスト ボックス 216"/>
        <xdr:cNvSpPr txBox="1"/>
      </xdr:nvSpPr>
      <xdr:spPr>
        <a:xfrm>
          <a:off x="2844800" y="137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52964</xdr:rowOff>
    </xdr:from>
    <xdr:to>
      <xdr:col>11</xdr:col>
      <xdr:colOff>82550</xdr:colOff>
      <xdr:row>81</xdr:row>
      <xdr:rowOff>154564</xdr:rowOff>
    </xdr:to>
    <xdr:sp macro="" textlink="">
      <xdr:nvSpPr>
        <xdr:cNvPr id="218" name="楕円 217"/>
        <xdr:cNvSpPr/>
      </xdr:nvSpPr>
      <xdr:spPr>
        <a:xfrm>
          <a:off x="2286000" y="139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164741</xdr:rowOff>
    </xdr:from>
    <xdr:ext cx="762000" cy="259045"/>
    <xdr:sp macro="" textlink="">
      <xdr:nvSpPr>
        <xdr:cNvPr id="219" name="テキスト ボックス 218"/>
        <xdr:cNvSpPr txBox="1"/>
      </xdr:nvSpPr>
      <xdr:spPr>
        <a:xfrm>
          <a:off x="1955800" y="1370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38889</xdr:rowOff>
    </xdr:from>
    <xdr:to>
      <xdr:col>7</xdr:col>
      <xdr:colOff>31750</xdr:colOff>
      <xdr:row>81</xdr:row>
      <xdr:rowOff>140489</xdr:rowOff>
    </xdr:to>
    <xdr:sp macro="" textlink="">
      <xdr:nvSpPr>
        <xdr:cNvPr id="220" name="楕円 219"/>
        <xdr:cNvSpPr/>
      </xdr:nvSpPr>
      <xdr:spPr>
        <a:xfrm>
          <a:off x="1397000" y="139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150666</xdr:rowOff>
    </xdr:from>
    <xdr:ext cx="762000" cy="259045"/>
    <xdr:sp macro="" textlink="">
      <xdr:nvSpPr>
        <xdr:cNvPr id="221" name="テキスト ボックス 220"/>
        <xdr:cNvSpPr txBox="1"/>
      </xdr:nvSpPr>
      <xdr:spPr>
        <a:xfrm>
          <a:off x="1066800" y="1369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ポイント減少し、類似団体平均、県平均より下回っている。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従来より国・県の動向に準じて給与体系の見直しを行っており、今後も適正な人事管理、給与水準の確保に努める。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87</xdr:row>
      <xdr:rowOff>14605</xdr:rowOff>
    </xdr:to>
    <xdr:cxnSp macro="">
      <xdr:nvCxnSpPr>
        <xdr:cNvPr id="251" name="直線コネクタ 250"/>
        <xdr:cNvCxnSpPr/>
      </xdr:nvCxnSpPr>
      <xdr:spPr>
        <a:xfrm flipV="1">
          <a:off x="16179800" y="1488249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87</xdr:row>
      <xdr:rowOff>14605</xdr:rowOff>
    </xdr:to>
    <xdr:cxnSp macro="">
      <xdr:nvCxnSpPr>
        <xdr:cNvPr id="254" name="直線コネクタ 253"/>
        <xdr:cNvCxnSpPr/>
      </xdr:nvCxnSpPr>
      <xdr:spPr>
        <a:xfrm>
          <a:off x="15290800" y="1482820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87</xdr:row>
      <xdr:rowOff>50800</xdr:rowOff>
    </xdr:to>
    <xdr:cxnSp macro="">
      <xdr:nvCxnSpPr>
        <xdr:cNvPr id="257" name="直線コネクタ 256"/>
        <xdr:cNvCxnSpPr/>
      </xdr:nvCxnSpPr>
      <xdr:spPr>
        <a:xfrm flipV="1">
          <a:off x="14401800" y="1482820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87</xdr:row>
      <xdr:rowOff>50800</xdr:rowOff>
    </xdr:to>
    <xdr:cxnSp macro="">
      <xdr:nvCxnSpPr>
        <xdr:cNvPr id="260" name="直線コネクタ 259"/>
        <xdr:cNvCxnSpPr/>
      </xdr:nvCxnSpPr>
      <xdr:spPr>
        <a:xfrm>
          <a:off x="13512800" y="1486439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70" name="楕円 269"/>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103522</xdr:rowOff>
    </xdr:from>
    <xdr:ext cx="762000" cy="259045"/>
    <xdr:sp macro="" textlink="">
      <xdr:nvSpPr>
        <xdr:cNvPr id="271" name="給与水準   （国との比較）該当値テキスト"/>
        <xdr:cNvSpPr txBox="1"/>
      </xdr:nvSpPr>
      <xdr:spPr>
        <a:xfrm>
          <a:off x="171069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3" name="テキスト ボックス 272"/>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74" name="楕円 273"/>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75" name="テキスト ボックス 274"/>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6" name="楕円 275"/>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7" name="テキスト ボックス 27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78" name="楕円 277"/>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79" name="テキスト ボックス 278"/>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人増加しているが、類似団体と比較すると</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人少ない状況となっている。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今後も事務体系の見直し等を行い、適正な定員管理に努める。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98734</xdr:rowOff>
    </xdr:from>
    <xdr:to>
      <xdr:col>81</xdr:col>
      <xdr:colOff>44450</xdr:colOff>
      <xdr:row>58</xdr:row>
      <xdr:rowOff>113212</xdr:rowOff>
    </xdr:to>
    <xdr:cxnSp macro="">
      <xdr:nvCxnSpPr>
        <xdr:cNvPr id="316" name="直線コネクタ 315"/>
        <xdr:cNvCxnSpPr/>
      </xdr:nvCxnSpPr>
      <xdr:spPr>
        <a:xfrm>
          <a:off x="16179800" y="1004283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82532</xdr:rowOff>
    </xdr:from>
    <xdr:to>
      <xdr:col>77</xdr:col>
      <xdr:colOff>44450</xdr:colOff>
      <xdr:row>58</xdr:row>
      <xdr:rowOff>98734</xdr:rowOff>
    </xdr:to>
    <xdr:cxnSp macro="">
      <xdr:nvCxnSpPr>
        <xdr:cNvPr id="319" name="直線コネクタ 318"/>
        <xdr:cNvCxnSpPr/>
      </xdr:nvCxnSpPr>
      <xdr:spPr>
        <a:xfrm>
          <a:off x="15290800" y="10026632"/>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69433</xdr:rowOff>
    </xdr:from>
    <xdr:to>
      <xdr:col>72</xdr:col>
      <xdr:colOff>203200</xdr:colOff>
      <xdr:row>58</xdr:row>
      <xdr:rowOff>82532</xdr:rowOff>
    </xdr:to>
    <xdr:cxnSp macro="">
      <xdr:nvCxnSpPr>
        <xdr:cNvPr id="322" name="直線コネクタ 321"/>
        <xdr:cNvCxnSpPr/>
      </xdr:nvCxnSpPr>
      <xdr:spPr>
        <a:xfrm>
          <a:off x="14401800" y="1001353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59436</xdr:rowOff>
    </xdr:from>
    <xdr:to>
      <xdr:col>68</xdr:col>
      <xdr:colOff>152400</xdr:colOff>
      <xdr:row>58</xdr:row>
      <xdr:rowOff>69433</xdr:rowOff>
    </xdr:to>
    <xdr:cxnSp macro="">
      <xdr:nvCxnSpPr>
        <xdr:cNvPr id="325" name="直線コネクタ 324"/>
        <xdr:cNvCxnSpPr/>
      </xdr:nvCxnSpPr>
      <xdr:spPr>
        <a:xfrm>
          <a:off x="13512800" y="1000353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62412</xdr:rowOff>
    </xdr:from>
    <xdr:to>
      <xdr:col>81</xdr:col>
      <xdr:colOff>95250</xdr:colOff>
      <xdr:row>58</xdr:row>
      <xdr:rowOff>164012</xdr:rowOff>
    </xdr:to>
    <xdr:sp macro="" textlink="">
      <xdr:nvSpPr>
        <xdr:cNvPr id="335" name="楕円 334"/>
        <xdr:cNvSpPr/>
      </xdr:nvSpPr>
      <xdr:spPr>
        <a:xfrm>
          <a:off x="169672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78939</xdr:rowOff>
    </xdr:from>
    <xdr:ext cx="762000" cy="259045"/>
    <xdr:sp macro="" textlink="">
      <xdr:nvSpPr>
        <xdr:cNvPr id="336" name="定員管理の状況該当値テキスト"/>
        <xdr:cNvSpPr txBox="1"/>
      </xdr:nvSpPr>
      <xdr:spPr>
        <a:xfrm>
          <a:off x="17106900" y="985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47934</xdr:rowOff>
    </xdr:from>
    <xdr:to>
      <xdr:col>77</xdr:col>
      <xdr:colOff>95250</xdr:colOff>
      <xdr:row>58</xdr:row>
      <xdr:rowOff>149534</xdr:rowOff>
    </xdr:to>
    <xdr:sp macro="" textlink="">
      <xdr:nvSpPr>
        <xdr:cNvPr id="337" name="楕円 336"/>
        <xdr:cNvSpPr/>
      </xdr:nvSpPr>
      <xdr:spPr>
        <a:xfrm>
          <a:off x="16129000" y="99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159711</xdr:rowOff>
    </xdr:from>
    <xdr:ext cx="736600" cy="259045"/>
    <xdr:sp macro="" textlink="">
      <xdr:nvSpPr>
        <xdr:cNvPr id="338" name="テキスト ボックス 337"/>
        <xdr:cNvSpPr txBox="1"/>
      </xdr:nvSpPr>
      <xdr:spPr>
        <a:xfrm>
          <a:off x="15798800" y="976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31732</xdr:rowOff>
    </xdr:from>
    <xdr:to>
      <xdr:col>73</xdr:col>
      <xdr:colOff>44450</xdr:colOff>
      <xdr:row>58</xdr:row>
      <xdr:rowOff>133332</xdr:rowOff>
    </xdr:to>
    <xdr:sp macro="" textlink="">
      <xdr:nvSpPr>
        <xdr:cNvPr id="339" name="楕円 338"/>
        <xdr:cNvSpPr/>
      </xdr:nvSpPr>
      <xdr:spPr>
        <a:xfrm>
          <a:off x="15240000" y="99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143509</xdr:rowOff>
    </xdr:from>
    <xdr:ext cx="762000" cy="259045"/>
    <xdr:sp macro="" textlink="">
      <xdr:nvSpPr>
        <xdr:cNvPr id="340" name="テキスト ボックス 339"/>
        <xdr:cNvSpPr txBox="1"/>
      </xdr:nvSpPr>
      <xdr:spPr>
        <a:xfrm>
          <a:off x="14909800" y="97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18633</xdr:rowOff>
    </xdr:from>
    <xdr:to>
      <xdr:col>68</xdr:col>
      <xdr:colOff>203200</xdr:colOff>
      <xdr:row>58</xdr:row>
      <xdr:rowOff>120233</xdr:rowOff>
    </xdr:to>
    <xdr:sp macro="" textlink="">
      <xdr:nvSpPr>
        <xdr:cNvPr id="341" name="楕円 340"/>
        <xdr:cNvSpPr/>
      </xdr:nvSpPr>
      <xdr:spPr>
        <a:xfrm>
          <a:off x="14351000" y="99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130410</xdr:rowOff>
    </xdr:from>
    <xdr:ext cx="762000" cy="259045"/>
    <xdr:sp macro="" textlink="">
      <xdr:nvSpPr>
        <xdr:cNvPr id="342" name="テキスト ボックス 341"/>
        <xdr:cNvSpPr txBox="1"/>
      </xdr:nvSpPr>
      <xdr:spPr>
        <a:xfrm>
          <a:off x="14020800" y="97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8636</xdr:rowOff>
    </xdr:from>
    <xdr:to>
      <xdr:col>64</xdr:col>
      <xdr:colOff>152400</xdr:colOff>
      <xdr:row>58</xdr:row>
      <xdr:rowOff>110236</xdr:rowOff>
    </xdr:to>
    <xdr:sp macro="" textlink="">
      <xdr:nvSpPr>
        <xdr:cNvPr id="343" name="楕円 342"/>
        <xdr:cNvSpPr/>
      </xdr:nvSpPr>
      <xdr:spPr>
        <a:xfrm>
          <a:off x="134620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120413</xdr:rowOff>
    </xdr:from>
    <xdr:ext cx="762000" cy="259045"/>
    <xdr:sp macro="" textlink="">
      <xdr:nvSpPr>
        <xdr:cNvPr id="344" name="テキスト ボックス 343"/>
        <xdr:cNvSpPr txBox="1"/>
      </xdr:nvSpPr>
      <xdr:spPr>
        <a:xfrm>
          <a:off x="13131800" y="97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過疎対策事業債の償還終了による元利償還金の額の減少、固定資産税（特に償却資産分）の増加による標準税収入額等の増加により、前年度に比べ実質公債費比率は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75" name="直線コネクタ 374"/>
        <xdr:cNvCxnSpPr/>
      </xdr:nvCxnSpPr>
      <xdr:spPr>
        <a:xfrm flipV="1">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6096</xdr:rowOff>
    </xdr:to>
    <xdr:cxnSp macro="">
      <xdr:nvCxnSpPr>
        <xdr:cNvPr id="378" name="直線コネクタ 377"/>
        <xdr:cNvCxnSpPr/>
      </xdr:nvCxnSpPr>
      <xdr:spPr>
        <a:xfrm flipV="1">
          <a:off x="15290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10922</xdr:rowOff>
    </xdr:to>
    <xdr:cxnSp macro="">
      <xdr:nvCxnSpPr>
        <xdr:cNvPr id="381" name="直線コネクタ 380"/>
        <xdr:cNvCxnSpPr/>
      </xdr:nvCxnSpPr>
      <xdr:spPr>
        <a:xfrm flipV="1">
          <a:off x="14401800" y="720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39878</xdr:rowOff>
    </xdr:to>
    <xdr:cxnSp macro="">
      <xdr:nvCxnSpPr>
        <xdr:cNvPr id="384" name="直線コネクタ 383"/>
        <xdr:cNvCxnSpPr/>
      </xdr:nvCxnSpPr>
      <xdr:spPr>
        <a:xfrm flipV="1">
          <a:off x="13512800" y="721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4" name="楕円 393"/>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5"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6" name="楕円 395"/>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7" name="テキスト ボックス 39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398" name="楕円 397"/>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399" name="テキスト ボックス 398"/>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0" name="楕円 399"/>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1" name="テキスト ボックス 400"/>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02" name="楕円 401"/>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03" name="テキスト ボックス 402"/>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簡易水道事業、農業集落排水事業にかかる公営企業債等繰入見込額の減少や人吉球磨広域行政組合、人吉下球磨消防組合への組合負担等見込額が減少し、前年度に比べ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ポイント将来負担比率が減少した。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年度にかけ、簡易水道事業の工事費にかかる償還額が増加するのに伴う公営企業債等繰り入れ見込額の増加や令和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年度以降過疎対策事業債の償還額が増加する見込となっているため、令和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年度以降は将来負担比率が増加する見込である。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63772</xdr:rowOff>
    </xdr:from>
    <xdr:to>
      <xdr:col>81</xdr:col>
      <xdr:colOff>44450</xdr:colOff>
      <xdr:row>15</xdr:row>
      <xdr:rowOff>72390</xdr:rowOff>
    </xdr:to>
    <xdr:cxnSp macro="">
      <xdr:nvCxnSpPr>
        <xdr:cNvPr id="439" name="直線コネクタ 438"/>
        <xdr:cNvCxnSpPr/>
      </xdr:nvCxnSpPr>
      <xdr:spPr>
        <a:xfrm flipV="1">
          <a:off x="16179800" y="263552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27577</xdr:rowOff>
    </xdr:from>
    <xdr:to>
      <xdr:col>77</xdr:col>
      <xdr:colOff>44450</xdr:colOff>
      <xdr:row>15</xdr:row>
      <xdr:rowOff>72390</xdr:rowOff>
    </xdr:to>
    <xdr:cxnSp macro="">
      <xdr:nvCxnSpPr>
        <xdr:cNvPr id="442" name="直線コネクタ 441"/>
        <xdr:cNvCxnSpPr/>
      </xdr:nvCxnSpPr>
      <xdr:spPr>
        <a:xfrm>
          <a:off x="15290800" y="259932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27577</xdr:rowOff>
    </xdr:from>
    <xdr:to>
      <xdr:col>72</xdr:col>
      <xdr:colOff>203200</xdr:colOff>
      <xdr:row>15</xdr:row>
      <xdr:rowOff>29301</xdr:rowOff>
    </xdr:to>
    <xdr:cxnSp macro="">
      <xdr:nvCxnSpPr>
        <xdr:cNvPr id="445" name="直線コネクタ 444"/>
        <xdr:cNvCxnSpPr/>
      </xdr:nvCxnSpPr>
      <xdr:spPr>
        <a:xfrm flipV="1">
          <a:off x="14401800" y="259932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29301</xdr:rowOff>
    </xdr:from>
    <xdr:to>
      <xdr:col>68</xdr:col>
      <xdr:colOff>152400</xdr:colOff>
      <xdr:row>17</xdr:row>
      <xdr:rowOff>125912</xdr:rowOff>
    </xdr:to>
    <xdr:cxnSp macro="">
      <xdr:nvCxnSpPr>
        <xdr:cNvPr id="448" name="直線コネクタ 447"/>
        <xdr:cNvCxnSpPr/>
      </xdr:nvCxnSpPr>
      <xdr:spPr>
        <a:xfrm flipV="1">
          <a:off x="13512800" y="2601051"/>
          <a:ext cx="889000" cy="4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12972</xdr:rowOff>
    </xdr:from>
    <xdr:to>
      <xdr:col>81</xdr:col>
      <xdr:colOff>95250</xdr:colOff>
      <xdr:row>15</xdr:row>
      <xdr:rowOff>114572</xdr:rowOff>
    </xdr:to>
    <xdr:sp macro="" textlink="">
      <xdr:nvSpPr>
        <xdr:cNvPr id="458" name="楕円 457"/>
        <xdr:cNvSpPr/>
      </xdr:nvSpPr>
      <xdr:spPr>
        <a:xfrm>
          <a:off x="16967200" y="25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156499</xdr:rowOff>
    </xdr:from>
    <xdr:ext cx="762000" cy="259045"/>
    <xdr:sp macro="" textlink="">
      <xdr:nvSpPr>
        <xdr:cNvPr id="459" name="将来負担の状況該当値テキスト"/>
        <xdr:cNvSpPr txBox="1"/>
      </xdr:nvSpPr>
      <xdr:spPr>
        <a:xfrm>
          <a:off x="17106900" y="2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21590</xdr:rowOff>
    </xdr:from>
    <xdr:to>
      <xdr:col>77</xdr:col>
      <xdr:colOff>95250</xdr:colOff>
      <xdr:row>15</xdr:row>
      <xdr:rowOff>123190</xdr:rowOff>
    </xdr:to>
    <xdr:sp macro="" textlink="">
      <xdr:nvSpPr>
        <xdr:cNvPr id="460" name="楕円 459"/>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61" name="テキスト ボックス 460"/>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148227</xdr:rowOff>
    </xdr:from>
    <xdr:to>
      <xdr:col>73</xdr:col>
      <xdr:colOff>44450</xdr:colOff>
      <xdr:row>15</xdr:row>
      <xdr:rowOff>78377</xdr:rowOff>
    </xdr:to>
    <xdr:sp macro="" textlink="">
      <xdr:nvSpPr>
        <xdr:cNvPr id="462" name="楕円 461"/>
        <xdr:cNvSpPr/>
      </xdr:nvSpPr>
      <xdr:spPr>
        <a:xfrm>
          <a:off x="15240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63154</xdr:rowOff>
    </xdr:from>
    <xdr:ext cx="762000" cy="259045"/>
    <xdr:sp macro="" textlink="">
      <xdr:nvSpPr>
        <xdr:cNvPr id="463" name="テキスト ボックス 462"/>
        <xdr:cNvSpPr txBox="1"/>
      </xdr:nvSpPr>
      <xdr:spPr>
        <a:xfrm>
          <a:off x="14909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149951</xdr:rowOff>
    </xdr:from>
    <xdr:to>
      <xdr:col>68</xdr:col>
      <xdr:colOff>203200</xdr:colOff>
      <xdr:row>15</xdr:row>
      <xdr:rowOff>80101</xdr:rowOff>
    </xdr:to>
    <xdr:sp macro="" textlink="">
      <xdr:nvSpPr>
        <xdr:cNvPr id="464" name="楕円 463"/>
        <xdr:cNvSpPr/>
      </xdr:nvSpPr>
      <xdr:spPr>
        <a:xfrm>
          <a:off x="14351000" y="25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64878</xdr:rowOff>
    </xdr:from>
    <xdr:ext cx="762000" cy="259045"/>
    <xdr:sp macro="" textlink="">
      <xdr:nvSpPr>
        <xdr:cNvPr id="465" name="テキスト ボックス 464"/>
        <xdr:cNvSpPr txBox="1"/>
      </xdr:nvSpPr>
      <xdr:spPr>
        <a:xfrm>
          <a:off x="14020800" y="26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75112</xdr:rowOff>
    </xdr:from>
    <xdr:to>
      <xdr:col>64</xdr:col>
      <xdr:colOff>152400</xdr:colOff>
      <xdr:row>18</xdr:row>
      <xdr:rowOff>5262</xdr:rowOff>
    </xdr:to>
    <xdr:sp macro="" textlink="">
      <xdr:nvSpPr>
        <xdr:cNvPr id="466" name="楕円 465"/>
        <xdr:cNvSpPr/>
      </xdr:nvSpPr>
      <xdr:spPr>
        <a:xfrm>
          <a:off x="13462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161489</xdr:rowOff>
    </xdr:from>
    <xdr:ext cx="762000" cy="259045"/>
    <xdr:sp macro="" textlink="">
      <xdr:nvSpPr>
        <xdr:cNvPr id="467" name="テキスト ボックス 466"/>
        <xdr:cNvSpPr txBox="1"/>
      </xdr:nvSpPr>
      <xdr:spPr>
        <a:xfrm>
          <a:off x="13131800" y="307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4,485
4,467
94.54
3,560,496
3,381,751
84,594
2,093,086
3,146,967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職員数の増加及び給与表改定による職員給増加や区長班長報酬の見直しによる報酬額の増加により、前年度に比べ人件費が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今後は、会計年度任用職員にかかる分が増加する見込みである。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33274</xdr:rowOff>
    </xdr:to>
    <xdr:cxnSp macro="">
      <xdr:nvCxnSpPr>
        <xdr:cNvPr id="64" name="直線コネクタ 63"/>
        <xdr:cNvCxnSpPr/>
      </xdr:nvCxnSpPr>
      <xdr:spPr>
        <a:xfrm>
          <a:off x="3987800" y="6326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154432</xdr:rowOff>
    </xdr:to>
    <xdr:cxnSp macro="">
      <xdr:nvCxnSpPr>
        <xdr:cNvPr id="67" name="直線コネクタ 66"/>
        <xdr:cNvCxnSpPr/>
      </xdr:nvCxnSpPr>
      <xdr:spPr>
        <a:xfrm>
          <a:off x="3098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108712</xdr:rowOff>
    </xdr:to>
    <xdr:cxnSp macro="">
      <xdr:nvCxnSpPr>
        <xdr:cNvPr id="70" name="直線コネクタ 69"/>
        <xdr:cNvCxnSpPr/>
      </xdr:nvCxnSpPr>
      <xdr:spPr>
        <a:xfrm>
          <a:off x="2209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113284</xdr:rowOff>
    </xdr:to>
    <xdr:cxnSp macro="">
      <xdr:nvCxnSpPr>
        <xdr:cNvPr id="73" name="直線コネクタ 72"/>
        <xdr:cNvCxnSpPr/>
      </xdr:nvCxnSpPr>
      <xdr:spPr>
        <a:xfrm flipV="1">
          <a:off x="1320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防災用トランシーバー購入や、ふるさと応援寄附金促進手数料、ふるさと応援寄附金謝礼、村道及び林道維持管理用重機借上料等が増加し、前年度に比べ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33274</xdr:rowOff>
    </xdr:to>
    <xdr:cxnSp macro="">
      <xdr:nvCxnSpPr>
        <xdr:cNvPr id="122" name="直線コネクタ 121"/>
        <xdr:cNvCxnSpPr/>
      </xdr:nvCxnSpPr>
      <xdr:spPr>
        <a:xfrm>
          <a:off x="15671800" y="2915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51562</xdr:rowOff>
    </xdr:to>
    <xdr:cxnSp macro="">
      <xdr:nvCxnSpPr>
        <xdr:cNvPr id="125" name="直線コネクタ 124"/>
        <xdr:cNvCxnSpPr/>
      </xdr:nvCxnSpPr>
      <xdr:spPr>
        <a:xfrm flipV="1">
          <a:off x="14782800" y="2915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51562</xdr:rowOff>
    </xdr:to>
    <xdr:cxnSp macro="">
      <xdr:nvCxnSpPr>
        <xdr:cNvPr id="128" name="直線コネクタ 127"/>
        <xdr:cNvCxnSpPr/>
      </xdr:nvCxnSpPr>
      <xdr:spPr>
        <a:xfrm>
          <a:off x="13893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5842</xdr:rowOff>
    </xdr:to>
    <xdr:cxnSp macro="">
      <xdr:nvCxnSpPr>
        <xdr:cNvPr id="131" name="直線コネクタ 130"/>
        <xdr:cNvCxnSpPr/>
      </xdr:nvCxnSpPr>
      <xdr:spPr>
        <a:xfrm>
          <a:off x="13004800" y="2915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6" name="テキスト ボックス 145"/>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障害福祉サービス事業、児童手当等の支出額が減少し、扶助費全体の支出額が減額となっており、前年度と比較すると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ポイントとなっているが、類似団体平均を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類似団体平均を上回る要因としては、子どものための教育・保育給付費負担金や子ども医療費の村単独分の額が多いなどが挙げられる。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82" name="直線コネクタ 181"/>
        <xdr:cNvCxnSpPr/>
      </xdr:nvCxnSpPr>
      <xdr:spPr>
        <a:xfrm flipV="1">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127000</xdr:rowOff>
    </xdr:to>
    <xdr:cxnSp macro="">
      <xdr:nvCxnSpPr>
        <xdr:cNvPr id="185" name="直線コネクタ 184"/>
        <xdr:cNvCxnSpPr/>
      </xdr:nvCxnSpPr>
      <xdr:spPr>
        <a:xfrm>
          <a:off x="3098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76200</xdr:rowOff>
    </xdr:to>
    <xdr:cxnSp macro="">
      <xdr:nvCxnSpPr>
        <xdr:cNvPr id="188" name="直線コネクタ 187"/>
        <xdr:cNvCxnSpPr/>
      </xdr:nvCxnSpPr>
      <xdr:spPr>
        <a:xfrm flipV="1">
          <a:off x="2209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88900</xdr:rowOff>
    </xdr:to>
    <xdr:cxnSp macro="">
      <xdr:nvCxnSpPr>
        <xdr:cNvPr id="191" name="直線コネクタ 190"/>
        <xdr:cNvCxnSpPr/>
      </xdr:nvCxnSpPr>
      <xdr:spPr>
        <a:xfrm flipV="1">
          <a:off x="1320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1" name="楕円 20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3" name="楕円 20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4" name="テキスト ボックス 20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5" name="楕円 204"/>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6" name="テキスト ボックス 205"/>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07" name="楕円 206"/>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08" name="テキスト ボックス 207"/>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9" name="楕円 208"/>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0" name="テキスト ボックス 209"/>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その他にかかる経常収支比率が類似団体平均を上回っているのは、繰出金の額が多いことが主な要因である。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簡易水道特別会計繰出金、農業集落排水特別会計繰出金、国民健康保険繰出金が減少し、前年度に比べ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年にかけ、工事により簡易水道特別会計の起債償還額が増加するため、繰出金も増加する見込みである。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165862</xdr:rowOff>
    </xdr:from>
    <xdr:to>
      <xdr:col>82</xdr:col>
      <xdr:colOff>107950</xdr:colOff>
      <xdr:row>58</xdr:row>
      <xdr:rowOff>81280</xdr:rowOff>
    </xdr:to>
    <xdr:cxnSp macro="">
      <xdr:nvCxnSpPr>
        <xdr:cNvPr id="240" name="直線コネクタ 239"/>
        <xdr:cNvCxnSpPr/>
      </xdr:nvCxnSpPr>
      <xdr:spPr>
        <a:xfrm flipV="1">
          <a:off x="15671800" y="99385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42418</xdr:rowOff>
    </xdr:to>
    <xdr:cxnSp macro="">
      <xdr:nvCxnSpPr>
        <xdr:cNvPr id="243" name="直線コネクタ 242"/>
        <xdr:cNvCxnSpPr/>
      </xdr:nvCxnSpPr>
      <xdr:spPr>
        <a:xfrm flipV="1">
          <a:off x="14782800" y="100253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xdr:rowOff>
    </xdr:from>
    <xdr:to>
      <xdr:col>73</xdr:col>
      <xdr:colOff>180975</xdr:colOff>
      <xdr:row>59</xdr:row>
      <xdr:rowOff>42418</xdr:rowOff>
    </xdr:to>
    <xdr:cxnSp macro="">
      <xdr:nvCxnSpPr>
        <xdr:cNvPr id="246" name="直線コネクタ 245"/>
        <xdr:cNvCxnSpPr/>
      </xdr:nvCxnSpPr>
      <xdr:spPr>
        <a:xfrm>
          <a:off x="13893800" y="10121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5842</xdr:rowOff>
    </xdr:from>
    <xdr:to>
      <xdr:col>69</xdr:col>
      <xdr:colOff>92075</xdr:colOff>
      <xdr:row>59</xdr:row>
      <xdr:rowOff>10414</xdr:rowOff>
    </xdr:to>
    <xdr:cxnSp macro="">
      <xdr:nvCxnSpPr>
        <xdr:cNvPr id="249" name="直線コネクタ 248"/>
        <xdr:cNvCxnSpPr/>
      </xdr:nvCxnSpPr>
      <xdr:spPr>
        <a:xfrm flipV="1">
          <a:off x="13004800" y="10121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115062</xdr:rowOff>
    </xdr:from>
    <xdr:to>
      <xdr:col>82</xdr:col>
      <xdr:colOff>158750</xdr:colOff>
      <xdr:row>58</xdr:row>
      <xdr:rowOff>45212</xdr:rowOff>
    </xdr:to>
    <xdr:sp macro="" textlink="">
      <xdr:nvSpPr>
        <xdr:cNvPr id="259" name="楕円 258"/>
        <xdr:cNvSpPr/>
      </xdr:nvSpPr>
      <xdr:spPr>
        <a:xfrm>
          <a:off x="164592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87139</xdr:rowOff>
    </xdr:from>
    <xdr:ext cx="762000" cy="259045"/>
    <xdr:sp macro="" textlink="">
      <xdr:nvSpPr>
        <xdr:cNvPr id="260" name="その他該当値テキスト"/>
        <xdr:cNvSpPr txBox="1"/>
      </xdr:nvSpPr>
      <xdr:spPr>
        <a:xfrm>
          <a:off x="165989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1" name="楕円 260"/>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2" name="テキスト ボックス 26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163068</xdr:rowOff>
    </xdr:from>
    <xdr:to>
      <xdr:col>74</xdr:col>
      <xdr:colOff>31750</xdr:colOff>
      <xdr:row>59</xdr:row>
      <xdr:rowOff>93218</xdr:rowOff>
    </xdr:to>
    <xdr:sp macro="" textlink="">
      <xdr:nvSpPr>
        <xdr:cNvPr id="263" name="楕円 262"/>
        <xdr:cNvSpPr/>
      </xdr:nvSpPr>
      <xdr:spPr>
        <a:xfrm>
          <a:off x="14732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77995</xdr:rowOff>
    </xdr:from>
    <xdr:ext cx="762000" cy="259045"/>
    <xdr:sp macro="" textlink="">
      <xdr:nvSpPr>
        <xdr:cNvPr id="264" name="テキスト ボックス 263"/>
        <xdr:cNvSpPr txBox="1"/>
      </xdr:nvSpPr>
      <xdr:spPr>
        <a:xfrm>
          <a:off x="144018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126492</xdr:rowOff>
    </xdr:from>
    <xdr:to>
      <xdr:col>69</xdr:col>
      <xdr:colOff>142875</xdr:colOff>
      <xdr:row>59</xdr:row>
      <xdr:rowOff>56642</xdr:rowOff>
    </xdr:to>
    <xdr:sp macro="" textlink="">
      <xdr:nvSpPr>
        <xdr:cNvPr id="265" name="楕円 264"/>
        <xdr:cNvSpPr/>
      </xdr:nvSpPr>
      <xdr:spPr>
        <a:xfrm>
          <a:off x="13843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41419</xdr:rowOff>
    </xdr:from>
    <xdr:ext cx="762000" cy="259045"/>
    <xdr:sp macro="" textlink="">
      <xdr:nvSpPr>
        <xdr:cNvPr id="266" name="テキスト ボックス 265"/>
        <xdr:cNvSpPr txBox="1"/>
      </xdr:nvSpPr>
      <xdr:spPr>
        <a:xfrm>
          <a:off x="135128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131064</xdr:rowOff>
    </xdr:from>
    <xdr:to>
      <xdr:col>65</xdr:col>
      <xdr:colOff>53975</xdr:colOff>
      <xdr:row>59</xdr:row>
      <xdr:rowOff>61214</xdr:rowOff>
    </xdr:to>
    <xdr:sp macro="" textlink="">
      <xdr:nvSpPr>
        <xdr:cNvPr id="267" name="楕円 266"/>
        <xdr:cNvSpPr/>
      </xdr:nvSpPr>
      <xdr:spPr>
        <a:xfrm>
          <a:off x="12954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45991</xdr:rowOff>
    </xdr:from>
    <xdr:ext cx="762000" cy="259045"/>
    <xdr:sp macro="" textlink="">
      <xdr:nvSpPr>
        <xdr:cNvPr id="268" name="テキスト ボックス 267"/>
        <xdr:cNvSpPr txBox="1"/>
      </xdr:nvSpPr>
      <xdr:spPr>
        <a:xfrm>
          <a:off x="12623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吉球磨広域行政組合負担金、林業・木材産業生産性強化対策事業補助金は前年度に比べ減額となったが、単県改良事業負担金、人吉下球磨消防組合負担金は増加した。補助費等の支出総額は前年度に比べ減少しているが、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今後も事業の見直し、補助基準の見直し等を行い、経費縮減に努めていく。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83566</xdr:rowOff>
    </xdr:to>
    <xdr:cxnSp macro="">
      <xdr:nvCxnSpPr>
        <xdr:cNvPr id="298" name="直線コネクタ 297"/>
        <xdr:cNvCxnSpPr/>
      </xdr:nvCxnSpPr>
      <xdr:spPr>
        <a:xfrm>
          <a:off x="15671800" y="6399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88138</xdr:rowOff>
    </xdr:to>
    <xdr:cxnSp macro="">
      <xdr:nvCxnSpPr>
        <xdr:cNvPr id="301" name="直線コネクタ 300"/>
        <xdr:cNvCxnSpPr/>
      </xdr:nvCxnSpPr>
      <xdr:spPr>
        <a:xfrm flipV="1">
          <a:off x="14782800" y="6399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88138</xdr:rowOff>
    </xdr:to>
    <xdr:cxnSp macro="">
      <xdr:nvCxnSpPr>
        <xdr:cNvPr id="304" name="直線コネクタ 303"/>
        <xdr:cNvCxnSpPr/>
      </xdr:nvCxnSpPr>
      <xdr:spPr>
        <a:xfrm>
          <a:off x="13893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07" name="直線コネクタ 306"/>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17" name="楕円 316"/>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18"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1" name="楕円 320"/>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2" name="テキスト ボックス 321"/>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3" name="楕円 322"/>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楕円 324"/>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6" name="テキスト ボックス 32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過疎対策事業債の償還終了により、元金、利子ともに償還額が減少しており、公債費比率も前年度に比べ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今後、過疎対策事業債の新規借入により、令和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年度から令和５年度にかけ一旦償還額が増加する見込みであるが、その後は償還額が減少する見込みである。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115570</xdr:rowOff>
    </xdr:to>
    <xdr:cxnSp macro="">
      <xdr:nvCxnSpPr>
        <xdr:cNvPr id="358" name="直線コネクタ 357"/>
        <xdr:cNvCxnSpPr/>
      </xdr:nvCxnSpPr>
      <xdr:spPr>
        <a:xfrm flipV="1">
          <a:off x="3987800" y="12966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142240</xdr:rowOff>
    </xdr:to>
    <xdr:cxnSp macro="">
      <xdr:nvCxnSpPr>
        <xdr:cNvPr id="361" name="直線コネクタ 360"/>
        <xdr:cNvCxnSpPr/>
      </xdr:nvCxnSpPr>
      <xdr:spPr>
        <a:xfrm flipV="1">
          <a:off x="3098800" y="12974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149861</xdr:rowOff>
    </xdr:to>
    <xdr:cxnSp macro="">
      <xdr:nvCxnSpPr>
        <xdr:cNvPr id="364" name="直線コネクタ 363"/>
        <xdr:cNvCxnSpPr/>
      </xdr:nvCxnSpPr>
      <xdr:spPr>
        <a:xfrm flipV="1">
          <a:off x="2209800" y="1300099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27939</xdr:rowOff>
    </xdr:to>
    <xdr:cxnSp macro="">
      <xdr:nvCxnSpPr>
        <xdr:cNvPr id="367" name="直線コネクタ 366"/>
        <xdr:cNvCxnSpPr/>
      </xdr:nvCxnSpPr>
      <xdr:spPr>
        <a:xfrm flipV="1">
          <a:off x="1320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7" name="楕円 37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7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79" name="楕円 378"/>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0" name="テキスト ボックス 379"/>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1" name="楕円 380"/>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2" name="テキスト ボックス 381"/>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3" name="楕円 382"/>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4" name="テキスト ボックス 383"/>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5" name="楕円 384"/>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6" name="テキスト ボックス 385"/>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今後も事業内容を精査し、経常経費の削減、財政健全化を図るよう努める。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83565</xdr:rowOff>
    </xdr:from>
    <xdr:to>
      <xdr:col>82</xdr:col>
      <xdr:colOff>107950</xdr:colOff>
      <xdr:row>78</xdr:row>
      <xdr:rowOff>88137</xdr:rowOff>
    </xdr:to>
    <xdr:cxnSp macro="">
      <xdr:nvCxnSpPr>
        <xdr:cNvPr id="417" name="直線コネクタ 416"/>
        <xdr:cNvCxnSpPr/>
      </xdr:nvCxnSpPr>
      <xdr:spPr>
        <a:xfrm>
          <a:off x="15671800" y="134566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83565</xdr:rowOff>
    </xdr:from>
    <xdr:to>
      <xdr:col>78</xdr:col>
      <xdr:colOff>69850</xdr:colOff>
      <xdr:row>78</xdr:row>
      <xdr:rowOff>140715</xdr:rowOff>
    </xdr:to>
    <xdr:cxnSp macro="">
      <xdr:nvCxnSpPr>
        <xdr:cNvPr id="420" name="直線コネクタ 419"/>
        <xdr:cNvCxnSpPr/>
      </xdr:nvCxnSpPr>
      <xdr:spPr>
        <a:xfrm flipV="1">
          <a:off x="14782800" y="134566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140715</xdr:rowOff>
    </xdr:to>
    <xdr:cxnSp macro="">
      <xdr:nvCxnSpPr>
        <xdr:cNvPr id="423" name="直線コネクタ 422"/>
        <xdr:cNvCxnSpPr/>
      </xdr:nvCxnSpPr>
      <xdr:spPr>
        <a:xfrm>
          <a:off x="13893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90424</xdr:rowOff>
    </xdr:to>
    <xdr:cxnSp macro="">
      <xdr:nvCxnSpPr>
        <xdr:cNvPr id="426" name="直線コネクタ 425"/>
        <xdr:cNvCxnSpPr/>
      </xdr:nvCxnSpPr>
      <xdr:spPr>
        <a:xfrm flipV="1">
          <a:off x="13004800" y="13445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37337</xdr:rowOff>
    </xdr:from>
    <xdr:to>
      <xdr:col>82</xdr:col>
      <xdr:colOff>158750</xdr:colOff>
      <xdr:row>78</xdr:row>
      <xdr:rowOff>138937</xdr:rowOff>
    </xdr:to>
    <xdr:sp macro="" textlink="">
      <xdr:nvSpPr>
        <xdr:cNvPr id="436" name="楕円 435"/>
        <xdr:cNvSpPr/>
      </xdr:nvSpPr>
      <xdr:spPr>
        <a:xfrm>
          <a:off x="164592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9414</xdr:rowOff>
    </xdr:from>
    <xdr:ext cx="762000" cy="259045"/>
    <xdr:sp macro="" textlink="">
      <xdr:nvSpPr>
        <xdr:cNvPr id="437" name="公債費以外該当値テキスト"/>
        <xdr:cNvSpPr txBox="1"/>
      </xdr:nvSpPr>
      <xdr:spPr>
        <a:xfrm>
          <a:off x="16598900" y="133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32765</xdr:rowOff>
    </xdr:from>
    <xdr:to>
      <xdr:col>78</xdr:col>
      <xdr:colOff>120650</xdr:colOff>
      <xdr:row>78</xdr:row>
      <xdr:rowOff>134365</xdr:rowOff>
    </xdr:to>
    <xdr:sp macro="" textlink="">
      <xdr:nvSpPr>
        <xdr:cNvPr id="438" name="楕円 437"/>
        <xdr:cNvSpPr/>
      </xdr:nvSpPr>
      <xdr:spPr>
        <a:xfrm>
          <a:off x="156210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119142</xdr:rowOff>
    </xdr:from>
    <xdr:ext cx="736600" cy="259045"/>
    <xdr:sp macro="" textlink="">
      <xdr:nvSpPr>
        <xdr:cNvPr id="439" name="テキスト ボックス 438"/>
        <xdr:cNvSpPr txBox="1"/>
      </xdr:nvSpPr>
      <xdr:spPr>
        <a:xfrm>
          <a:off x="15290800" y="1349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0" name="楕円 439"/>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41" name="テキスト ボックス 440"/>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42" name="楕円 441"/>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43" name="テキスト ボックス 442"/>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44" name="楕円 443"/>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45" name="テキスト ボックス 444"/>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148397</xdr:rowOff>
    </xdr:from>
    <xdr:to>
      <xdr:col>29</xdr:col>
      <xdr:colOff>127000</xdr:colOff>
      <xdr:row>18</xdr:row>
      <xdr:rowOff>160682</xdr:rowOff>
    </xdr:to>
    <xdr:cxnSp macro="">
      <xdr:nvCxnSpPr>
        <xdr:cNvPr id="49" name="直線コネクタ 48"/>
        <xdr:cNvCxnSpPr/>
      </xdr:nvCxnSpPr>
      <xdr:spPr bwMode="auto">
        <a:xfrm flipV="1">
          <a:off x="5003800" y="3282122"/>
          <a:ext cx="647700" cy="12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159757</xdr:rowOff>
    </xdr:from>
    <xdr:to>
      <xdr:col>26</xdr:col>
      <xdr:colOff>50800</xdr:colOff>
      <xdr:row>18</xdr:row>
      <xdr:rowOff>160682</xdr:rowOff>
    </xdr:to>
    <xdr:cxnSp macro="">
      <xdr:nvCxnSpPr>
        <xdr:cNvPr id="52" name="直線コネクタ 51"/>
        <xdr:cNvCxnSpPr/>
      </xdr:nvCxnSpPr>
      <xdr:spPr bwMode="auto">
        <a:xfrm>
          <a:off x="4305300" y="3293482"/>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159757</xdr:rowOff>
    </xdr:from>
    <xdr:to>
      <xdr:col>22</xdr:col>
      <xdr:colOff>114300</xdr:colOff>
      <xdr:row>18</xdr:row>
      <xdr:rowOff>160939</xdr:rowOff>
    </xdr:to>
    <xdr:cxnSp macro="">
      <xdr:nvCxnSpPr>
        <xdr:cNvPr id="55" name="直線コネクタ 54"/>
        <xdr:cNvCxnSpPr/>
      </xdr:nvCxnSpPr>
      <xdr:spPr bwMode="auto">
        <a:xfrm flipV="1">
          <a:off x="3606800" y="3293482"/>
          <a:ext cx="698500" cy="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160939</xdr:rowOff>
    </xdr:from>
    <xdr:to>
      <xdr:col>18</xdr:col>
      <xdr:colOff>177800</xdr:colOff>
      <xdr:row>18</xdr:row>
      <xdr:rowOff>171257</xdr:rowOff>
    </xdr:to>
    <xdr:cxnSp macro="">
      <xdr:nvCxnSpPr>
        <xdr:cNvPr id="58" name="直線コネクタ 57"/>
        <xdr:cNvCxnSpPr/>
      </xdr:nvCxnSpPr>
      <xdr:spPr bwMode="auto">
        <a:xfrm flipV="1">
          <a:off x="2908300" y="3294664"/>
          <a:ext cx="698500" cy="1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97597</xdr:rowOff>
    </xdr:from>
    <xdr:to>
      <xdr:col>29</xdr:col>
      <xdr:colOff>177800</xdr:colOff>
      <xdr:row>19</xdr:row>
      <xdr:rowOff>27747</xdr:rowOff>
    </xdr:to>
    <xdr:sp macro="" textlink="">
      <xdr:nvSpPr>
        <xdr:cNvPr id="68" name="楕円 67"/>
        <xdr:cNvSpPr/>
      </xdr:nvSpPr>
      <xdr:spPr bwMode="auto">
        <a:xfrm>
          <a:off x="5600700" y="323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6174</xdr:rowOff>
    </xdr:from>
    <xdr:ext cx="762000" cy="259045"/>
    <xdr:sp macro="" textlink="">
      <xdr:nvSpPr>
        <xdr:cNvPr id="69" name="人口1人当たり決算額の推移該当値テキスト130"/>
        <xdr:cNvSpPr txBox="1"/>
      </xdr:nvSpPr>
      <xdr:spPr>
        <a:xfrm>
          <a:off x="5740400" y="31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109882</xdr:rowOff>
    </xdr:from>
    <xdr:to>
      <xdr:col>26</xdr:col>
      <xdr:colOff>101600</xdr:colOff>
      <xdr:row>19</xdr:row>
      <xdr:rowOff>40032</xdr:rowOff>
    </xdr:to>
    <xdr:sp macro="" textlink="">
      <xdr:nvSpPr>
        <xdr:cNvPr id="70" name="楕円 69"/>
        <xdr:cNvSpPr/>
      </xdr:nvSpPr>
      <xdr:spPr bwMode="auto">
        <a:xfrm>
          <a:off x="4953000" y="32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24809</xdr:rowOff>
    </xdr:from>
    <xdr:ext cx="736600" cy="259045"/>
    <xdr:sp macro="" textlink="">
      <xdr:nvSpPr>
        <xdr:cNvPr id="71" name="テキスト ボックス 70"/>
        <xdr:cNvSpPr txBox="1"/>
      </xdr:nvSpPr>
      <xdr:spPr>
        <a:xfrm>
          <a:off x="4622800" y="332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108957</xdr:rowOff>
    </xdr:from>
    <xdr:to>
      <xdr:col>22</xdr:col>
      <xdr:colOff>165100</xdr:colOff>
      <xdr:row>19</xdr:row>
      <xdr:rowOff>39107</xdr:rowOff>
    </xdr:to>
    <xdr:sp macro="" textlink="">
      <xdr:nvSpPr>
        <xdr:cNvPr id="72" name="楕円 71"/>
        <xdr:cNvSpPr/>
      </xdr:nvSpPr>
      <xdr:spPr bwMode="auto">
        <a:xfrm>
          <a:off x="4254500" y="324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23884</xdr:rowOff>
    </xdr:from>
    <xdr:ext cx="762000" cy="259045"/>
    <xdr:sp macro="" textlink="">
      <xdr:nvSpPr>
        <xdr:cNvPr id="73" name="テキスト ボックス 72"/>
        <xdr:cNvSpPr txBox="1"/>
      </xdr:nvSpPr>
      <xdr:spPr>
        <a:xfrm>
          <a:off x="3924300" y="332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110139</xdr:rowOff>
    </xdr:from>
    <xdr:to>
      <xdr:col>19</xdr:col>
      <xdr:colOff>38100</xdr:colOff>
      <xdr:row>19</xdr:row>
      <xdr:rowOff>40289</xdr:rowOff>
    </xdr:to>
    <xdr:sp macro="" textlink="">
      <xdr:nvSpPr>
        <xdr:cNvPr id="74" name="楕円 73"/>
        <xdr:cNvSpPr/>
      </xdr:nvSpPr>
      <xdr:spPr bwMode="auto">
        <a:xfrm>
          <a:off x="3556000" y="32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25066</xdr:rowOff>
    </xdr:from>
    <xdr:ext cx="762000" cy="259045"/>
    <xdr:sp macro="" textlink="">
      <xdr:nvSpPr>
        <xdr:cNvPr id="75" name="テキスト ボックス 74"/>
        <xdr:cNvSpPr txBox="1"/>
      </xdr:nvSpPr>
      <xdr:spPr>
        <a:xfrm>
          <a:off x="3225800" y="33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120457</xdr:rowOff>
    </xdr:from>
    <xdr:to>
      <xdr:col>15</xdr:col>
      <xdr:colOff>101600</xdr:colOff>
      <xdr:row>19</xdr:row>
      <xdr:rowOff>50607</xdr:rowOff>
    </xdr:to>
    <xdr:sp macro="" textlink="">
      <xdr:nvSpPr>
        <xdr:cNvPr id="76" name="楕円 75"/>
        <xdr:cNvSpPr/>
      </xdr:nvSpPr>
      <xdr:spPr bwMode="auto">
        <a:xfrm>
          <a:off x="2857500" y="325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35384</xdr:rowOff>
    </xdr:from>
    <xdr:ext cx="762000" cy="259045"/>
    <xdr:sp macro="" textlink="">
      <xdr:nvSpPr>
        <xdr:cNvPr id="77" name="テキスト ボックス 76"/>
        <xdr:cNvSpPr txBox="1"/>
      </xdr:nvSpPr>
      <xdr:spPr>
        <a:xfrm>
          <a:off x="2527300" y="33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264412</xdr:rowOff>
    </xdr:from>
    <xdr:to>
      <xdr:col>29</xdr:col>
      <xdr:colOff>127000</xdr:colOff>
      <xdr:row>35</xdr:row>
      <xdr:rowOff>265797</xdr:rowOff>
    </xdr:to>
    <xdr:cxnSp macro="">
      <xdr:nvCxnSpPr>
        <xdr:cNvPr id="108" name="直線コネクタ 107"/>
        <xdr:cNvCxnSpPr/>
      </xdr:nvCxnSpPr>
      <xdr:spPr bwMode="auto">
        <a:xfrm>
          <a:off x="5003800" y="6874762"/>
          <a:ext cx="6477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237441</xdr:rowOff>
    </xdr:from>
    <xdr:to>
      <xdr:col>26</xdr:col>
      <xdr:colOff>50800</xdr:colOff>
      <xdr:row>35</xdr:row>
      <xdr:rowOff>264412</xdr:rowOff>
    </xdr:to>
    <xdr:cxnSp macro="">
      <xdr:nvCxnSpPr>
        <xdr:cNvPr id="111" name="直線コネクタ 110"/>
        <xdr:cNvCxnSpPr/>
      </xdr:nvCxnSpPr>
      <xdr:spPr bwMode="auto">
        <a:xfrm>
          <a:off x="4305300" y="6847791"/>
          <a:ext cx="698500" cy="2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237441</xdr:rowOff>
    </xdr:from>
    <xdr:to>
      <xdr:col>22</xdr:col>
      <xdr:colOff>114300</xdr:colOff>
      <xdr:row>35</xdr:row>
      <xdr:rowOff>243618</xdr:rowOff>
    </xdr:to>
    <xdr:cxnSp macro="">
      <xdr:nvCxnSpPr>
        <xdr:cNvPr id="114" name="直線コネクタ 113"/>
        <xdr:cNvCxnSpPr/>
      </xdr:nvCxnSpPr>
      <xdr:spPr bwMode="auto">
        <a:xfrm flipV="1">
          <a:off x="3606800" y="6847791"/>
          <a:ext cx="698500" cy="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239650</xdr:rowOff>
    </xdr:from>
    <xdr:to>
      <xdr:col>18</xdr:col>
      <xdr:colOff>177800</xdr:colOff>
      <xdr:row>35</xdr:row>
      <xdr:rowOff>243618</xdr:rowOff>
    </xdr:to>
    <xdr:cxnSp macro="">
      <xdr:nvCxnSpPr>
        <xdr:cNvPr id="117" name="直線コネクタ 116"/>
        <xdr:cNvCxnSpPr/>
      </xdr:nvCxnSpPr>
      <xdr:spPr bwMode="auto">
        <a:xfrm>
          <a:off x="2908300" y="6850000"/>
          <a:ext cx="698500" cy="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214997</xdr:rowOff>
    </xdr:from>
    <xdr:to>
      <xdr:col>29</xdr:col>
      <xdr:colOff>177800</xdr:colOff>
      <xdr:row>35</xdr:row>
      <xdr:rowOff>316597</xdr:rowOff>
    </xdr:to>
    <xdr:sp macro="" textlink="">
      <xdr:nvSpPr>
        <xdr:cNvPr id="127" name="楕円 126"/>
        <xdr:cNvSpPr/>
      </xdr:nvSpPr>
      <xdr:spPr bwMode="auto">
        <a:xfrm>
          <a:off x="5600700" y="682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187074</xdr:rowOff>
    </xdr:from>
    <xdr:ext cx="762000" cy="259045"/>
    <xdr:sp macro="" textlink="">
      <xdr:nvSpPr>
        <xdr:cNvPr id="128" name="人口1人当たり決算額の推移該当値テキスト445"/>
        <xdr:cNvSpPr txBox="1"/>
      </xdr:nvSpPr>
      <xdr:spPr>
        <a:xfrm>
          <a:off x="5740400" y="679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213612</xdr:rowOff>
    </xdr:from>
    <xdr:to>
      <xdr:col>26</xdr:col>
      <xdr:colOff>101600</xdr:colOff>
      <xdr:row>35</xdr:row>
      <xdr:rowOff>315212</xdr:rowOff>
    </xdr:to>
    <xdr:sp macro="" textlink="">
      <xdr:nvSpPr>
        <xdr:cNvPr id="129" name="楕円 128"/>
        <xdr:cNvSpPr/>
      </xdr:nvSpPr>
      <xdr:spPr bwMode="auto">
        <a:xfrm>
          <a:off x="4953000" y="682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299989</xdr:rowOff>
    </xdr:from>
    <xdr:ext cx="736600" cy="259045"/>
    <xdr:sp macro="" textlink="">
      <xdr:nvSpPr>
        <xdr:cNvPr id="130" name="テキスト ボックス 129"/>
        <xdr:cNvSpPr txBox="1"/>
      </xdr:nvSpPr>
      <xdr:spPr>
        <a:xfrm>
          <a:off x="4622800" y="69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186641</xdr:rowOff>
    </xdr:from>
    <xdr:to>
      <xdr:col>22</xdr:col>
      <xdr:colOff>165100</xdr:colOff>
      <xdr:row>35</xdr:row>
      <xdr:rowOff>288241</xdr:rowOff>
    </xdr:to>
    <xdr:sp macro="" textlink="">
      <xdr:nvSpPr>
        <xdr:cNvPr id="131" name="楕円 130"/>
        <xdr:cNvSpPr/>
      </xdr:nvSpPr>
      <xdr:spPr bwMode="auto">
        <a:xfrm>
          <a:off x="4254500" y="679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273018</xdr:rowOff>
    </xdr:from>
    <xdr:ext cx="762000" cy="259045"/>
    <xdr:sp macro="" textlink="">
      <xdr:nvSpPr>
        <xdr:cNvPr id="132" name="テキスト ボックス 131"/>
        <xdr:cNvSpPr txBox="1"/>
      </xdr:nvSpPr>
      <xdr:spPr>
        <a:xfrm>
          <a:off x="3924300" y="68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192818</xdr:rowOff>
    </xdr:from>
    <xdr:to>
      <xdr:col>19</xdr:col>
      <xdr:colOff>38100</xdr:colOff>
      <xdr:row>35</xdr:row>
      <xdr:rowOff>294418</xdr:rowOff>
    </xdr:to>
    <xdr:sp macro="" textlink="">
      <xdr:nvSpPr>
        <xdr:cNvPr id="133" name="楕円 132"/>
        <xdr:cNvSpPr/>
      </xdr:nvSpPr>
      <xdr:spPr bwMode="auto">
        <a:xfrm>
          <a:off x="3556000" y="680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279195</xdr:rowOff>
    </xdr:from>
    <xdr:ext cx="762000" cy="259045"/>
    <xdr:sp macro="" textlink="">
      <xdr:nvSpPr>
        <xdr:cNvPr id="134" name="テキスト ボックス 133"/>
        <xdr:cNvSpPr txBox="1"/>
      </xdr:nvSpPr>
      <xdr:spPr>
        <a:xfrm>
          <a:off x="3225800" y="688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188850</xdr:rowOff>
    </xdr:from>
    <xdr:to>
      <xdr:col>15</xdr:col>
      <xdr:colOff>101600</xdr:colOff>
      <xdr:row>35</xdr:row>
      <xdr:rowOff>290450</xdr:rowOff>
    </xdr:to>
    <xdr:sp macro="" textlink="">
      <xdr:nvSpPr>
        <xdr:cNvPr id="135" name="楕円 134"/>
        <xdr:cNvSpPr/>
      </xdr:nvSpPr>
      <xdr:spPr bwMode="auto">
        <a:xfrm>
          <a:off x="2857500" y="679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275227</xdr:rowOff>
    </xdr:from>
    <xdr:ext cx="762000" cy="259045"/>
    <xdr:sp macro="" textlink="">
      <xdr:nvSpPr>
        <xdr:cNvPr id="136" name="テキスト ボックス 135"/>
        <xdr:cNvSpPr txBox="1"/>
      </xdr:nvSpPr>
      <xdr:spPr>
        <a:xfrm>
          <a:off x="2527300" y="68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4,485
4,467
94.54
3,560,496
3,381,751
84,594
2,093,086
3,146,967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31343</xdr:rowOff>
    </xdr:from>
    <xdr:to>
      <xdr:col>24</xdr:col>
      <xdr:colOff>63500</xdr:colOff>
      <xdr:row>37</xdr:row>
      <xdr:rowOff>43151</xdr:rowOff>
    </xdr:to>
    <xdr:cxnSp macro="">
      <xdr:nvCxnSpPr>
        <xdr:cNvPr id="58" name="直線コネクタ 57"/>
        <xdr:cNvCxnSpPr/>
      </xdr:nvCxnSpPr>
      <xdr:spPr>
        <a:xfrm flipV="1">
          <a:off x="3797300" y="6374993"/>
          <a:ext cx="838200" cy="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43151</xdr:rowOff>
    </xdr:from>
    <xdr:to>
      <xdr:col>19</xdr:col>
      <xdr:colOff>177800</xdr:colOff>
      <xdr:row>37</xdr:row>
      <xdr:rowOff>48992</xdr:rowOff>
    </xdr:to>
    <xdr:cxnSp macro="">
      <xdr:nvCxnSpPr>
        <xdr:cNvPr id="61" name="直線コネクタ 60"/>
        <xdr:cNvCxnSpPr/>
      </xdr:nvCxnSpPr>
      <xdr:spPr>
        <a:xfrm flipV="1">
          <a:off x="2908300" y="6386801"/>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45610</xdr:rowOff>
    </xdr:from>
    <xdr:to>
      <xdr:col>15</xdr:col>
      <xdr:colOff>50800</xdr:colOff>
      <xdr:row>37</xdr:row>
      <xdr:rowOff>48992</xdr:rowOff>
    </xdr:to>
    <xdr:cxnSp macro="">
      <xdr:nvCxnSpPr>
        <xdr:cNvPr id="64" name="直線コネクタ 63"/>
        <xdr:cNvCxnSpPr/>
      </xdr:nvCxnSpPr>
      <xdr:spPr>
        <a:xfrm>
          <a:off x="2019300" y="6389260"/>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45610</xdr:rowOff>
    </xdr:from>
    <xdr:to>
      <xdr:col>10</xdr:col>
      <xdr:colOff>114300</xdr:colOff>
      <xdr:row>37</xdr:row>
      <xdr:rowOff>58428</xdr:rowOff>
    </xdr:to>
    <xdr:cxnSp macro="">
      <xdr:nvCxnSpPr>
        <xdr:cNvPr id="67" name="直線コネクタ 66"/>
        <xdr:cNvCxnSpPr/>
      </xdr:nvCxnSpPr>
      <xdr:spPr>
        <a:xfrm flipV="1">
          <a:off x="1130300" y="6389260"/>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151993</xdr:rowOff>
    </xdr:from>
    <xdr:to>
      <xdr:col>24</xdr:col>
      <xdr:colOff>114300</xdr:colOff>
      <xdr:row>37</xdr:row>
      <xdr:rowOff>82143</xdr:rowOff>
    </xdr:to>
    <xdr:sp macro="" textlink="">
      <xdr:nvSpPr>
        <xdr:cNvPr id="77" name="楕円 76"/>
        <xdr:cNvSpPr/>
      </xdr:nvSpPr>
      <xdr:spPr>
        <a:xfrm>
          <a:off x="45847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66920</xdr:rowOff>
    </xdr:from>
    <xdr:ext cx="599010" cy="259045"/>
    <xdr:sp macro="" textlink="">
      <xdr:nvSpPr>
        <xdr:cNvPr id="78" name="人件費該当値テキスト"/>
        <xdr:cNvSpPr txBox="1"/>
      </xdr:nvSpPr>
      <xdr:spPr>
        <a:xfrm>
          <a:off x="4686300" y="623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163801</xdr:rowOff>
    </xdr:from>
    <xdr:to>
      <xdr:col>20</xdr:col>
      <xdr:colOff>38100</xdr:colOff>
      <xdr:row>37</xdr:row>
      <xdr:rowOff>93951</xdr:rowOff>
    </xdr:to>
    <xdr:sp macro="" textlink="">
      <xdr:nvSpPr>
        <xdr:cNvPr id="79" name="楕円 78"/>
        <xdr:cNvSpPr/>
      </xdr:nvSpPr>
      <xdr:spPr>
        <a:xfrm>
          <a:off x="3746500" y="6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85078</xdr:rowOff>
    </xdr:from>
    <xdr:ext cx="599010" cy="259045"/>
    <xdr:sp macro="" textlink="">
      <xdr:nvSpPr>
        <xdr:cNvPr id="80" name="テキスト ボックス 79"/>
        <xdr:cNvSpPr txBox="1"/>
      </xdr:nvSpPr>
      <xdr:spPr>
        <a:xfrm>
          <a:off x="3497795" y="642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169642</xdr:rowOff>
    </xdr:from>
    <xdr:to>
      <xdr:col>15</xdr:col>
      <xdr:colOff>101600</xdr:colOff>
      <xdr:row>37</xdr:row>
      <xdr:rowOff>99792</xdr:rowOff>
    </xdr:to>
    <xdr:sp macro="" textlink="">
      <xdr:nvSpPr>
        <xdr:cNvPr id="81" name="楕円 80"/>
        <xdr:cNvSpPr/>
      </xdr:nvSpPr>
      <xdr:spPr>
        <a:xfrm>
          <a:off x="2857500" y="63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90919</xdr:rowOff>
    </xdr:from>
    <xdr:ext cx="599010" cy="259045"/>
    <xdr:sp macro="" textlink="">
      <xdr:nvSpPr>
        <xdr:cNvPr id="82" name="テキスト ボックス 81"/>
        <xdr:cNvSpPr txBox="1"/>
      </xdr:nvSpPr>
      <xdr:spPr>
        <a:xfrm>
          <a:off x="2608795" y="643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166260</xdr:rowOff>
    </xdr:from>
    <xdr:to>
      <xdr:col>10</xdr:col>
      <xdr:colOff>165100</xdr:colOff>
      <xdr:row>37</xdr:row>
      <xdr:rowOff>96410</xdr:rowOff>
    </xdr:to>
    <xdr:sp macro="" textlink="">
      <xdr:nvSpPr>
        <xdr:cNvPr id="83" name="楕円 82"/>
        <xdr:cNvSpPr/>
      </xdr:nvSpPr>
      <xdr:spPr>
        <a:xfrm>
          <a:off x="1968500" y="63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87537</xdr:rowOff>
    </xdr:from>
    <xdr:ext cx="599010" cy="259045"/>
    <xdr:sp macro="" textlink="">
      <xdr:nvSpPr>
        <xdr:cNvPr id="84" name="テキスト ボックス 83"/>
        <xdr:cNvSpPr txBox="1"/>
      </xdr:nvSpPr>
      <xdr:spPr>
        <a:xfrm>
          <a:off x="1719795" y="643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7628</xdr:rowOff>
    </xdr:from>
    <xdr:to>
      <xdr:col>6</xdr:col>
      <xdr:colOff>38100</xdr:colOff>
      <xdr:row>37</xdr:row>
      <xdr:rowOff>109228</xdr:rowOff>
    </xdr:to>
    <xdr:sp macro="" textlink="">
      <xdr:nvSpPr>
        <xdr:cNvPr id="85" name="楕円 84"/>
        <xdr:cNvSpPr/>
      </xdr:nvSpPr>
      <xdr:spPr>
        <a:xfrm>
          <a:off x="1079500" y="63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100355</xdr:rowOff>
    </xdr:from>
    <xdr:ext cx="599010" cy="259045"/>
    <xdr:sp macro="" textlink="">
      <xdr:nvSpPr>
        <xdr:cNvPr id="86" name="テキスト ボックス 85"/>
        <xdr:cNvSpPr txBox="1"/>
      </xdr:nvSpPr>
      <xdr:spPr>
        <a:xfrm>
          <a:off x="830795" y="644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71273</xdr:rowOff>
    </xdr:from>
    <xdr:to>
      <xdr:col>24</xdr:col>
      <xdr:colOff>63500</xdr:colOff>
      <xdr:row>58</xdr:row>
      <xdr:rowOff>98699</xdr:rowOff>
    </xdr:to>
    <xdr:cxnSp macro="">
      <xdr:nvCxnSpPr>
        <xdr:cNvPr id="117" name="直線コネクタ 116"/>
        <xdr:cNvCxnSpPr/>
      </xdr:nvCxnSpPr>
      <xdr:spPr>
        <a:xfrm flipV="1">
          <a:off x="3797300" y="10015373"/>
          <a:ext cx="8382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89829</xdr:rowOff>
    </xdr:from>
    <xdr:to>
      <xdr:col>19</xdr:col>
      <xdr:colOff>177800</xdr:colOff>
      <xdr:row>58</xdr:row>
      <xdr:rowOff>98699</xdr:rowOff>
    </xdr:to>
    <xdr:cxnSp macro="">
      <xdr:nvCxnSpPr>
        <xdr:cNvPr id="120" name="直線コネクタ 119"/>
        <xdr:cNvCxnSpPr/>
      </xdr:nvCxnSpPr>
      <xdr:spPr>
        <a:xfrm>
          <a:off x="2908300" y="10033929"/>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89829</xdr:rowOff>
    </xdr:from>
    <xdr:to>
      <xdr:col>15</xdr:col>
      <xdr:colOff>50800</xdr:colOff>
      <xdr:row>58</xdr:row>
      <xdr:rowOff>113315</xdr:rowOff>
    </xdr:to>
    <xdr:cxnSp macro="">
      <xdr:nvCxnSpPr>
        <xdr:cNvPr id="123" name="直線コネクタ 122"/>
        <xdr:cNvCxnSpPr/>
      </xdr:nvCxnSpPr>
      <xdr:spPr>
        <a:xfrm flipV="1">
          <a:off x="2019300" y="10033929"/>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113315</xdr:rowOff>
    </xdr:from>
    <xdr:to>
      <xdr:col>10</xdr:col>
      <xdr:colOff>114300</xdr:colOff>
      <xdr:row>58</xdr:row>
      <xdr:rowOff>123016</xdr:rowOff>
    </xdr:to>
    <xdr:cxnSp macro="">
      <xdr:nvCxnSpPr>
        <xdr:cNvPr id="126" name="直線コネクタ 125"/>
        <xdr:cNvCxnSpPr/>
      </xdr:nvCxnSpPr>
      <xdr:spPr>
        <a:xfrm flipV="1">
          <a:off x="1130300" y="1005741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20473</xdr:rowOff>
    </xdr:from>
    <xdr:to>
      <xdr:col>24</xdr:col>
      <xdr:colOff>114300</xdr:colOff>
      <xdr:row>58</xdr:row>
      <xdr:rowOff>122073</xdr:rowOff>
    </xdr:to>
    <xdr:sp macro="" textlink="">
      <xdr:nvSpPr>
        <xdr:cNvPr id="136" name="楕円 135"/>
        <xdr:cNvSpPr/>
      </xdr:nvSpPr>
      <xdr:spPr>
        <a:xfrm>
          <a:off x="4584700" y="9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106850</xdr:rowOff>
    </xdr:from>
    <xdr:ext cx="599010" cy="259045"/>
    <xdr:sp macro="" textlink="">
      <xdr:nvSpPr>
        <xdr:cNvPr id="137" name="物件費該当値テキスト"/>
        <xdr:cNvSpPr txBox="1"/>
      </xdr:nvSpPr>
      <xdr:spPr>
        <a:xfrm>
          <a:off x="4686300" y="987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47899</xdr:rowOff>
    </xdr:from>
    <xdr:to>
      <xdr:col>20</xdr:col>
      <xdr:colOff>38100</xdr:colOff>
      <xdr:row>58</xdr:row>
      <xdr:rowOff>149499</xdr:rowOff>
    </xdr:to>
    <xdr:sp macro="" textlink="">
      <xdr:nvSpPr>
        <xdr:cNvPr id="138" name="楕円 137"/>
        <xdr:cNvSpPr/>
      </xdr:nvSpPr>
      <xdr:spPr>
        <a:xfrm>
          <a:off x="3746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140626</xdr:rowOff>
    </xdr:from>
    <xdr:ext cx="599010" cy="259045"/>
    <xdr:sp macro="" textlink="">
      <xdr:nvSpPr>
        <xdr:cNvPr id="139" name="テキスト ボックス 138"/>
        <xdr:cNvSpPr txBox="1"/>
      </xdr:nvSpPr>
      <xdr:spPr>
        <a:xfrm>
          <a:off x="3497795"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39029</xdr:rowOff>
    </xdr:from>
    <xdr:to>
      <xdr:col>15</xdr:col>
      <xdr:colOff>101600</xdr:colOff>
      <xdr:row>58</xdr:row>
      <xdr:rowOff>140629</xdr:rowOff>
    </xdr:to>
    <xdr:sp macro="" textlink="">
      <xdr:nvSpPr>
        <xdr:cNvPr id="140" name="楕円 139"/>
        <xdr:cNvSpPr/>
      </xdr:nvSpPr>
      <xdr:spPr>
        <a:xfrm>
          <a:off x="2857500" y="99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131756</xdr:rowOff>
    </xdr:from>
    <xdr:ext cx="599010" cy="259045"/>
    <xdr:sp macro="" textlink="">
      <xdr:nvSpPr>
        <xdr:cNvPr id="141" name="テキスト ボックス 140"/>
        <xdr:cNvSpPr txBox="1"/>
      </xdr:nvSpPr>
      <xdr:spPr>
        <a:xfrm>
          <a:off x="2608795" y="100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62515</xdr:rowOff>
    </xdr:from>
    <xdr:to>
      <xdr:col>10</xdr:col>
      <xdr:colOff>165100</xdr:colOff>
      <xdr:row>58</xdr:row>
      <xdr:rowOff>164115</xdr:rowOff>
    </xdr:to>
    <xdr:sp macro="" textlink="">
      <xdr:nvSpPr>
        <xdr:cNvPr id="142" name="楕円 141"/>
        <xdr:cNvSpPr/>
      </xdr:nvSpPr>
      <xdr:spPr>
        <a:xfrm>
          <a:off x="19685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155242</xdr:rowOff>
    </xdr:from>
    <xdr:ext cx="534377" cy="259045"/>
    <xdr:sp macro="" textlink="">
      <xdr:nvSpPr>
        <xdr:cNvPr id="143" name="テキスト ボックス 142"/>
        <xdr:cNvSpPr txBox="1"/>
      </xdr:nvSpPr>
      <xdr:spPr>
        <a:xfrm>
          <a:off x="1752111" y="10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72216</xdr:rowOff>
    </xdr:from>
    <xdr:to>
      <xdr:col>6</xdr:col>
      <xdr:colOff>38100</xdr:colOff>
      <xdr:row>59</xdr:row>
      <xdr:rowOff>2366</xdr:rowOff>
    </xdr:to>
    <xdr:sp macro="" textlink="">
      <xdr:nvSpPr>
        <xdr:cNvPr id="144" name="楕円 143"/>
        <xdr:cNvSpPr/>
      </xdr:nvSpPr>
      <xdr:spPr>
        <a:xfrm>
          <a:off x="1079500" y="100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164943</xdr:rowOff>
    </xdr:from>
    <xdr:ext cx="534377" cy="259045"/>
    <xdr:sp macro="" textlink="">
      <xdr:nvSpPr>
        <xdr:cNvPr id="145" name="テキスト ボックス 144"/>
        <xdr:cNvSpPr txBox="1"/>
      </xdr:nvSpPr>
      <xdr:spPr>
        <a:xfrm>
          <a:off x="863111" y="10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91625</xdr:rowOff>
    </xdr:from>
    <xdr:to>
      <xdr:col>24</xdr:col>
      <xdr:colOff>63500</xdr:colOff>
      <xdr:row>78</xdr:row>
      <xdr:rowOff>119986</xdr:rowOff>
    </xdr:to>
    <xdr:cxnSp macro="">
      <xdr:nvCxnSpPr>
        <xdr:cNvPr id="174" name="直線コネクタ 173"/>
        <xdr:cNvCxnSpPr/>
      </xdr:nvCxnSpPr>
      <xdr:spPr>
        <a:xfrm flipV="1">
          <a:off x="3797300" y="13464725"/>
          <a:ext cx="8382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119986</xdr:rowOff>
    </xdr:from>
    <xdr:to>
      <xdr:col>19</xdr:col>
      <xdr:colOff>177800</xdr:colOff>
      <xdr:row>78</xdr:row>
      <xdr:rowOff>143396</xdr:rowOff>
    </xdr:to>
    <xdr:cxnSp macro="">
      <xdr:nvCxnSpPr>
        <xdr:cNvPr id="177" name="直線コネクタ 176"/>
        <xdr:cNvCxnSpPr/>
      </xdr:nvCxnSpPr>
      <xdr:spPr>
        <a:xfrm flipV="1">
          <a:off x="2908300" y="13493086"/>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131874</xdr:rowOff>
    </xdr:from>
    <xdr:to>
      <xdr:col>15</xdr:col>
      <xdr:colOff>50800</xdr:colOff>
      <xdr:row>78</xdr:row>
      <xdr:rowOff>143396</xdr:rowOff>
    </xdr:to>
    <xdr:cxnSp macro="">
      <xdr:nvCxnSpPr>
        <xdr:cNvPr id="180" name="直線コネクタ 179"/>
        <xdr:cNvCxnSpPr/>
      </xdr:nvCxnSpPr>
      <xdr:spPr>
        <a:xfrm>
          <a:off x="2019300" y="13504974"/>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131874</xdr:rowOff>
    </xdr:from>
    <xdr:to>
      <xdr:col>10</xdr:col>
      <xdr:colOff>114300</xdr:colOff>
      <xdr:row>78</xdr:row>
      <xdr:rowOff>142458</xdr:rowOff>
    </xdr:to>
    <xdr:cxnSp macro="">
      <xdr:nvCxnSpPr>
        <xdr:cNvPr id="183" name="直線コネクタ 182"/>
        <xdr:cNvCxnSpPr/>
      </xdr:nvCxnSpPr>
      <xdr:spPr>
        <a:xfrm flipV="1">
          <a:off x="1130300" y="1350497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40825</xdr:rowOff>
    </xdr:from>
    <xdr:to>
      <xdr:col>24</xdr:col>
      <xdr:colOff>114300</xdr:colOff>
      <xdr:row>78</xdr:row>
      <xdr:rowOff>142425</xdr:rowOff>
    </xdr:to>
    <xdr:sp macro="" textlink="">
      <xdr:nvSpPr>
        <xdr:cNvPr id="193" name="楕円 192"/>
        <xdr:cNvSpPr/>
      </xdr:nvSpPr>
      <xdr:spPr>
        <a:xfrm>
          <a:off x="4584700" y="134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127202</xdr:rowOff>
    </xdr:from>
    <xdr:ext cx="534377" cy="259045"/>
    <xdr:sp macro="" textlink="">
      <xdr:nvSpPr>
        <xdr:cNvPr id="194" name="維持補修費該当値テキスト"/>
        <xdr:cNvSpPr txBox="1"/>
      </xdr:nvSpPr>
      <xdr:spPr>
        <a:xfrm>
          <a:off x="4686300" y="133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69186</xdr:rowOff>
    </xdr:from>
    <xdr:to>
      <xdr:col>20</xdr:col>
      <xdr:colOff>38100</xdr:colOff>
      <xdr:row>78</xdr:row>
      <xdr:rowOff>170786</xdr:rowOff>
    </xdr:to>
    <xdr:sp macro="" textlink="">
      <xdr:nvSpPr>
        <xdr:cNvPr id="195" name="楕円 194"/>
        <xdr:cNvSpPr/>
      </xdr:nvSpPr>
      <xdr:spPr>
        <a:xfrm>
          <a:off x="3746500" y="134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161913</xdr:rowOff>
    </xdr:from>
    <xdr:ext cx="534377" cy="259045"/>
    <xdr:sp macro="" textlink="">
      <xdr:nvSpPr>
        <xdr:cNvPr id="196" name="テキスト ボックス 195"/>
        <xdr:cNvSpPr txBox="1"/>
      </xdr:nvSpPr>
      <xdr:spPr>
        <a:xfrm>
          <a:off x="3530111" y="135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92596</xdr:rowOff>
    </xdr:from>
    <xdr:to>
      <xdr:col>15</xdr:col>
      <xdr:colOff>101600</xdr:colOff>
      <xdr:row>79</xdr:row>
      <xdr:rowOff>22746</xdr:rowOff>
    </xdr:to>
    <xdr:sp macro="" textlink="">
      <xdr:nvSpPr>
        <xdr:cNvPr id="197" name="楕円 196"/>
        <xdr:cNvSpPr/>
      </xdr:nvSpPr>
      <xdr:spPr>
        <a:xfrm>
          <a:off x="2857500" y="134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13873</xdr:rowOff>
    </xdr:from>
    <xdr:ext cx="469744" cy="259045"/>
    <xdr:sp macro="" textlink="">
      <xdr:nvSpPr>
        <xdr:cNvPr id="198" name="テキスト ボックス 197"/>
        <xdr:cNvSpPr txBox="1"/>
      </xdr:nvSpPr>
      <xdr:spPr>
        <a:xfrm>
          <a:off x="2673428" y="135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81074</xdr:rowOff>
    </xdr:from>
    <xdr:to>
      <xdr:col>10</xdr:col>
      <xdr:colOff>165100</xdr:colOff>
      <xdr:row>79</xdr:row>
      <xdr:rowOff>11224</xdr:rowOff>
    </xdr:to>
    <xdr:sp macro="" textlink="">
      <xdr:nvSpPr>
        <xdr:cNvPr id="199" name="楕円 198"/>
        <xdr:cNvSpPr/>
      </xdr:nvSpPr>
      <xdr:spPr>
        <a:xfrm>
          <a:off x="1968500" y="134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2351</xdr:rowOff>
    </xdr:from>
    <xdr:ext cx="534377" cy="259045"/>
    <xdr:sp macro="" textlink="">
      <xdr:nvSpPr>
        <xdr:cNvPr id="200" name="テキスト ボックス 199"/>
        <xdr:cNvSpPr txBox="1"/>
      </xdr:nvSpPr>
      <xdr:spPr>
        <a:xfrm>
          <a:off x="1752111" y="135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91658</xdr:rowOff>
    </xdr:from>
    <xdr:to>
      <xdr:col>6</xdr:col>
      <xdr:colOff>38100</xdr:colOff>
      <xdr:row>79</xdr:row>
      <xdr:rowOff>21808</xdr:rowOff>
    </xdr:to>
    <xdr:sp macro="" textlink="">
      <xdr:nvSpPr>
        <xdr:cNvPr id="201" name="楕円 200"/>
        <xdr:cNvSpPr/>
      </xdr:nvSpPr>
      <xdr:spPr>
        <a:xfrm>
          <a:off x="1079500" y="134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12935</xdr:rowOff>
    </xdr:from>
    <xdr:ext cx="469744" cy="259045"/>
    <xdr:sp macro="" textlink="">
      <xdr:nvSpPr>
        <xdr:cNvPr id="202" name="テキスト ボックス 201"/>
        <xdr:cNvSpPr txBox="1"/>
      </xdr:nvSpPr>
      <xdr:spPr>
        <a:xfrm>
          <a:off x="895428" y="135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65157</xdr:rowOff>
    </xdr:from>
    <xdr:to>
      <xdr:col>24</xdr:col>
      <xdr:colOff>63500</xdr:colOff>
      <xdr:row>93</xdr:row>
      <xdr:rowOff>84283</xdr:rowOff>
    </xdr:to>
    <xdr:cxnSp macro="">
      <xdr:nvCxnSpPr>
        <xdr:cNvPr id="235" name="直線コネクタ 234"/>
        <xdr:cNvCxnSpPr/>
      </xdr:nvCxnSpPr>
      <xdr:spPr>
        <a:xfrm flipV="1">
          <a:off x="3797300" y="16010007"/>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84283</xdr:rowOff>
    </xdr:from>
    <xdr:to>
      <xdr:col>19</xdr:col>
      <xdr:colOff>177800</xdr:colOff>
      <xdr:row>93</xdr:row>
      <xdr:rowOff>156741</xdr:rowOff>
    </xdr:to>
    <xdr:cxnSp macro="">
      <xdr:nvCxnSpPr>
        <xdr:cNvPr id="238" name="直線コネクタ 237"/>
        <xdr:cNvCxnSpPr/>
      </xdr:nvCxnSpPr>
      <xdr:spPr>
        <a:xfrm flipV="1">
          <a:off x="2908300" y="16029133"/>
          <a:ext cx="889000" cy="7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89846</xdr:rowOff>
    </xdr:from>
    <xdr:to>
      <xdr:col>15</xdr:col>
      <xdr:colOff>50800</xdr:colOff>
      <xdr:row>93</xdr:row>
      <xdr:rowOff>156741</xdr:rowOff>
    </xdr:to>
    <xdr:cxnSp macro="">
      <xdr:nvCxnSpPr>
        <xdr:cNvPr id="241" name="直線コネクタ 240"/>
        <xdr:cNvCxnSpPr/>
      </xdr:nvCxnSpPr>
      <xdr:spPr>
        <a:xfrm>
          <a:off x="2019300" y="16034696"/>
          <a:ext cx="889000" cy="6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89846</xdr:rowOff>
    </xdr:from>
    <xdr:to>
      <xdr:col>10</xdr:col>
      <xdr:colOff>114300</xdr:colOff>
      <xdr:row>93</xdr:row>
      <xdr:rowOff>125488</xdr:rowOff>
    </xdr:to>
    <xdr:cxnSp macro="">
      <xdr:nvCxnSpPr>
        <xdr:cNvPr id="244" name="直線コネクタ 243"/>
        <xdr:cNvCxnSpPr/>
      </xdr:nvCxnSpPr>
      <xdr:spPr>
        <a:xfrm flipV="1">
          <a:off x="1130300" y="16034696"/>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14357</xdr:rowOff>
    </xdr:from>
    <xdr:to>
      <xdr:col>24</xdr:col>
      <xdr:colOff>114300</xdr:colOff>
      <xdr:row>93</xdr:row>
      <xdr:rowOff>115957</xdr:rowOff>
    </xdr:to>
    <xdr:sp macro="" textlink="">
      <xdr:nvSpPr>
        <xdr:cNvPr id="254" name="楕円 253"/>
        <xdr:cNvSpPr/>
      </xdr:nvSpPr>
      <xdr:spPr>
        <a:xfrm>
          <a:off x="4584700" y="159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37234</xdr:rowOff>
    </xdr:from>
    <xdr:ext cx="599010" cy="259045"/>
    <xdr:sp macro="" textlink="">
      <xdr:nvSpPr>
        <xdr:cNvPr id="255" name="扶助費該当値テキスト"/>
        <xdr:cNvSpPr txBox="1"/>
      </xdr:nvSpPr>
      <xdr:spPr>
        <a:xfrm>
          <a:off x="4686300" y="1581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33483</xdr:rowOff>
    </xdr:from>
    <xdr:to>
      <xdr:col>20</xdr:col>
      <xdr:colOff>38100</xdr:colOff>
      <xdr:row>93</xdr:row>
      <xdr:rowOff>135083</xdr:rowOff>
    </xdr:to>
    <xdr:sp macro="" textlink="">
      <xdr:nvSpPr>
        <xdr:cNvPr id="256" name="楕円 255"/>
        <xdr:cNvSpPr/>
      </xdr:nvSpPr>
      <xdr:spPr>
        <a:xfrm>
          <a:off x="3746500" y="159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151610</xdr:rowOff>
    </xdr:from>
    <xdr:ext cx="599010" cy="259045"/>
    <xdr:sp macro="" textlink="">
      <xdr:nvSpPr>
        <xdr:cNvPr id="257" name="テキスト ボックス 256"/>
        <xdr:cNvSpPr txBox="1"/>
      </xdr:nvSpPr>
      <xdr:spPr>
        <a:xfrm>
          <a:off x="3497795" y="1575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105941</xdr:rowOff>
    </xdr:from>
    <xdr:to>
      <xdr:col>15</xdr:col>
      <xdr:colOff>101600</xdr:colOff>
      <xdr:row>94</xdr:row>
      <xdr:rowOff>36091</xdr:rowOff>
    </xdr:to>
    <xdr:sp macro="" textlink="">
      <xdr:nvSpPr>
        <xdr:cNvPr id="258" name="楕円 257"/>
        <xdr:cNvSpPr/>
      </xdr:nvSpPr>
      <xdr:spPr>
        <a:xfrm>
          <a:off x="2857500" y="160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52618</xdr:rowOff>
    </xdr:from>
    <xdr:ext cx="599010" cy="259045"/>
    <xdr:sp macro="" textlink="">
      <xdr:nvSpPr>
        <xdr:cNvPr id="259" name="テキスト ボックス 258"/>
        <xdr:cNvSpPr txBox="1"/>
      </xdr:nvSpPr>
      <xdr:spPr>
        <a:xfrm>
          <a:off x="2608795" y="158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39046</xdr:rowOff>
    </xdr:from>
    <xdr:to>
      <xdr:col>10</xdr:col>
      <xdr:colOff>165100</xdr:colOff>
      <xdr:row>93</xdr:row>
      <xdr:rowOff>140646</xdr:rowOff>
    </xdr:to>
    <xdr:sp macro="" textlink="">
      <xdr:nvSpPr>
        <xdr:cNvPr id="260" name="楕円 259"/>
        <xdr:cNvSpPr/>
      </xdr:nvSpPr>
      <xdr:spPr>
        <a:xfrm>
          <a:off x="1968500" y="159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157173</xdr:rowOff>
    </xdr:from>
    <xdr:ext cx="599010" cy="259045"/>
    <xdr:sp macro="" textlink="">
      <xdr:nvSpPr>
        <xdr:cNvPr id="261" name="テキスト ボックス 260"/>
        <xdr:cNvSpPr txBox="1"/>
      </xdr:nvSpPr>
      <xdr:spPr>
        <a:xfrm>
          <a:off x="1719795" y="157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74688</xdr:rowOff>
    </xdr:from>
    <xdr:to>
      <xdr:col>6</xdr:col>
      <xdr:colOff>38100</xdr:colOff>
      <xdr:row>94</xdr:row>
      <xdr:rowOff>4838</xdr:rowOff>
    </xdr:to>
    <xdr:sp macro="" textlink="">
      <xdr:nvSpPr>
        <xdr:cNvPr id="262" name="楕円 261"/>
        <xdr:cNvSpPr/>
      </xdr:nvSpPr>
      <xdr:spPr>
        <a:xfrm>
          <a:off x="1079500" y="160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21365</xdr:rowOff>
    </xdr:from>
    <xdr:ext cx="599010" cy="259045"/>
    <xdr:sp macro="" textlink="">
      <xdr:nvSpPr>
        <xdr:cNvPr id="263" name="テキスト ボックス 262"/>
        <xdr:cNvSpPr txBox="1"/>
      </xdr:nvSpPr>
      <xdr:spPr>
        <a:xfrm>
          <a:off x="830795" y="1579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169637</xdr:rowOff>
    </xdr:from>
    <xdr:to>
      <xdr:col>55</xdr:col>
      <xdr:colOff>0</xdr:colOff>
      <xdr:row>38</xdr:row>
      <xdr:rowOff>20851</xdr:rowOff>
    </xdr:to>
    <xdr:cxnSp macro="">
      <xdr:nvCxnSpPr>
        <xdr:cNvPr id="292" name="直線コネクタ 291"/>
        <xdr:cNvCxnSpPr/>
      </xdr:nvCxnSpPr>
      <xdr:spPr>
        <a:xfrm>
          <a:off x="9639300" y="6513287"/>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151238</xdr:rowOff>
    </xdr:from>
    <xdr:to>
      <xdr:col>50</xdr:col>
      <xdr:colOff>114300</xdr:colOff>
      <xdr:row>37</xdr:row>
      <xdr:rowOff>169637</xdr:rowOff>
    </xdr:to>
    <xdr:cxnSp macro="">
      <xdr:nvCxnSpPr>
        <xdr:cNvPr id="295" name="直線コネクタ 294"/>
        <xdr:cNvCxnSpPr/>
      </xdr:nvCxnSpPr>
      <xdr:spPr>
        <a:xfrm>
          <a:off x="8750300" y="6494888"/>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151238</xdr:rowOff>
    </xdr:from>
    <xdr:to>
      <xdr:col>45</xdr:col>
      <xdr:colOff>177800</xdr:colOff>
      <xdr:row>38</xdr:row>
      <xdr:rowOff>24509</xdr:rowOff>
    </xdr:to>
    <xdr:cxnSp macro="">
      <xdr:nvCxnSpPr>
        <xdr:cNvPr id="298" name="直線コネクタ 297"/>
        <xdr:cNvCxnSpPr/>
      </xdr:nvCxnSpPr>
      <xdr:spPr>
        <a:xfrm flipV="1">
          <a:off x="7861300" y="6494888"/>
          <a:ext cx="8890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143849</xdr:rowOff>
    </xdr:from>
    <xdr:to>
      <xdr:col>41</xdr:col>
      <xdr:colOff>50800</xdr:colOff>
      <xdr:row>38</xdr:row>
      <xdr:rowOff>24509</xdr:rowOff>
    </xdr:to>
    <xdr:cxnSp macro="">
      <xdr:nvCxnSpPr>
        <xdr:cNvPr id="301" name="直線コネクタ 300"/>
        <xdr:cNvCxnSpPr/>
      </xdr:nvCxnSpPr>
      <xdr:spPr>
        <a:xfrm>
          <a:off x="6972300" y="6487499"/>
          <a:ext cx="8890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141501</xdr:rowOff>
    </xdr:from>
    <xdr:to>
      <xdr:col>55</xdr:col>
      <xdr:colOff>50800</xdr:colOff>
      <xdr:row>38</xdr:row>
      <xdr:rowOff>71651</xdr:rowOff>
    </xdr:to>
    <xdr:sp macro="" textlink="">
      <xdr:nvSpPr>
        <xdr:cNvPr id="311" name="楕円 310"/>
        <xdr:cNvSpPr/>
      </xdr:nvSpPr>
      <xdr:spPr>
        <a:xfrm>
          <a:off x="104267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56428</xdr:rowOff>
    </xdr:from>
    <xdr:ext cx="599010" cy="259045"/>
    <xdr:sp macro="" textlink="">
      <xdr:nvSpPr>
        <xdr:cNvPr id="312" name="補助費等該当値テキスト"/>
        <xdr:cNvSpPr txBox="1"/>
      </xdr:nvSpPr>
      <xdr:spPr>
        <a:xfrm>
          <a:off x="10528300" y="640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118837</xdr:rowOff>
    </xdr:from>
    <xdr:to>
      <xdr:col>50</xdr:col>
      <xdr:colOff>165100</xdr:colOff>
      <xdr:row>38</xdr:row>
      <xdr:rowOff>48987</xdr:rowOff>
    </xdr:to>
    <xdr:sp macro="" textlink="">
      <xdr:nvSpPr>
        <xdr:cNvPr id="313" name="楕円 312"/>
        <xdr:cNvSpPr/>
      </xdr:nvSpPr>
      <xdr:spPr>
        <a:xfrm>
          <a:off x="9588500" y="64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40114</xdr:rowOff>
    </xdr:from>
    <xdr:ext cx="599010" cy="259045"/>
    <xdr:sp macro="" textlink="">
      <xdr:nvSpPr>
        <xdr:cNvPr id="314" name="テキスト ボックス 313"/>
        <xdr:cNvSpPr txBox="1"/>
      </xdr:nvSpPr>
      <xdr:spPr>
        <a:xfrm>
          <a:off x="9339795" y="65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100438</xdr:rowOff>
    </xdr:from>
    <xdr:to>
      <xdr:col>46</xdr:col>
      <xdr:colOff>38100</xdr:colOff>
      <xdr:row>38</xdr:row>
      <xdr:rowOff>30589</xdr:rowOff>
    </xdr:to>
    <xdr:sp macro="" textlink="">
      <xdr:nvSpPr>
        <xdr:cNvPr id="315" name="楕円 314"/>
        <xdr:cNvSpPr/>
      </xdr:nvSpPr>
      <xdr:spPr>
        <a:xfrm>
          <a:off x="8699500" y="6444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21716</xdr:rowOff>
    </xdr:from>
    <xdr:ext cx="599010" cy="259045"/>
    <xdr:sp macro="" textlink="">
      <xdr:nvSpPr>
        <xdr:cNvPr id="316" name="テキスト ボックス 315"/>
        <xdr:cNvSpPr txBox="1"/>
      </xdr:nvSpPr>
      <xdr:spPr>
        <a:xfrm>
          <a:off x="8450795" y="65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145159</xdr:rowOff>
    </xdr:from>
    <xdr:to>
      <xdr:col>41</xdr:col>
      <xdr:colOff>101600</xdr:colOff>
      <xdr:row>38</xdr:row>
      <xdr:rowOff>75309</xdr:rowOff>
    </xdr:to>
    <xdr:sp macro="" textlink="">
      <xdr:nvSpPr>
        <xdr:cNvPr id="317" name="楕円 316"/>
        <xdr:cNvSpPr/>
      </xdr:nvSpPr>
      <xdr:spPr>
        <a:xfrm>
          <a:off x="7810500" y="64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66436</xdr:rowOff>
    </xdr:from>
    <xdr:ext cx="599010" cy="259045"/>
    <xdr:sp macro="" textlink="">
      <xdr:nvSpPr>
        <xdr:cNvPr id="318" name="テキスト ボックス 317"/>
        <xdr:cNvSpPr txBox="1"/>
      </xdr:nvSpPr>
      <xdr:spPr>
        <a:xfrm>
          <a:off x="7561795" y="658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93049</xdr:rowOff>
    </xdr:from>
    <xdr:to>
      <xdr:col>36</xdr:col>
      <xdr:colOff>165100</xdr:colOff>
      <xdr:row>38</xdr:row>
      <xdr:rowOff>23199</xdr:rowOff>
    </xdr:to>
    <xdr:sp macro="" textlink="">
      <xdr:nvSpPr>
        <xdr:cNvPr id="319" name="楕円 318"/>
        <xdr:cNvSpPr/>
      </xdr:nvSpPr>
      <xdr:spPr>
        <a:xfrm>
          <a:off x="6921500" y="64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14326</xdr:rowOff>
    </xdr:from>
    <xdr:ext cx="599010" cy="259045"/>
    <xdr:sp macro="" textlink="">
      <xdr:nvSpPr>
        <xdr:cNvPr id="320" name="テキスト ボックス 319"/>
        <xdr:cNvSpPr txBox="1"/>
      </xdr:nvSpPr>
      <xdr:spPr>
        <a:xfrm>
          <a:off x="6672795" y="652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78023</xdr:rowOff>
    </xdr:from>
    <xdr:to>
      <xdr:col>55</xdr:col>
      <xdr:colOff>0</xdr:colOff>
      <xdr:row>58</xdr:row>
      <xdr:rowOff>97534</xdr:rowOff>
    </xdr:to>
    <xdr:cxnSp macro="">
      <xdr:nvCxnSpPr>
        <xdr:cNvPr id="347" name="直線コネクタ 346"/>
        <xdr:cNvCxnSpPr/>
      </xdr:nvCxnSpPr>
      <xdr:spPr>
        <a:xfrm>
          <a:off x="9639300" y="10022123"/>
          <a:ext cx="838200" cy="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78023</xdr:rowOff>
    </xdr:from>
    <xdr:to>
      <xdr:col>50</xdr:col>
      <xdr:colOff>114300</xdr:colOff>
      <xdr:row>58</xdr:row>
      <xdr:rowOff>101129</xdr:rowOff>
    </xdr:to>
    <xdr:cxnSp macro="">
      <xdr:nvCxnSpPr>
        <xdr:cNvPr id="350" name="直線コネクタ 349"/>
        <xdr:cNvCxnSpPr/>
      </xdr:nvCxnSpPr>
      <xdr:spPr>
        <a:xfrm flipV="1">
          <a:off x="8750300" y="10022123"/>
          <a:ext cx="889000" cy="2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101129</xdr:rowOff>
    </xdr:from>
    <xdr:to>
      <xdr:col>45</xdr:col>
      <xdr:colOff>177800</xdr:colOff>
      <xdr:row>58</xdr:row>
      <xdr:rowOff>118997</xdr:rowOff>
    </xdr:to>
    <xdr:cxnSp macro="">
      <xdr:nvCxnSpPr>
        <xdr:cNvPr id="353" name="直線コネクタ 352"/>
        <xdr:cNvCxnSpPr/>
      </xdr:nvCxnSpPr>
      <xdr:spPr>
        <a:xfrm flipV="1">
          <a:off x="7861300" y="1004522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96130</xdr:rowOff>
    </xdr:from>
    <xdr:to>
      <xdr:col>41</xdr:col>
      <xdr:colOff>50800</xdr:colOff>
      <xdr:row>58</xdr:row>
      <xdr:rowOff>118997</xdr:rowOff>
    </xdr:to>
    <xdr:cxnSp macro="">
      <xdr:nvCxnSpPr>
        <xdr:cNvPr id="356" name="直線コネクタ 355"/>
        <xdr:cNvCxnSpPr/>
      </xdr:nvCxnSpPr>
      <xdr:spPr>
        <a:xfrm>
          <a:off x="6972300" y="10040230"/>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46734</xdr:rowOff>
    </xdr:from>
    <xdr:to>
      <xdr:col>55</xdr:col>
      <xdr:colOff>50800</xdr:colOff>
      <xdr:row>58</xdr:row>
      <xdr:rowOff>148334</xdr:rowOff>
    </xdr:to>
    <xdr:sp macro="" textlink="">
      <xdr:nvSpPr>
        <xdr:cNvPr id="366" name="楕円 365"/>
        <xdr:cNvSpPr/>
      </xdr:nvSpPr>
      <xdr:spPr>
        <a:xfrm>
          <a:off x="10426700" y="99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133111</xdr:rowOff>
    </xdr:from>
    <xdr:ext cx="534377" cy="259045"/>
    <xdr:sp macro="" textlink="">
      <xdr:nvSpPr>
        <xdr:cNvPr id="367" name="普通建設事業費該当値テキスト"/>
        <xdr:cNvSpPr txBox="1"/>
      </xdr:nvSpPr>
      <xdr:spPr>
        <a:xfrm>
          <a:off x="10528300" y="99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27223</xdr:rowOff>
    </xdr:from>
    <xdr:to>
      <xdr:col>50</xdr:col>
      <xdr:colOff>165100</xdr:colOff>
      <xdr:row>58</xdr:row>
      <xdr:rowOff>128823</xdr:rowOff>
    </xdr:to>
    <xdr:sp macro="" textlink="">
      <xdr:nvSpPr>
        <xdr:cNvPr id="368" name="楕円 367"/>
        <xdr:cNvSpPr/>
      </xdr:nvSpPr>
      <xdr:spPr>
        <a:xfrm>
          <a:off x="9588500" y="99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119950</xdr:rowOff>
    </xdr:from>
    <xdr:ext cx="599010" cy="259045"/>
    <xdr:sp macro="" textlink="">
      <xdr:nvSpPr>
        <xdr:cNvPr id="369" name="テキスト ボックス 368"/>
        <xdr:cNvSpPr txBox="1"/>
      </xdr:nvSpPr>
      <xdr:spPr>
        <a:xfrm>
          <a:off x="9339795" y="1006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50329</xdr:rowOff>
    </xdr:from>
    <xdr:to>
      <xdr:col>46</xdr:col>
      <xdr:colOff>38100</xdr:colOff>
      <xdr:row>58</xdr:row>
      <xdr:rowOff>151929</xdr:rowOff>
    </xdr:to>
    <xdr:sp macro="" textlink="">
      <xdr:nvSpPr>
        <xdr:cNvPr id="370" name="楕円 369"/>
        <xdr:cNvSpPr/>
      </xdr:nvSpPr>
      <xdr:spPr>
        <a:xfrm>
          <a:off x="8699500" y="99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143056</xdr:rowOff>
    </xdr:from>
    <xdr:ext cx="534377" cy="259045"/>
    <xdr:sp macro="" textlink="">
      <xdr:nvSpPr>
        <xdr:cNvPr id="371" name="テキスト ボックス 370"/>
        <xdr:cNvSpPr txBox="1"/>
      </xdr:nvSpPr>
      <xdr:spPr>
        <a:xfrm>
          <a:off x="8483111" y="100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68197</xdr:rowOff>
    </xdr:from>
    <xdr:to>
      <xdr:col>41</xdr:col>
      <xdr:colOff>101600</xdr:colOff>
      <xdr:row>58</xdr:row>
      <xdr:rowOff>169797</xdr:rowOff>
    </xdr:to>
    <xdr:sp macro="" textlink="">
      <xdr:nvSpPr>
        <xdr:cNvPr id="372" name="楕円 371"/>
        <xdr:cNvSpPr/>
      </xdr:nvSpPr>
      <xdr:spPr>
        <a:xfrm>
          <a:off x="7810500" y="100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160924</xdr:rowOff>
    </xdr:from>
    <xdr:ext cx="534377" cy="259045"/>
    <xdr:sp macro="" textlink="">
      <xdr:nvSpPr>
        <xdr:cNvPr id="373" name="テキスト ボックス 372"/>
        <xdr:cNvSpPr txBox="1"/>
      </xdr:nvSpPr>
      <xdr:spPr>
        <a:xfrm>
          <a:off x="7594111" y="101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45330</xdr:rowOff>
    </xdr:from>
    <xdr:to>
      <xdr:col>36</xdr:col>
      <xdr:colOff>165100</xdr:colOff>
      <xdr:row>58</xdr:row>
      <xdr:rowOff>146930</xdr:rowOff>
    </xdr:to>
    <xdr:sp macro="" textlink="">
      <xdr:nvSpPr>
        <xdr:cNvPr id="374" name="楕円 373"/>
        <xdr:cNvSpPr/>
      </xdr:nvSpPr>
      <xdr:spPr>
        <a:xfrm>
          <a:off x="6921500" y="99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138057</xdr:rowOff>
    </xdr:from>
    <xdr:ext cx="534377" cy="259045"/>
    <xdr:sp macro="" textlink="">
      <xdr:nvSpPr>
        <xdr:cNvPr id="375" name="テキスト ボックス 374"/>
        <xdr:cNvSpPr txBox="1"/>
      </xdr:nvSpPr>
      <xdr:spPr>
        <a:xfrm>
          <a:off x="6705111" y="100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164029</xdr:rowOff>
    </xdr:from>
    <xdr:to>
      <xdr:col>55</xdr:col>
      <xdr:colOff>0</xdr:colOff>
      <xdr:row>79</xdr:row>
      <xdr:rowOff>1935</xdr:rowOff>
    </xdr:to>
    <xdr:cxnSp macro="">
      <xdr:nvCxnSpPr>
        <xdr:cNvPr id="404" name="直線コネクタ 403"/>
        <xdr:cNvCxnSpPr/>
      </xdr:nvCxnSpPr>
      <xdr:spPr>
        <a:xfrm flipV="1">
          <a:off x="9639300" y="13537129"/>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1935</xdr:rowOff>
    </xdr:from>
    <xdr:to>
      <xdr:col>50</xdr:col>
      <xdr:colOff>114300</xdr:colOff>
      <xdr:row>79</xdr:row>
      <xdr:rowOff>23726</xdr:rowOff>
    </xdr:to>
    <xdr:cxnSp macro="">
      <xdr:nvCxnSpPr>
        <xdr:cNvPr id="407" name="直線コネクタ 406"/>
        <xdr:cNvCxnSpPr/>
      </xdr:nvCxnSpPr>
      <xdr:spPr>
        <a:xfrm flipV="1">
          <a:off x="8750300" y="13546485"/>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23726</xdr:rowOff>
    </xdr:from>
    <xdr:to>
      <xdr:col>45</xdr:col>
      <xdr:colOff>177800</xdr:colOff>
      <xdr:row>79</xdr:row>
      <xdr:rowOff>41625</xdr:rowOff>
    </xdr:to>
    <xdr:cxnSp macro="">
      <xdr:nvCxnSpPr>
        <xdr:cNvPr id="410" name="直線コネクタ 409"/>
        <xdr:cNvCxnSpPr/>
      </xdr:nvCxnSpPr>
      <xdr:spPr>
        <a:xfrm flipV="1">
          <a:off x="7861300" y="13568276"/>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134764</xdr:rowOff>
    </xdr:from>
    <xdr:to>
      <xdr:col>41</xdr:col>
      <xdr:colOff>50800</xdr:colOff>
      <xdr:row>79</xdr:row>
      <xdr:rowOff>41625</xdr:rowOff>
    </xdr:to>
    <xdr:cxnSp macro="">
      <xdr:nvCxnSpPr>
        <xdr:cNvPr id="413" name="直線コネクタ 412"/>
        <xdr:cNvCxnSpPr/>
      </xdr:nvCxnSpPr>
      <xdr:spPr>
        <a:xfrm>
          <a:off x="6972300" y="13507864"/>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113229</xdr:rowOff>
    </xdr:from>
    <xdr:to>
      <xdr:col>55</xdr:col>
      <xdr:colOff>50800</xdr:colOff>
      <xdr:row>79</xdr:row>
      <xdr:rowOff>43379</xdr:rowOff>
    </xdr:to>
    <xdr:sp macro="" textlink="">
      <xdr:nvSpPr>
        <xdr:cNvPr id="423" name="楕円 422"/>
        <xdr:cNvSpPr/>
      </xdr:nvSpPr>
      <xdr:spPr>
        <a:xfrm>
          <a:off x="10426700" y="134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122585</xdr:rowOff>
    </xdr:from>
    <xdr:to>
      <xdr:col>50</xdr:col>
      <xdr:colOff>165100</xdr:colOff>
      <xdr:row>79</xdr:row>
      <xdr:rowOff>52735</xdr:rowOff>
    </xdr:to>
    <xdr:sp macro="" textlink="">
      <xdr:nvSpPr>
        <xdr:cNvPr id="425" name="楕円 424"/>
        <xdr:cNvSpPr/>
      </xdr:nvSpPr>
      <xdr:spPr>
        <a:xfrm>
          <a:off x="9588500" y="13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43862</xdr:rowOff>
    </xdr:from>
    <xdr:ext cx="534377" cy="259045"/>
    <xdr:sp macro="" textlink="">
      <xdr:nvSpPr>
        <xdr:cNvPr id="426" name="テキスト ボックス 425"/>
        <xdr:cNvSpPr txBox="1"/>
      </xdr:nvSpPr>
      <xdr:spPr>
        <a:xfrm>
          <a:off x="9372111" y="135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144376</xdr:rowOff>
    </xdr:from>
    <xdr:to>
      <xdr:col>46</xdr:col>
      <xdr:colOff>38100</xdr:colOff>
      <xdr:row>79</xdr:row>
      <xdr:rowOff>74526</xdr:rowOff>
    </xdr:to>
    <xdr:sp macro="" textlink="">
      <xdr:nvSpPr>
        <xdr:cNvPr id="427" name="楕円 426"/>
        <xdr:cNvSpPr/>
      </xdr:nvSpPr>
      <xdr:spPr>
        <a:xfrm>
          <a:off x="8699500" y="135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65653</xdr:rowOff>
    </xdr:from>
    <xdr:ext cx="534377" cy="259045"/>
    <xdr:sp macro="" textlink="">
      <xdr:nvSpPr>
        <xdr:cNvPr id="428" name="テキスト ボックス 427"/>
        <xdr:cNvSpPr txBox="1"/>
      </xdr:nvSpPr>
      <xdr:spPr>
        <a:xfrm>
          <a:off x="8483111" y="136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162275</xdr:rowOff>
    </xdr:from>
    <xdr:to>
      <xdr:col>41</xdr:col>
      <xdr:colOff>101600</xdr:colOff>
      <xdr:row>79</xdr:row>
      <xdr:rowOff>92425</xdr:rowOff>
    </xdr:to>
    <xdr:sp macro="" textlink="">
      <xdr:nvSpPr>
        <xdr:cNvPr id="429" name="楕円 428"/>
        <xdr:cNvSpPr/>
      </xdr:nvSpPr>
      <xdr:spPr>
        <a:xfrm>
          <a:off x="7810500" y="13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83552</xdr:rowOff>
    </xdr:from>
    <xdr:ext cx="469744" cy="259045"/>
    <xdr:sp macro="" textlink="">
      <xdr:nvSpPr>
        <xdr:cNvPr id="430" name="テキスト ボックス 429"/>
        <xdr:cNvSpPr txBox="1"/>
      </xdr:nvSpPr>
      <xdr:spPr>
        <a:xfrm>
          <a:off x="7626428" y="136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83964</xdr:rowOff>
    </xdr:from>
    <xdr:to>
      <xdr:col>36</xdr:col>
      <xdr:colOff>165100</xdr:colOff>
      <xdr:row>79</xdr:row>
      <xdr:rowOff>14114</xdr:rowOff>
    </xdr:to>
    <xdr:sp macro="" textlink="">
      <xdr:nvSpPr>
        <xdr:cNvPr id="431" name="楕円 430"/>
        <xdr:cNvSpPr/>
      </xdr:nvSpPr>
      <xdr:spPr>
        <a:xfrm>
          <a:off x="6921500" y="134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5241</xdr:rowOff>
    </xdr:from>
    <xdr:ext cx="534377" cy="259045"/>
    <xdr:sp macro="" textlink="">
      <xdr:nvSpPr>
        <xdr:cNvPr id="432" name="テキスト ボックス 431"/>
        <xdr:cNvSpPr txBox="1"/>
      </xdr:nvSpPr>
      <xdr:spPr>
        <a:xfrm>
          <a:off x="6705111" y="135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93518</xdr:rowOff>
    </xdr:from>
    <xdr:to>
      <xdr:col>55</xdr:col>
      <xdr:colOff>0</xdr:colOff>
      <xdr:row>98</xdr:row>
      <xdr:rowOff>116522</xdr:rowOff>
    </xdr:to>
    <xdr:cxnSp macro="">
      <xdr:nvCxnSpPr>
        <xdr:cNvPr id="459" name="直線コネクタ 458"/>
        <xdr:cNvCxnSpPr/>
      </xdr:nvCxnSpPr>
      <xdr:spPr>
        <a:xfrm>
          <a:off x="9639300" y="16895618"/>
          <a:ext cx="838200" cy="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93518</xdr:rowOff>
    </xdr:from>
    <xdr:to>
      <xdr:col>50</xdr:col>
      <xdr:colOff>114300</xdr:colOff>
      <xdr:row>98</xdr:row>
      <xdr:rowOff>110457</xdr:rowOff>
    </xdr:to>
    <xdr:cxnSp macro="">
      <xdr:nvCxnSpPr>
        <xdr:cNvPr id="462" name="直線コネクタ 461"/>
        <xdr:cNvCxnSpPr/>
      </xdr:nvCxnSpPr>
      <xdr:spPr>
        <a:xfrm flipV="1">
          <a:off x="8750300" y="1689561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110457</xdr:rowOff>
    </xdr:from>
    <xdr:to>
      <xdr:col>45</xdr:col>
      <xdr:colOff>177800</xdr:colOff>
      <xdr:row>98</xdr:row>
      <xdr:rowOff>120014</xdr:rowOff>
    </xdr:to>
    <xdr:cxnSp macro="">
      <xdr:nvCxnSpPr>
        <xdr:cNvPr id="465" name="直線コネクタ 464"/>
        <xdr:cNvCxnSpPr/>
      </xdr:nvCxnSpPr>
      <xdr:spPr>
        <a:xfrm flipV="1">
          <a:off x="7861300" y="16912557"/>
          <a:ext cx="8890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120014</xdr:rowOff>
    </xdr:from>
    <xdr:to>
      <xdr:col>41</xdr:col>
      <xdr:colOff>50800</xdr:colOff>
      <xdr:row>98</xdr:row>
      <xdr:rowOff>125527</xdr:rowOff>
    </xdr:to>
    <xdr:cxnSp macro="">
      <xdr:nvCxnSpPr>
        <xdr:cNvPr id="468" name="直線コネクタ 467"/>
        <xdr:cNvCxnSpPr/>
      </xdr:nvCxnSpPr>
      <xdr:spPr>
        <a:xfrm flipV="1">
          <a:off x="6972300" y="1692211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65722</xdr:rowOff>
    </xdr:from>
    <xdr:to>
      <xdr:col>55</xdr:col>
      <xdr:colOff>50800</xdr:colOff>
      <xdr:row>98</xdr:row>
      <xdr:rowOff>167322</xdr:rowOff>
    </xdr:to>
    <xdr:sp macro="" textlink="">
      <xdr:nvSpPr>
        <xdr:cNvPr id="478" name="楕円 477"/>
        <xdr:cNvSpPr/>
      </xdr:nvSpPr>
      <xdr:spPr>
        <a:xfrm>
          <a:off x="10426700" y="16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42718</xdr:rowOff>
    </xdr:from>
    <xdr:to>
      <xdr:col>50</xdr:col>
      <xdr:colOff>165100</xdr:colOff>
      <xdr:row>98</xdr:row>
      <xdr:rowOff>144318</xdr:rowOff>
    </xdr:to>
    <xdr:sp macro="" textlink="">
      <xdr:nvSpPr>
        <xdr:cNvPr id="480" name="楕円 479"/>
        <xdr:cNvSpPr/>
      </xdr:nvSpPr>
      <xdr:spPr>
        <a:xfrm>
          <a:off x="9588500" y="168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135445</xdr:rowOff>
    </xdr:from>
    <xdr:ext cx="599010" cy="259045"/>
    <xdr:sp macro="" textlink="">
      <xdr:nvSpPr>
        <xdr:cNvPr id="481" name="テキスト ボックス 480"/>
        <xdr:cNvSpPr txBox="1"/>
      </xdr:nvSpPr>
      <xdr:spPr>
        <a:xfrm>
          <a:off x="9339795" y="169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59657</xdr:rowOff>
    </xdr:from>
    <xdr:to>
      <xdr:col>46</xdr:col>
      <xdr:colOff>38100</xdr:colOff>
      <xdr:row>98</xdr:row>
      <xdr:rowOff>161257</xdr:rowOff>
    </xdr:to>
    <xdr:sp macro="" textlink="">
      <xdr:nvSpPr>
        <xdr:cNvPr id="482" name="楕円 481"/>
        <xdr:cNvSpPr/>
      </xdr:nvSpPr>
      <xdr:spPr>
        <a:xfrm>
          <a:off x="8699500" y="168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152384</xdr:rowOff>
    </xdr:from>
    <xdr:ext cx="534377" cy="259045"/>
    <xdr:sp macro="" textlink="">
      <xdr:nvSpPr>
        <xdr:cNvPr id="483" name="テキスト ボックス 482"/>
        <xdr:cNvSpPr txBox="1"/>
      </xdr:nvSpPr>
      <xdr:spPr>
        <a:xfrm>
          <a:off x="8483111" y="169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69214</xdr:rowOff>
    </xdr:from>
    <xdr:to>
      <xdr:col>41</xdr:col>
      <xdr:colOff>101600</xdr:colOff>
      <xdr:row>98</xdr:row>
      <xdr:rowOff>170814</xdr:rowOff>
    </xdr:to>
    <xdr:sp macro="" textlink="">
      <xdr:nvSpPr>
        <xdr:cNvPr id="484" name="楕円 483"/>
        <xdr:cNvSpPr/>
      </xdr:nvSpPr>
      <xdr:spPr>
        <a:xfrm>
          <a:off x="7810500" y="168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161941</xdr:rowOff>
    </xdr:from>
    <xdr:ext cx="534377" cy="259045"/>
    <xdr:sp macro="" textlink="">
      <xdr:nvSpPr>
        <xdr:cNvPr id="485" name="テキスト ボックス 484"/>
        <xdr:cNvSpPr txBox="1"/>
      </xdr:nvSpPr>
      <xdr:spPr>
        <a:xfrm>
          <a:off x="7594111" y="169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74727</xdr:rowOff>
    </xdr:from>
    <xdr:to>
      <xdr:col>36</xdr:col>
      <xdr:colOff>165100</xdr:colOff>
      <xdr:row>99</xdr:row>
      <xdr:rowOff>4877</xdr:rowOff>
    </xdr:to>
    <xdr:sp macro="" textlink="">
      <xdr:nvSpPr>
        <xdr:cNvPr id="486" name="楕円 485"/>
        <xdr:cNvSpPr/>
      </xdr:nvSpPr>
      <xdr:spPr>
        <a:xfrm>
          <a:off x="6921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167454</xdr:rowOff>
    </xdr:from>
    <xdr:ext cx="534377" cy="259045"/>
    <xdr:sp macro="" textlink="">
      <xdr:nvSpPr>
        <xdr:cNvPr id="487" name="テキスト ボックス 486"/>
        <xdr:cNvSpPr txBox="1"/>
      </xdr:nvSpPr>
      <xdr:spPr>
        <a:xfrm>
          <a:off x="6705111" y="169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7409</xdr:rowOff>
    </xdr:from>
    <xdr:to>
      <xdr:col>85</xdr:col>
      <xdr:colOff>127000</xdr:colOff>
      <xdr:row>39</xdr:row>
      <xdr:rowOff>44431</xdr:rowOff>
    </xdr:to>
    <xdr:cxnSp macro="">
      <xdr:nvCxnSpPr>
        <xdr:cNvPr id="516" name="直線コネクタ 515"/>
        <xdr:cNvCxnSpPr/>
      </xdr:nvCxnSpPr>
      <xdr:spPr>
        <a:xfrm flipV="1">
          <a:off x="15481300" y="6693959"/>
          <a:ext cx="838200" cy="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44431</xdr:rowOff>
    </xdr:from>
    <xdr:to>
      <xdr:col>81</xdr:col>
      <xdr:colOff>50800</xdr:colOff>
      <xdr:row>39</xdr:row>
      <xdr:rowOff>44438</xdr:rowOff>
    </xdr:to>
    <xdr:cxnSp macro="">
      <xdr:nvCxnSpPr>
        <xdr:cNvPr id="519" name="直線コネクタ 518"/>
        <xdr:cNvCxnSpPr/>
      </xdr:nvCxnSpPr>
      <xdr:spPr>
        <a:xfrm flipV="1">
          <a:off x="14592300" y="673098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44434</xdr:rowOff>
    </xdr:from>
    <xdr:to>
      <xdr:col>76</xdr:col>
      <xdr:colOff>114300</xdr:colOff>
      <xdr:row>39</xdr:row>
      <xdr:rowOff>44438</xdr:rowOff>
    </xdr:to>
    <xdr:cxnSp macro="">
      <xdr:nvCxnSpPr>
        <xdr:cNvPr id="522" name="直線コネクタ 521"/>
        <xdr:cNvCxnSpPr/>
      </xdr:nvCxnSpPr>
      <xdr:spPr>
        <a:xfrm>
          <a:off x="13703300" y="673098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8792</xdr:rowOff>
    </xdr:from>
    <xdr:to>
      <xdr:col>71</xdr:col>
      <xdr:colOff>177800</xdr:colOff>
      <xdr:row>39</xdr:row>
      <xdr:rowOff>44434</xdr:rowOff>
    </xdr:to>
    <xdr:cxnSp macro="">
      <xdr:nvCxnSpPr>
        <xdr:cNvPr id="525" name="直線コネクタ 524"/>
        <xdr:cNvCxnSpPr/>
      </xdr:nvCxnSpPr>
      <xdr:spPr>
        <a:xfrm>
          <a:off x="12814300" y="6695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128059</xdr:rowOff>
    </xdr:from>
    <xdr:to>
      <xdr:col>85</xdr:col>
      <xdr:colOff>177800</xdr:colOff>
      <xdr:row>39</xdr:row>
      <xdr:rowOff>58209</xdr:rowOff>
    </xdr:to>
    <xdr:sp macro="" textlink="">
      <xdr:nvSpPr>
        <xdr:cNvPr id="535" name="楕円 534"/>
        <xdr:cNvSpPr/>
      </xdr:nvSpPr>
      <xdr:spPr>
        <a:xfrm>
          <a:off x="16268700" y="66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165081</xdr:rowOff>
    </xdr:from>
    <xdr:to>
      <xdr:col>81</xdr:col>
      <xdr:colOff>101600</xdr:colOff>
      <xdr:row>39</xdr:row>
      <xdr:rowOff>95231</xdr:rowOff>
    </xdr:to>
    <xdr:sp macro="" textlink="">
      <xdr:nvSpPr>
        <xdr:cNvPr id="537" name="楕円 536"/>
        <xdr:cNvSpPr/>
      </xdr:nvSpPr>
      <xdr:spPr>
        <a:xfrm>
          <a:off x="15430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86358</xdr:rowOff>
    </xdr:from>
    <xdr:ext cx="249299" cy="259045"/>
    <xdr:sp macro="" textlink="">
      <xdr:nvSpPr>
        <xdr:cNvPr id="538" name="テキスト ボックス 537"/>
        <xdr:cNvSpPr txBox="1"/>
      </xdr:nvSpPr>
      <xdr:spPr>
        <a:xfrm>
          <a:off x="15356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165088</xdr:rowOff>
    </xdr:from>
    <xdr:to>
      <xdr:col>76</xdr:col>
      <xdr:colOff>165100</xdr:colOff>
      <xdr:row>39</xdr:row>
      <xdr:rowOff>95238</xdr:rowOff>
    </xdr:to>
    <xdr:sp macro="" textlink="">
      <xdr:nvSpPr>
        <xdr:cNvPr id="539" name="楕円 538"/>
        <xdr:cNvSpPr/>
      </xdr:nvSpPr>
      <xdr:spPr>
        <a:xfrm>
          <a:off x="14541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86365</xdr:rowOff>
    </xdr:from>
    <xdr:ext cx="249299" cy="259045"/>
    <xdr:sp macro="" textlink="">
      <xdr:nvSpPr>
        <xdr:cNvPr id="540" name="テキスト ボックス 539"/>
        <xdr:cNvSpPr txBox="1"/>
      </xdr:nvSpPr>
      <xdr:spPr>
        <a:xfrm>
          <a:off x="14467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165084</xdr:rowOff>
    </xdr:from>
    <xdr:to>
      <xdr:col>72</xdr:col>
      <xdr:colOff>38100</xdr:colOff>
      <xdr:row>39</xdr:row>
      <xdr:rowOff>95234</xdr:rowOff>
    </xdr:to>
    <xdr:sp macro="" textlink="">
      <xdr:nvSpPr>
        <xdr:cNvPr id="541" name="楕円 540"/>
        <xdr:cNvSpPr/>
      </xdr:nvSpPr>
      <xdr:spPr>
        <a:xfrm>
          <a:off x="13652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86361</xdr:rowOff>
    </xdr:from>
    <xdr:ext cx="249299" cy="259045"/>
    <xdr:sp macro="" textlink="">
      <xdr:nvSpPr>
        <xdr:cNvPr id="542" name="テキスト ボックス 541"/>
        <xdr:cNvSpPr txBox="1"/>
      </xdr:nvSpPr>
      <xdr:spPr>
        <a:xfrm>
          <a:off x="13578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129442</xdr:rowOff>
    </xdr:from>
    <xdr:to>
      <xdr:col>67</xdr:col>
      <xdr:colOff>101600</xdr:colOff>
      <xdr:row>39</xdr:row>
      <xdr:rowOff>59592</xdr:rowOff>
    </xdr:to>
    <xdr:sp macro="" textlink="">
      <xdr:nvSpPr>
        <xdr:cNvPr id="543" name="楕円 542"/>
        <xdr:cNvSpPr/>
      </xdr:nvSpPr>
      <xdr:spPr>
        <a:xfrm>
          <a:off x="12763500" y="66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50719</xdr:rowOff>
    </xdr:from>
    <xdr:ext cx="469744" cy="259045"/>
    <xdr:sp macro="" textlink="">
      <xdr:nvSpPr>
        <xdr:cNvPr id="544" name="テキスト ボックス 543"/>
        <xdr:cNvSpPr txBox="1"/>
      </xdr:nvSpPr>
      <xdr:spPr>
        <a:xfrm>
          <a:off x="12579428" y="673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101081</xdr:rowOff>
    </xdr:from>
    <xdr:to>
      <xdr:col>85</xdr:col>
      <xdr:colOff>127000</xdr:colOff>
      <xdr:row>78</xdr:row>
      <xdr:rowOff>101609</xdr:rowOff>
    </xdr:to>
    <xdr:cxnSp macro="">
      <xdr:nvCxnSpPr>
        <xdr:cNvPr id="628" name="直線コネクタ 627"/>
        <xdr:cNvCxnSpPr/>
      </xdr:nvCxnSpPr>
      <xdr:spPr>
        <a:xfrm>
          <a:off x="15481300" y="13474181"/>
          <a:ext cx="8382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92185</xdr:rowOff>
    </xdr:from>
    <xdr:to>
      <xdr:col>81</xdr:col>
      <xdr:colOff>50800</xdr:colOff>
      <xdr:row>78</xdr:row>
      <xdr:rowOff>101081</xdr:rowOff>
    </xdr:to>
    <xdr:cxnSp macro="">
      <xdr:nvCxnSpPr>
        <xdr:cNvPr id="631" name="直線コネクタ 630"/>
        <xdr:cNvCxnSpPr/>
      </xdr:nvCxnSpPr>
      <xdr:spPr>
        <a:xfrm>
          <a:off x="14592300" y="1346528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90667</xdr:rowOff>
    </xdr:from>
    <xdr:to>
      <xdr:col>76</xdr:col>
      <xdr:colOff>114300</xdr:colOff>
      <xdr:row>78</xdr:row>
      <xdr:rowOff>92185</xdr:rowOff>
    </xdr:to>
    <xdr:cxnSp macro="">
      <xdr:nvCxnSpPr>
        <xdr:cNvPr id="634" name="直線コネクタ 633"/>
        <xdr:cNvCxnSpPr/>
      </xdr:nvCxnSpPr>
      <xdr:spPr>
        <a:xfrm>
          <a:off x="13703300" y="13463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85627</xdr:rowOff>
    </xdr:from>
    <xdr:to>
      <xdr:col>71</xdr:col>
      <xdr:colOff>177800</xdr:colOff>
      <xdr:row>78</xdr:row>
      <xdr:rowOff>90667</xdr:rowOff>
    </xdr:to>
    <xdr:cxnSp macro="">
      <xdr:nvCxnSpPr>
        <xdr:cNvPr id="637" name="直線コネクタ 636"/>
        <xdr:cNvCxnSpPr/>
      </xdr:nvCxnSpPr>
      <xdr:spPr>
        <a:xfrm>
          <a:off x="12814300" y="13458727"/>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50809</xdr:rowOff>
    </xdr:from>
    <xdr:to>
      <xdr:col>85</xdr:col>
      <xdr:colOff>177800</xdr:colOff>
      <xdr:row>78</xdr:row>
      <xdr:rowOff>152409</xdr:rowOff>
    </xdr:to>
    <xdr:sp macro="" textlink="">
      <xdr:nvSpPr>
        <xdr:cNvPr id="647" name="楕円 646"/>
        <xdr:cNvSpPr/>
      </xdr:nvSpPr>
      <xdr:spPr>
        <a:xfrm>
          <a:off x="16268700" y="13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137186</xdr:rowOff>
    </xdr:from>
    <xdr:ext cx="534377" cy="259045"/>
    <xdr:sp macro="" textlink="">
      <xdr:nvSpPr>
        <xdr:cNvPr id="648" name="公債費該当値テキスト"/>
        <xdr:cNvSpPr txBox="1"/>
      </xdr:nvSpPr>
      <xdr:spPr>
        <a:xfrm>
          <a:off x="16370300" y="133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50281</xdr:rowOff>
    </xdr:from>
    <xdr:to>
      <xdr:col>81</xdr:col>
      <xdr:colOff>101600</xdr:colOff>
      <xdr:row>78</xdr:row>
      <xdr:rowOff>151881</xdr:rowOff>
    </xdr:to>
    <xdr:sp macro="" textlink="">
      <xdr:nvSpPr>
        <xdr:cNvPr id="649" name="楕円 648"/>
        <xdr:cNvSpPr/>
      </xdr:nvSpPr>
      <xdr:spPr>
        <a:xfrm>
          <a:off x="154305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143008</xdr:rowOff>
    </xdr:from>
    <xdr:ext cx="534377" cy="259045"/>
    <xdr:sp macro="" textlink="">
      <xdr:nvSpPr>
        <xdr:cNvPr id="650" name="テキスト ボックス 649"/>
        <xdr:cNvSpPr txBox="1"/>
      </xdr:nvSpPr>
      <xdr:spPr>
        <a:xfrm>
          <a:off x="15214111" y="135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41385</xdr:rowOff>
    </xdr:from>
    <xdr:to>
      <xdr:col>76</xdr:col>
      <xdr:colOff>165100</xdr:colOff>
      <xdr:row>78</xdr:row>
      <xdr:rowOff>142985</xdr:rowOff>
    </xdr:to>
    <xdr:sp macro="" textlink="">
      <xdr:nvSpPr>
        <xdr:cNvPr id="651" name="楕円 650"/>
        <xdr:cNvSpPr/>
      </xdr:nvSpPr>
      <xdr:spPr>
        <a:xfrm>
          <a:off x="14541500" y="134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134112</xdr:rowOff>
    </xdr:from>
    <xdr:ext cx="534377" cy="259045"/>
    <xdr:sp macro="" textlink="">
      <xdr:nvSpPr>
        <xdr:cNvPr id="652" name="テキスト ボックス 651"/>
        <xdr:cNvSpPr txBox="1"/>
      </xdr:nvSpPr>
      <xdr:spPr>
        <a:xfrm>
          <a:off x="14325111" y="135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39867</xdr:rowOff>
    </xdr:from>
    <xdr:to>
      <xdr:col>72</xdr:col>
      <xdr:colOff>38100</xdr:colOff>
      <xdr:row>78</xdr:row>
      <xdr:rowOff>141467</xdr:rowOff>
    </xdr:to>
    <xdr:sp macro="" textlink="">
      <xdr:nvSpPr>
        <xdr:cNvPr id="653" name="楕円 652"/>
        <xdr:cNvSpPr/>
      </xdr:nvSpPr>
      <xdr:spPr>
        <a:xfrm>
          <a:off x="13652500" y="134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132594</xdr:rowOff>
    </xdr:from>
    <xdr:ext cx="534377" cy="259045"/>
    <xdr:sp macro="" textlink="">
      <xdr:nvSpPr>
        <xdr:cNvPr id="654" name="テキスト ボックス 653"/>
        <xdr:cNvSpPr txBox="1"/>
      </xdr:nvSpPr>
      <xdr:spPr>
        <a:xfrm>
          <a:off x="13436111" y="135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34827</xdr:rowOff>
    </xdr:from>
    <xdr:to>
      <xdr:col>67</xdr:col>
      <xdr:colOff>101600</xdr:colOff>
      <xdr:row>78</xdr:row>
      <xdr:rowOff>136427</xdr:rowOff>
    </xdr:to>
    <xdr:sp macro="" textlink="">
      <xdr:nvSpPr>
        <xdr:cNvPr id="655" name="楕円 654"/>
        <xdr:cNvSpPr/>
      </xdr:nvSpPr>
      <xdr:spPr>
        <a:xfrm>
          <a:off x="12763500" y="134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127554</xdr:rowOff>
    </xdr:from>
    <xdr:ext cx="534377" cy="259045"/>
    <xdr:sp macro="" textlink="">
      <xdr:nvSpPr>
        <xdr:cNvPr id="656" name="テキスト ボックス 655"/>
        <xdr:cNvSpPr txBox="1"/>
      </xdr:nvSpPr>
      <xdr:spPr>
        <a:xfrm>
          <a:off x="12547111" y="135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86730</xdr:rowOff>
    </xdr:from>
    <xdr:to>
      <xdr:col>85</xdr:col>
      <xdr:colOff>127000</xdr:colOff>
      <xdr:row>99</xdr:row>
      <xdr:rowOff>90560</xdr:rowOff>
    </xdr:to>
    <xdr:cxnSp macro="">
      <xdr:nvCxnSpPr>
        <xdr:cNvPr id="687" name="直線コネクタ 686"/>
        <xdr:cNvCxnSpPr/>
      </xdr:nvCxnSpPr>
      <xdr:spPr>
        <a:xfrm flipV="1">
          <a:off x="15481300" y="17060280"/>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90560</xdr:rowOff>
    </xdr:from>
    <xdr:to>
      <xdr:col>81</xdr:col>
      <xdr:colOff>50800</xdr:colOff>
      <xdr:row>99</xdr:row>
      <xdr:rowOff>97037</xdr:rowOff>
    </xdr:to>
    <xdr:cxnSp macro="">
      <xdr:nvCxnSpPr>
        <xdr:cNvPr id="690" name="直線コネクタ 689"/>
        <xdr:cNvCxnSpPr/>
      </xdr:nvCxnSpPr>
      <xdr:spPr>
        <a:xfrm flipV="1">
          <a:off x="14592300" y="1706411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45965</xdr:rowOff>
    </xdr:from>
    <xdr:to>
      <xdr:col>76</xdr:col>
      <xdr:colOff>114300</xdr:colOff>
      <xdr:row>99</xdr:row>
      <xdr:rowOff>97037</xdr:rowOff>
    </xdr:to>
    <xdr:cxnSp macro="">
      <xdr:nvCxnSpPr>
        <xdr:cNvPr id="693" name="直線コネクタ 692"/>
        <xdr:cNvCxnSpPr/>
      </xdr:nvCxnSpPr>
      <xdr:spPr>
        <a:xfrm>
          <a:off x="13703300" y="17019515"/>
          <a:ext cx="889000" cy="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45965</xdr:rowOff>
    </xdr:from>
    <xdr:to>
      <xdr:col>71</xdr:col>
      <xdr:colOff>177800</xdr:colOff>
      <xdr:row>99</xdr:row>
      <xdr:rowOff>85733</xdr:rowOff>
    </xdr:to>
    <xdr:cxnSp macro="">
      <xdr:nvCxnSpPr>
        <xdr:cNvPr id="696" name="直線コネクタ 695"/>
        <xdr:cNvCxnSpPr/>
      </xdr:nvCxnSpPr>
      <xdr:spPr>
        <a:xfrm flipV="1">
          <a:off x="12814300" y="17019515"/>
          <a:ext cx="889000" cy="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35930</xdr:rowOff>
    </xdr:from>
    <xdr:to>
      <xdr:col>85</xdr:col>
      <xdr:colOff>177800</xdr:colOff>
      <xdr:row>99</xdr:row>
      <xdr:rowOff>137530</xdr:rowOff>
    </xdr:to>
    <xdr:sp macro="" textlink="">
      <xdr:nvSpPr>
        <xdr:cNvPr id="706" name="楕円 705"/>
        <xdr:cNvSpPr/>
      </xdr:nvSpPr>
      <xdr:spPr>
        <a:xfrm>
          <a:off x="16268700" y="170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122307</xdr:rowOff>
    </xdr:from>
    <xdr:ext cx="534377" cy="259045"/>
    <xdr:sp macro="" textlink="">
      <xdr:nvSpPr>
        <xdr:cNvPr id="707" name="積立金該当値テキスト"/>
        <xdr:cNvSpPr txBox="1"/>
      </xdr:nvSpPr>
      <xdr:spPr>
        <a:xfrm>
          <a:off x="16370300"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39760</xdr:rowOff>
    </xdr:from>
    <xdr:to>
      <xdr:col>81</xdr:col>
      <xdr:colOff>101600</xdr:colOff>
      <xdr:row>99</xdr:row>
      <xdr:rowOff>141360</xdr:rowOff>
    </xdr:to>
    <xdr:sp macro="" textlink="">
      <xdr:nvSpPr>
        <xdr:cNvPr id="708" name="楕円 707"/>
        <xdr:cNvSpPr/>
      </xdr:nvSpPr>
      <xdr:spPr>
        <a:xfrm>
          <a:off x="15430500" y="170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132487</xdr:rowOff>
    </xdr:from>
    <xdr:ext cx="469744" cy="259045"/>
    <xdr:sp macro="" textlink="">
      <xdr:nvSpPr>
        <xdr:cNvPr id="709" name="テキスト ボックス 708"/>
        <xdr:cNvSpPr txBox="1"/>
      </xdr:nvSpPr>
      <xdr:spPr>
        <a:xfrm>
          <a:off x="15246428" y="171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46237</xdr:rowOff>
    </xdr:from>
    <xdr:to>
      <xdr:col>76</xdr:col>
      <xdr:colOff>165100</xdr:colOff>
      <xdr:row>99</xdr:row>
      <xdr:rowOff>147837</xdr:rowOff>
    </xdr:to>
    <xdr:sp macro="" textlink="">
      <xdr:nvSpPr>
        <xdr:cNvPr id="710" name="楕円 709"/>
        <xdr:cNvSpPr/>
      </xdr:nvSpPr>
      <xdr:spPr>
        <a:xfrm>
          <a:off x="14541500" y="170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138964</xdr:rowOff>
    </xdr:from>
    <xdr:ext cx="469744" cy="259045"/>
    <xdr:sp macro="" textlink="">
      <xdr:nvSpPr>
        <xdr:cNvPr id="711" name="テキスト ボックス 710"/>
        <xdr:cNvSpPr txBox="1"/>
      </xdr:nvSpPr>
      <xdr:spPr>
        <a:xfrm>
          <a:off x="14357428" y="171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166615</xdr:rowOff>
    </xdr:from>
    <xdr:to>
      <xdr:col>72</xdr:col>
      <xdr:colOff>38100</xdr:colOff>
      <xdr:row>99</xdr:row>
      <xdr:rowOff>96765</xdr:rowOff>
    </xdr:to>
    <xdr:sp macro="" textlink="">
      <xdr:nvSpPr>
        <xdr:cNvPr id="712" name="楕円 711"/>
        <xdr:cNvSpPr/>
      </xdr:nvSpPr>
      <xdr:spPr>
        <a:xfrm>
          <a:off x="13652500" y="169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87892</xdr:rowOff>
    </xdr:from>
    <xdr:ext cx="534377" cy="259045"/>
    <xdr:sp macro="" textlink="">
      <xdr:nvSpPr>
        <xdr:cNvPr id="713" name="テキスト ボックス 712"/>
        <xdr:cNvSpPr txBox="1"/>
      </xdr:nvSpPr>
      <xdr:spPr>
        <a:xfrm>
          <a:off x="13436111" y="170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34933</xdr:rowOff>
    </xdr:from>
    <xdr:to>
      <xdr:col>67</xdr:col>
      <xdr:colOff>101600</xdr:colOff>
      <xdr:row>99</xdr:row>
      <xdr:rowOff>136533</xdr:rowOff>
    </xdr:to>
    <xdr:sp macro="" textlink="">
      <xdr:nvSpPr>
        <xdr:cNvPr id="714" name="楕円 713"/>
        <xdr:cNvSpPr/>
      </xdr:nvSpPr>
      <xdr:spPr>
        <a:xfrm>
          <a:off x="12763500" y="170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127660</xdr:rowOff>
    </xdr:from>
    <xdr:ext cx="534377" cy="259045"/>
    <xdr:sp macro="" textlink="">
      <xdr:nvSpPr>
        <xdr:cNvPr id="715" name="テキスト ボックス 714"/>
        <xdr:cNvSpPr txBox="1"/>
      </xdr:nvSpPr>
      <xdr:spPr>
        <a:xfrm>
          <a:off x="12547111" y="171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142178</xdr:rowOff>
    </xdr:from>
    <xdr:to>
      <xdr:col>116</xdr:col>
      <xdr:colOff>63500</xdr:colOff>
      <xdr:row>76</xdr:row>
      <xdr:rowOff>15891</xdr:rowOff>
    </xdr:to>
    <xdr:cxnSp macro="">
      <xdr:nvCxnSpPr>
        <xdr:cNvPr id="856" name="直線コネクタ 855"/>
        <xdr:cNvCxnSpPr/>
      </xdr:nvCxnSpPr>
      <xdr:spPr>
        <a:xfrm>
          <a:off x="21323300" y="13000928"/>
          <a:ext cx="8382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142178</xdr:rowOff>
    </xdr:from>
    <xdr:to>
      <xdr:col>111</xdr:col>
      <xdr:colOff>177800</xdr:colOff>
      <xdr:row>75</xdr:row>
      <xdr:rowOff>156305</xdr:rowOff>
    </xdr:to>
    <xdr:cxnSp macro="">
      <xdr:nvCxnSpPr>
        <xdr:cNvPr id="859" name="直線コネクタ 858"/>
        <xdr:cNvCxnSpPr/>
      </xdr:nvCxnSpPr>
      <xdr:spPr>
        <a:xfrm flipV="1">
          <a:off x="20434300" y="13000928"/>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156305</xdr:rowOff>
    </xdr:from>
    <xdr:to>
      <xdr:col>107</xdr:col>
      <xdr:colOff>50800</xdr:colOff>
      <xdr:row>75</xdr:row>
      <xdr:rowOff>167621</xdr:rowOff>
    </xdr:to>
    <xdr:cxnSp macro="">
      <xdr:nvCxnSpPr>
        <xdr:cNvPr id="862" name="直線コネクタ 861"/>
        <xdr:cNvCxnSpPr/>
      </xdr:nvCxnSpPr>
      <xdr:spPr>
        <a:xfrm flipV="1">
          <a:off x="19545300" y="13015055"/>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167621</xdr:rowOff>
    </xdr:from>
    <xdr:to>
      <xdr:col>102</xdr:col>
      <xdr:colOff>114300</xdr:colOff>
      <xdr:row>76</xdr:row>
      <xdr:rowOff>11035</xdr:rowOff>
    </xdr:to>
    <xdr:cxnSp macro="">
      <xdr:nvCxnSpPr>
        <xdr:cNvPr id="865" name="直線コネクタ 864"/>
        <xdr:cNvCxnSpPr/>
      </xdr:nvCxnSpPr>
      <xdr:spPr>
        <a:xfrm flipV="1">
          <a:off x="18656300" y="13026371"/>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136541</xdr:rowOff>
    </xdr:from>
    <xdr:to>
      <xdr:col>116</xdr:col>
      <xdr:colOff>114300</xdr:colOff>
      <xdr:row>76</xdr:row>
      <xdr:rowOff>66691</xdr:rowOff>
    </xdr:to>
    <xdr:sp macro="" textlink="">
      <xdr:nvSpPr>
        <xdr:cNvPr id="875" name="楕円 874"/>
        <xdr:cNvSpPr/>
      </xdr:nvSpPr>
      <xdr:spPr>
        <a:xfrm>
          <a:off x="22110700" y="129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114968</xdr:rowOff>
    </xdr:from>
    <xdr:ext cx="599010" cy="259045"/>
    <xdr:sp macro="" textlink="">
      <xdr:nvSpPr>
        <xdr:cNvPr id="876" name="繰出金該当値テキスト"/>
        <xdr:cNvSpPr txBox="1"/>
      </xdr:nvSpPr>
      <xdr:spPr>
        <a:xfrm>
          <a:off x="22212300" y="1297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91378</xdr:rowOff>
    </xdr:from>
    <xdr:to>
      <xdr:col>112</xdr:col>
      <xdr:colOff>38100</xdr:colOff>
      <xdr:row>76</xdr:row>
      <xdr:rowOff>21527</xdr:rowOff>
    </xdr:to>
    <xdr:sp macro="" textlink="">
      <xdr:nvSpPr>
        <xdr:cNvPr id="877" name="楕円 876"/>
        <xdr:cNvSpPr/>
      </xdr:nvSpPr>
      <xdr:spPr>
        <a:xfrm>
          <a:off x="21272500" y="12950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38055</xdr:rowOff>
    </xdr:from>
    <xdr:ext cx="599010" cy="259045"/>
    <xdr:sp macro="" textlink="">
      <xdr:nvSpPr>
        <xdr:cNvPr id="878" name="テキスト ボックス 877"/>
        <xdr:cNvSpPr txBox="1"/>
      </xdr:nvSpPr>
      <xdr:spPr>
        <a:xfrm>
          <a:off x="21023795" y="127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105505</xdr:rowOff>
    </xdr:from>
    <xdr:to>
      <xdr:col>107</xdr:col>
      <xdr:colOff>101600</xdr:colOff>
      <xdr:row>76</xdr:row>
      <xdr:rowOff>35655</xdr:rowOff>
    </xdr:to>
    <xdr:sp macro="" textlink="">
      <xdr:nvSpPr>
        <xdr:cNvPr id="879" name="楕円 878"/>
        <xdr:cNvSpPr/>
      </xdr:nvSpPr>
      <xdr:spPr>
        <a:xfrm>
          <a:off x="20383500" y="129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52182</xdr:rowOff>
    </xdr:from>
    <xdr:ext cx="599010" cy="259045"/>
    <xdr:sp macro="" textlink="">
      <xdr:nvSpPr>
        <xdr:cNvPr id="880" name="テキスト ボックス 879"/>
        <xdr:cNvSpPr txBox="1"/>
      </xdr:nvSpPr>
      <xdr:spPr>
        <a:xfrm>
          <a:off x="20134795" y="1273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116822</xdr:rowOff>
    </xdr:from>
    <xdr:to>
      <xdr:col>102</xdr:col>
      <xdr:colOff>165100</xdr:colOff>
      <xdr:row>76</xdr:row>
      <xdr:rowOff>46971</xdr:rowOff>
    </xdr:to>
    <xdr:sp macro="" textlink="">
      <xdr:nvSpPr>
        <xdr:cNvPr id="881" name="楕円 880"/>
        <xdr:cNvSpPr/>
      </xdr:nvSpPr>
      <xdr:spPr>
        <a:xfrm>
          <a:off x="19494500" y="12975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38098</xdr:rowOff>
    </xdr:from>
    <xdr:ext cx="599010" cy="259045"/>
    <xdr:sp macro="" textlink="">
      <xdr:nvSpPr>
        <xdr:cNvPr id="882" name="テキスト ボックス 881"/>
        <xdr:cNvSpPr txBox="1"/>
      </xdr:nvSpPr>
      <xdr:spPr>
        <a:xfrm>
          <a:off x="19245795" y="1306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131685</xdr:rowOff>
    </xdr:from>
    <xdr:to>
      <xdr:col>98</xdr:col>
      <xdr:colOff>38100</xdr:colOff>
      <xdr:row>76</xdr:row>
      <xdr:rowOff>61835</xdr:rowOff>
    </xdr:to>
    <xdr:sp macro="" textlink="">
      <xdr:nvSpPr>
        <xdr:cNvPr id="883" name="楕円 882"/>
        <xdr:cNvSpPr/>
      </xdr:nvSpPr>
      <xdr:spPr>
        <a:xfrm>
          <a:off x="18605500" y="129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52962</xdr:rowOff>
    </xdr:from>
    <xdr:ext cx="599010" cy="259045"/>
    <xdr:sp macro="" textlink="">
      <xdr:nvSpPr>
        <xdr:cNvPr id="884" name="テキスト ボックス 883"/>
        <xdr:cNvSpPr txBox="1"/>
      </xdr:nvSpPr>
      <xdr:spPr>
        <a:xfrm>
          <a:off x="18356795" y="130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122,400</a:t>
          </a:r>
          <a:r>
            <a:rPr kumimoji="1" lang="ja-JP" altLang="en-US" sz="1300">
              <a:latin typeface="ＭＳ Ｐゴシック" panose="020B0600070205080204" pitchFamily="50" charset="-128"/>
              <a:ea typeface="ＭＳ Ｐゴシック" panose="020B0600070205080204" pitchFamily="50" charset="-128"/>
            </a:rPr>
            <a:t>円となっている。職員数の増加・給料表改定による職員給与の増加、区長班長報酬の額の見直しによる報酬の増加等により前年度に比べ住民一人当たり</a:t>
          </a:r>
          <a:r>
            <a:rPr kumimoji="1" lang="en-US" altLang="ja-JP" sz="1300">
              <a:latin typeface="ＭＳ Ｐゴシック" panose="020B0600070205080204" pitchFamily="50" charset="-128"/>
              <a:ea typeface="ＭＳ Ｐゴシック" panose="020B0600070205080204" pitchFamily="50" charset="-128"/>
            </a:rPr>
            <a:t>5,165</a:t>
          </a:r>
          <a:r>
            <a:rPr kumimoji="1" lang="ja-JP" altLang="en-US" sz="1300">
              <a:latin typeface="ＭＳ Ｐゴシック" panose="020B0600070205080204" pitchFamily="50" charset="-128"/>
              <a:ea typeface="ＭＳ Ｐゴシック" panose="020B0600070205080204" pitchFamily="50" charset="-128"/>
            </a:rPr>
            <a:t>円増加したが、類似団体と比較すると</a:t>
          </a:r>
          <a:r>
            <a:rPr kumimoji="1" lang="en-US" altLang="ja-JP" sz="1300">
              <a:latin typeface="ＭＳ Ｐゴシック" panose="020B0600070205080204" pitchFamily="50" charset="-128"/>
              <a:ea typeface="ＭＳ Ｐゴシック" panose="020B0600070205080204" pitchFamily="50" charset="-128"/>
            </a:rPr>
            <a:t>68,301</a:t>
          </a:r>
          <a:r>
            <a:rPr kumimoji="1" lang="ja-JP" altLang="en-US" sz="1300">
              <a:latin typeface="ＭＳ Ｐゴシック" panose="020B0600070205080204" pitchFamily="50" charset="-128"/>
              <a:ea typeface="ＭＳ Ｐゴシック" panose="020B0600070205080204" pitchFamily="50" charset="-128"/>
            </a:rPr>
            <a:t>円少ない状況にある。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村道及び林道維持管理用重機借上料</a:t>
          </a:r>
          <a:r>
            <a:rPr kumimoji="1" lang="ja-JP" altLang="en-US"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森林研究・整備機構分収造林事業、ふるさと寄附金謝礼、防災用トランシーバー購入等があり、前年度に比べ、住民一人当たり</a:t>
          </a:r>
          <a:r>
            <a:rPr kumimoji="1" lang="en-US" altLang="ja-JP" sz="1300">
              <a:latin typeface="ＭＳ Ｐゴシック" panose="020B0600070205080204" pitchFamily="50" charset="-128"/>
              <a:ea typeface="ＭＳ Ｐゴシック" panose="020B0600070205080204" pitchFamily="50" charset="-128"/>
            </a:rPr>
            <a:t>16,796</a:t>
          </a:r>
          <a:r>
            <a:rPr kumimoji="1" lang="ja-JP" altLang="en-US" sz="1300">
              <a:latin typeface="ＭＳ Ｐゴシック" panose="020B0600070205080204" pitchFamily="50" charset="-128"/>
              <a:ea typeface="ＭＳ Ｐゴシック" panose="020B0600070205080204" pitchFamily="50" charset="-128"/>
            </a:rPr>
            <a:t>円増加したが、類似団体より</a:t>
          </a:r>
          <a:r>
            <a:rPr kumimoji="1" lang="en-US" altLang="ja-JP" sz="1300">
              <a:latin typeface="ＭＳ Ｐゴシック" panose="020B0600070205080204" pitchFamily="50" charset="-128"/>
              <a:ea typeface="ＭＳ Ｐゴシック" panose="020B0600070205080204" pitchFamily="50" charset="-128"/>
            </a:rPr>
            <a:t>93,063</a:t>
          </a:r>
          <a:r>
            <a:rPr kumimoji="1" lang="ja-JP" altLang="en-US" sz="1300">
              <a:latin typeface="ＭＳ Ｐゴシック" panose="020B0600070205080204" pitchFamily="50" charset="-128"/>
              <a:ea typeface="ＭＳ Ｐゴシック" panose="020B0600070205080204" pitchFamily="50" charset="-128"/>
            </a:rPr>
            <a:t>円低い。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普通建設事業費は、前年度に比べ住民一人当たり</a:t>
          </a:r>
          <a:r>
            <a:rPr kumimoji="1" lang="en-US" altLang="ja-JP" sz="1300">
              <a:latin typeface="ＭＳ Ｐゴシック" panose="020B0600070205080204" pitchFamily="50" charset="-128"/>
              <a:ea typeface="ＭＳ Ｐゴシック" panose="020B0600070205080204" pitchFamily="50" charset="-128"/>
            </a:rPr>
            <a:t>42,673</a:t>
          </a:r>
          <a:r>
            <a:rPr kumimoji="1" lang="ja-JP" altLang="en-US" sz="1300">
              <a:latin typeface="ＭＳ Ｐゴシック" panose="020B0600070205080204" pitchFamily="50" charset="-128"/>
              <a:ea typeface="ＭＳ Ｐゴシック" panose="020B0600070205080204" pitchFamily="50" charset="-128"/>
            </a:rPr>
            <a:t>円減額となり、住民一人当たり</a:t>
          </a:r>
          <a:r>
            <a:rPr kumimoji="1" lang="en-US" altLang="ja-JP" sz="1300">
              <a:latin typeface="ＭＳ Ｐゴシック" panose="020B0600070205080204" pitchFamily="50" charset="-128"/>
              <a:ea typeface="ＭＳ Ｐゴシック" panose="020B0600070205080204" pitchFamily="50" charset="-128"/>
            </a:rPr>
            <a:t>92,228</a:t>
          </a:r>
          <a:r>
            <a:rPr kumimoji="1" lang="ja-JP" altLang="en-US" sz="1300">
              <a:latin typeface="ＭＳ Ｐゴシック" panose="020B0600070205080204" pitchFamily="50" charset="-128"/>
              <a:ea typeface="ＭＳ Ｐゴシック" panose="020B0600070205080204" pitchFamily="50" charset="-128"/>
            </a:rPr>
            <a:t>円となっている。これは、村道廻谷線道路改良工事、村道八ツ田井沢線（権現橋）橋梁補修工事、茶湯里茶室等改修工事等大型の工事が終了したためである。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年７月の梅雨前線豪雨や台風７号、９月豪雨による災害復旧工事があり、前年度に比べ住民一人当たり</a:t>
          </a:r>
          <a:r>
            <a:rPr kumimoji="1" lang="en-US" altLang="ja-JP" sz="1300">
              <a:latin typeface="ＭＳ Ｐゴシック" panose="020B0600070205080204" pitchFamily="50" charset="-128"/>
              <a:ea typeface="ＭＳ Ｐゴシック" panose="020B0600070205080204" pitchFamily="50" charset="-128"/>
            </a:rPr>
            <a:t>9,717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9,722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4,485
4,467
94.54
3,560,496
3,381,751
84,594
2,093,086
3,146,967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146082</xdr:rowOff>
    </xdr:from>
    <xdr:to>
      <xdr:col>24</xdr:col>
      <xdr:colOff>63500</xdr:colOff>
      <xdr:row>37</xdr:row>
      <xdr:rowOff>155702</xdr:rowOff>
    </xdr:to>
    <xdr:cxnSp macro="">
      <xdr:nvCxnSpPr>
        <xdr:cNvPr id="60" name="直線コネクタ 59"/>
        <xdr:cNvCxnSpPr/>
      </xdr:nvCxnSpPr>
      <xdr:spPr>
        <a:xfrm flipV="1">
          <a:off x="3797300" y="6489732"/>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155702</xdr:rowOff>
    </xdr:from>
    <xdr:to>
      <xdr:col>19</xdr:col>
      <xdr:colOff>177800</xdr:colOff>
      <xdr:row>37</xdr:row>
      <xdr:rowOff>167570</xdr:rowOff>
    </xdr:to>
    <xdr:cxnSp macro="">
      <xdr:nvCxnSpPr>
        <xdr:cNvPr id="63" name="直線コネクタ 62"/>
        <xdr:cNvCxnSpPr/>
      </xdr:nvCxnSpPr>
      <xdr:spPr>
        <a:xfrm flipV="1">
          <a:off x="2908300" y="6499352"/>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131051</xdr:rowOff>
    </xdr:from>
    <xdr:to>
      <xdr:col>15</xdr:col>
      <xdr:colOff>50800</xdr:colOff>
      <xdr:row>37</xdr:row>
      <xdr:rowOff>167570</xdr:rowOff>
    </xdr:to>
    <xdr:cxnSp macro="">
      <xdr:nvCxnSpPr>
        <xdr:cNvPr id="66" name="直線コネクタ 65"/>
        <xdr:cNvCxnSpPr/>
      </xdr:nvCxnSpPr>
      <xdr:spPr>
        <a:xfrm>
          <a:off x="2019300" y="6474701"/>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131051</xdr:rowOff>
    </xdr:from>
    <xdr:to>
      <xdr:col>10</xdr:col>
      <xdr:colOff>114300</xdr:colOff>
      <xdr:row>37</xdr:row>
      <xdr:rowOff>145091</xdr:rowOff>
    </xdr:to>
    <xdr:cxnSp macro="">
      <xdr:nvCxnSpPr>
        <xdr:cNvPr id="69" name="直線コネクタ 68"/>
        <xdr:cNvCxnSpPr/>
      </xdr:nvCxnSpPr>
      <xdr:spPr>
        <a:xfrm flipV="1">
          <a:off x="1130300" y="6474701"/>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95282</xdr:rowOff>
    </xdr:from>
    <xdr:to>
      <xdr:col>24</xdr:col>
      <xdr:colOff>114300</xdr:colOff>
      <xdr:row>38</xdr:row>
      <xdr:rowOff>25432</xdr:rowOff>
    </xdr:to>
    <xdr:sp macro="" textlink="">
      <xdr:nvSpPr>
        <xdr:cNvPr id="79" name="楕円 78"/>
        <xdr:cNvSpPr/>
      </xdr:nvSpPr>
      <xdr:spPr>
        <a:xfrm>
          <a:off x="4584700" y="64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10209</xdr:rowOff>
    </xdr:from>
    <xdr:ext cx="534377" cy="259045"/>
    <xdr:sp macro="" textlink="">
      <xdr:nvSpPr>
        <xdr:cNvPr id="80" name="議会費該当値テキスト"/>
        <xdr:cNvSpPr txBox="1"/>
      </xdr:nvSpPr>
      <xdr:spPr>
        <a:xfrm>
          <a:off x="4686300" y="63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104902</xdr:rowOff>
    </xdr:from>
    <xdr:to>
      <xdr:col>20</xdr:col>
      <xdr:colOff>38100</xdr:colOff>
      <xdr:row>38</xdr:row>
      <xdr:rowOff>35052</xdr:rowOff>
    </xdr:to>
    <xdr:sp macro="" textlink="">
      <xdr:nvSpPr>
        <xdr:cNvPr id="81" name="楕円 80"/>
        <xdr:cNvSpPr/>
      </xdr:nvSpPr>
      <xdr:spPr>
        <a:xfrm>
          <a:off x="3746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26179</xdr:rowOff>
    </xdr:from>
    <xdr:ext cx="534377" cy="259045"/>
    <xdr:sp macro="" textlink="">
      <xdr:nvSpPr>
        <xdr:cNvPr id="82" name="テキスト ボックス 81"/>
        <xdr:cNvSpPr txBox="1"/>
      </xdr:nvSpPr>
      <xdr:spPr>
        <a:xfrm>
          <a:off x="3530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116770</xdr:rowOff>
    </xdr:from>
    <xdr:to>
      <xdr:col>15</xdr:col>
      <xdr:colOff>101600</xdr:colOff>
      <xdr:row>38</xdr:row>
      <xdr:rowOff>46920</xdr:rowOff>
    </xdr:to>
    <xdr:sp macro="" textlink="">
      <xdr:nvSpPr>
        <xdr:cNvPr id="83" name="楕円 82"/>
        <xdr:cNvSpPr/>
      </xdr:nvSpPr>
      <xdr:spPr>
        <a:xfrm>
          <a:off x="2857500" y="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38047</xdr:rowOff>
    </xdr:from>
    <xdr:ext cx="534377" cy="259045"/>
    <xdr:sp macro="" textlink="">
      <xdr:nvSpPr>
        <xdr:cNvPr id="84" name="テキスト ボックス 83"/>
        <xdr:cNvSpPr txBox="1"/>
      </xdr:nvSpPr>
      <xdr:spPr>
        <a:xfrm>
          <a:off x="2641111" y="65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80251</xdr:rowOff>
    </xdr:from>
    <xdr:to>
      <xdr:col>10</xdr:col>
      <xdr:colOff>165100</xdr:colOff>
      <xdr:row>38</xdr:row>
      <xdr:rowOff>10401</xdr:rowOff>
    </xdr:to>
    <xdr:sp macro="" textlink="">
      <xdr:nvSpPr>
        <xdr:cNvPr id="85" name="楕円 84"/>
        <xdr:cNvSpPr/>
      </xdr:nvSpPr>
      <xdr:spPr>
        <a:xfrm>
          <a:off x="1968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1528</xdr:rowOff>
    </xdr:from>
    <xdr:ext cx="534377" cy="259045"/>
    <xdr:sp macro="" textlink="">
      <xdr:nvSpPr>
        <xdr:cNvPr id="86" name="テキスト ボックス 85"/>
        <xdr:cNvSpPr txBox="1"/>
      </xdr:nvSpPr>
      <xdr:spPr>
        <a:xfrm>
          <a:off x="1752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94291</xdr:rowOff>
    </xdr:from>
    <xdr:to>
      <xdr:col>6</xdr:col>
      <xdr:colOff>38100</xdr:colOff>
      <xdr:row>38</xdr:row>
      <xdr:rowOff>24441</xdr:rowOff>
    </xdr:to>
    <xdr:sp macro="" textlink="">
      <xdr:nvSpPr>
        <xdr:cNvPr id="87" name="楕円 86"/>
        <xdr:cNvSpPr/>
      </xdr:nvSpPr>
      <xdr:spPr>
        <a:xfrm>
          <a:off x="1079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15568</xdr:rowOff>
    </xdr:from>
    <xdr:ext cx="534377" cy="259045"/>
    <xdr:sp macro="" textlink="">
      <xdr:nvSpPr>
        <xdr:cNvPr id="88" name="テキスト ボックス 87"/>
        <xdr:cNvSpPr txBox="1"/>
      </xdr:nvSpPr>
      <xdr:spPr>
        <a:xfrm>
          <a:off x="863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76235</xdr:rowOff>
    </xdr:from>
    <xdr:to>
      <xdr:col>24</xdr:col>
      <xdr:colOff>63500</xdr:colOff>
      <xdr:row>58</xdr:row>
      <xdr:rowOff>84633</xdr:rowOff>
    </xdr:to>
    <xdr:cxnSp macro="">
      <xdr:nvCxnSpPr>
        <xdr:cNvPr id="115" name="直線コネクタ 114"/>
        <xdr:cNvCxnSpPr/>
      </xdr:nvCxnSpPr>
      <xdr:spPr>
        <a:xfrm flipV="1">
          <a:off x="3797300" y="10020335"/>
          <a:ext cx="8382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82501</xdr:rowOff>
    </xdr:from>
    <xdr:to>
      <xdr:col>19</xdr:col>
      <xdr:colOff>177800</xdr:colOff>
      <xdr:row>58</xdr:row>
      <xdr:rowOff>84633</xdr:rowOff>
    </xdr:to>
    <xdr:cxnSp macro="">
      <xdr:nvCxnSpPr>
        <xdr:cNvPr id="118" name="直線コネクタ 117"/>
        <xdr:cNvCxnSpPr/>
      </xdr:nvCxnSpPr>
      <xdr:spPr>
        <a:xfrm>
          <a:off x="2908300" y="10026601"/>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67379</xdr:rowOff>
    </xdr:from>
    <xdr:to>
      <xdr:col>15</xdr:col>
      <xdr:colOff>50800</xdr:colOff>
      <xdr:row>58</xdr:row>
      <xdr:rowOff>82501</xdr:rowOff>
    </xdr:to>
    <xdr:cxnSp macro="">
      <xdr:nvCxnSpPr>
        <xdr:cNvPr id="121" name="直線コネクタ 120"/>
        <xdr:cNvCxnSpPr/>
      </xdr:nvCxnSpPr>
      <xdr:spPr>
        <a:xfrm>
          <a:off x="2019300" y="10011479"/>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67379</xdr:rowOff>
    </xdr:from>
    <xdr:to>
      <xdr:col>10</xdr:col>
      <xdr:colOff>114300</xdr:colOff>
      <xdr:row>58</xdr:row>
      <xdr:rowOff>89185</xdr:rowOff>
    </xdr:to>
    <xdr:cxnSp macro="">
      <xdr:nvCxnSpPr>
        <xdr:cNvPr id="124" name="直線コネクタ 123"/>
        <xdr:cNvCxnSpPr/>
      </xdr:nvCxnSpPr>
      <xdr:spPr>
        <a:xfrm flipV="1">
          <a:off x="1130300" y="10011479"/>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25435</xdr:rowOff>
    </xdr:from>
    <xdr:to>
      <xdr:col>24</xdr:col>
      <xdr:colOff>114300</xdr:colOff>
      <xdr:row>58</xdr:row>
      <xdr:rowOff>127035</xdr:rowOff>
    </xdr:to>
    <xdr:sp macro="" textlink="">
      <xdr:nvSpPr>
        <xdr:cNvPr id="134" name="楕円 133"/>
        <xdr:cNvSpPr/>
      </xdr:nvSpPr>
      <xdr:spPr>
        <a:xfrm>
          <a:off x="4584700" y="99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111812</xdr:rowOff>
    </xdr:from>
    <xdr:ext cx="599010" cy="259045"/>
    <xdr:sp macro="" textlink="">
      <xdr:nvSpPr>
        <xdr:cNvPr id="135" name="総務費該当値テキスト"/>
        <xdr:cNvSpPr txBox="1"/>
      </xdr:nvSpPr>
      <xdr:spPr>
        <a:xfrm>
          <a:off x="4686300" y="98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33833</xdr:rowOff>
    </xdr:from>
    <xdr:to>
      <xdr:col>20</xdr:col>
      <xdr:colOff>38100</xdr:colOff>
      <xdr:row>58</xdr:row>
      <xdr:rowOff>135433</xdr:rowOff>
    </xdr:to>
    <xdr:sp macro="" textlink="">
      <xdr:nvSpPr>
        <xdr:cNvPr id="136" name="楕円 135"/>
        <xdr:cNvSpPr/>
      </xdr:nvSpPr>
      <xdr:spPr>
        <a:xfrm>
          <a:off x="3746500" y="9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126560</xdr:rowOff>
    </xdr:from>
    <xdr:ext cx="599010" cy="259045"/>
    <xdr:sp macro="" textlink="">
      <xdr:nvSpPr>
        <xdr:cNvPr id="137" name="テキスト ボックス 136"/>
        <xdr:cNvSpPr txBox="1"/>
      </xdr:nvSpPr>
      <xdr:spPr>
        <a:xfrm>
          <a:off x="3497795" y="1007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31701</xdr:rowOff>
    </xdr:from>
    <xdr:to>
      <xdr:col>15</xdr:col>
      <xdr:colOff>101600</xdr:colOff>
      <xdr:row>58</xdr:row>
      <xdr:rowOff>133301</xdr:rowOff>
    </xdr:to>
    <xdr:sp macro="" textlink="">
      <xdr:nvSpPr>
        <xdr:cNvPr id="138" name="楕円 137"/>
        <xdr:cNvSpPr/>
      </xdr:nvSpPr>
      <xdr:spPr>
        <a:xfrm>
          <a:off x="2857500" y="99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124428</xdr:rowOff>
    </xdr:from>
    <xdr:ext cx="599010" cy="259045"/>
    <xdr:sp macro="" textlink="">
      <xdr:nvSpPr>
        <xdr:cNvPr id="139" name="テキスト ボックス 138"/>
        <xdr:cNvSpPr txBox="1"/>
      </xdr:nvSpPr>
      <xdr:spPr>
        <a:xfrm>
          <a:off x="2608795" y="1006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16579</xdr:rowOff>
    </xdr:from>
    <xdr:to>
      <xdr:col>10</xdr:col>
      <xdr:colOff>165100</xdr:colOff>
      <xdr:row>58</xdr:row>
      <xdr:rowOff>118179</xdr:rowOff>
    </xdr:to>
    <xdr:sp macro="" textlink="">
      <xdr:nvSpPr>
        <xdr:cNvPr id="140" name="楕円 139"/>
        <xdr:cNvSpPr/>
      </xdr:nvSpPr>
      <xdr:spPr>
        <a:xfrm>
          <a:off x="1968500" y="99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109306</xdr:rowOff>
    </xdr:from>
    <xdr:ext cx="599010" cy="259045"/>
    <xdr:sp macro="" textlink="">
      <xdr:nvSpPr>
        <xdr:cNvPr id="141" name="テキスト ボックス 140"/>
        <xdr:cNvSpPr txBox="1"/>
      </xdr:nvSpPr>
      <xdr:spPr>
        <a:xfrm>
          <a:off x="1719795" y="1005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38385</xdr:rowOff>
    </xdr:from>
    <xdr:to>
      <xdr:col>6</xdr:col>
      <xdr:colOff>38100</xdr:colOff>
      <xdr:row>58</xdr:row>
      <xdr:rowOff>139985</xdr:rowOff>
    </xdr:to>
    <xdr:sp macro="" textlink="">
      <xdr:nvSpPr>
        <xdr:cNvPr id="142" name="楕円 141"/>
        <xdr:cNvSpPr/>
      </xdr:nvSpPr>
      <xdr:spPr>
        <a:xfrm>
          <a:off x="1079500" y="99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131112</xdr:rowOff>
    </xdr:from>
    <xdr:ext cx="599010" cy="259045"/>
    <xdr:sp macro="" textlink="">
      <xdr:nvSpPr>
        <xdr:cNvPr id="143" name="テキスト ボックス 142"/>
        <xdr:cNvSpPr txBox="1"/>
      </xdr:nvSpPr>
      <xdr:spPr>
        <a:xfrm>
          <a:off x="830795" y="1007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141385</xdr:rowOff>
    </xdr:from>
    <xdr:to>
      <xdr:col>24</xdr:col>
      <xdr:colOff>63500</xdr:colOff>
      <xdr:row>77</xdr:row>
      <xdr:rowOff>141498</xdr:rowOff>
    </xdr:to>
    <xdr:cxnSp macro="">
      <xdr:nvCxnSpPr>
        <xdr:cNvPr id="174" name="直線コネクタ 173"/>
        <xdr:cNvCxnSpPr/>
      </xdr:nvCxnSpPr>
      <xdr:spPr>
        <a:xfrm>
          <a:off x="3797300" y="13343035"/>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141385</xdr:rowOff>
    </xdr:from>
    <xdr:to>
      <xdr:col>19</xdr:col>
      <xdr:colOff>177800</xdr:colOff>
      <xdr:row>77</xdr:row>
      <xdr:rowOff>159128</xdr:rowOff>
    </xdr:to>
    <xdr:cxnSp macro="">
      <xdr:nvCxnSpPr>
        <xdr:cNvPr id="177" name="直線コネクタ 176"/>
        <xdr:cNvCxnSpPr/>
      </xdr:nvCxnSpPr>
      <xdr:spPr>
        <a:xfrm flipV="1">
          <a:off x="2908300" y="13343035"/>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150008</xdr:rowOff>
    </xdr:from>
    <xdr:to>
      <xdr:col>15</xdr:col>
      <xdr:colOff>50800</xdr:colOff>
      <xdr:row>77</xdr:row>
      <xdr:rowOff>159128</xdr:rowOff>
    </xdr:to>
    <xdr:cxnSp macro="">
      <xdr:nvCxnSpPr>
        <xdr:cNvPr id="180" name="直線コネクタ 179"/>
        <xdr:cNvCxnSpPr/>
      </xdr:nvCxnSpPr>
      <xdr:spPr>
        <a:xfrm>
          <a:off x="2019300" y="13351658"/>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150008</xdr:rowOff>
    </xdr:from>
    <xdr:to>
      <xdr:col>10</xdr:col>
      <xdr:colOff>114300</xdr:colOff>
      <xdr:row>77</xdr:row>
      <xdr:rowOff>157256</xdr:rowOff>
    </xdr:to>
    <xdr:cxnSp macro="">
      <xdr:nvCxnSpPr>
        <xdr:cNvPr id="183" name="直線コネクタ 182"/>
        <xdr:cNvCxnSpPr/>
      </xdr:nvCxnSpPr>
      <xdr:spPr>
        <a:xfrm flipV="1">
          <a:off x="1130300" y="13351658"/>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90698</xdr:rowOff>
    </xdr:from>
    <xdr:to>
      <xdr:col>24</xdr:col>
      <xdr:colOff>114300</xdr:colOff>
      <xdr:row>78</xdr:row>
      <xdr:rowOff>20848</xdr:rowOff>
    </xdr:to>
    <xdr:sp macro="" textlink="">
      <xdr:nvSpPr>
        <xdr:cNvPr id="193" name="楕円 192"/>
        <xdr:cNvSpPr/>
      </xdr:nvSpPr>
      <xdr:spPr>
        <a:xfrm>
          <a:off x="4584700" y="132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90585</xdr:rowOff>
    </xdr:from>
    <xdr:to>
      <xdr:col>20</xdr:col>
      <xdr:colOff>38100</xdr:colOff>
      <xdr:row>78</xdr:row>
      <xdr:rowOff>20735</xdr:rowOff>
    </xdr:to>
    <xdr:sp macro="" textlink="">
      <xdr:nvSpPr>
        <xdr:cNvPr id="195" name="楕円 194"/>
        <xdr:cNvSpPr/>
      </xdr:nvSpPr>
      <xdr:spPr>
        <a:xfrm>
          <a:off x="3746500" y="132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11862</xdr:rowOff>
    </xdr:from>
    <xdr:ext cx="599010" cy="259045"/>
    <xdr:sp macro="" textlink="">
      <xdr:nvSpPr>
        <xdr:cNvPr id="196" name="テキスト ボックス 195"/>
        <xdr:cNvSpPr txBox="1"/>
      </xdr:nvSpPr>
      <xdr:spPr>
        <a:xfrm>
          <a:off x="3497795" y="133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108328</xdr:rowOff>
    </xdr:from>
    <xdr:to>
      <xdr:col>15</xdr:col>
      <xdr:colOff>101600</xdr:colOff>
      <xdr:row>78</xdr:row>
      <xdr:rowOff>38478</xdr:rowOff>
    </xdr:to>
    <xdr:sp macro="" textlink="">
      <xdr:nvSpPr>
        <xdr:cNvPr id="197" name="楕円 196"/>
        <xdr:cNvSpPr/>
      </xdr:nvSpPr>
      <xdr:spPr>
        <a:xfrm>
          <a:off x="2857500" y="133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29605</xdr:rowOff>
    </xdr:from>
    <xdr:ext cx="599010" cy="259045"/>
    <xdr:sp macro="" textlink="">
      <xdr:nvSpPr>
        <xdr:cNvPr id="198" name="テキスト ボックス 197"/>
        <xdr:cNvSpPr txBox="1"/>
      </xdr:nvSpPr>
      <xdr:spPr>
        <a:xfrm>
          <a:off x="2608795" y="1340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99208</xdr:rowOff>
    </xdr:from>
    <xdr:to>
      <xdr:col>10</xdr:col>
      <xdr:colOff>165100</xdr:colOff>
      <xdr:row>78</xdr:row>
      <xdr:rowOff>29358</xdr:rowOff>
    </xdr:to>
    <xdr:sp macro="" textlink="">
      <xdr:nvSpPr>
        <xdr:cNvPr id="199" name="楕円 198"/>
        <xdr:cNvSpPr/>
      </xdr:nvSpPr>
      <xdr:spPr>
        <a:xfrm>
          <a:off x="1968500" y="133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20485</xdr:rowOff>
    </xdr:from>
    <xdr:ext cx="599010" cy="259045"/>
    <xdr:sp macro="" textlink="">
      <xdr:nvSpPr>
        <xdr:cNvPr id="200" name="テキスト ボックス 199"/>
        <xdr:cNvSpPr txBox="1"/>
      </xdr:nvSpPr>
      <xdr:spPr>
        <a:xfrm>
          <a:off x="1719795" y="133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106456</xdr:rowOff>
    </xdr:from>
    <xdr:to>
      <xdr:col>6</xdr:col>
      <xdr:colOff>38100</xdr:colOff>
      <xdr:row>78</xdr:row>
      <xdr:rowOff>36606</xdr:rowOff>
    </xdr:to>
    <xdr:sp macro="" textlink="">
      <xdr:nvSpPr>
        <xdr:cNvPr id="201" name="楕円 200"/>
        <xdr:cNvSpPr/>
      </xdr:nvSpPr>
      <xdr:spPr>
        <a:xfrm>
          <a:off x="1079500" y="133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27733</xdr:rowOff>
    </xdr:from>
    <xdr:ext cx="599010" cy="259045"/>
    <xdr:sp macro="" textlink="">
      <xdr:nvSpPr>
        <xdr:cNvPr id="202" name="テキスト ボックス 201"/>
        <xdr:cNvSpPr txBox="1"/>
      </xdr:nvSpPr>
      <xdr:spPr>
        <a:xfrm>
          <a:off x="830795" y="1340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15655</xdr:rowOff>
    </xdr:from>
    <xdr:to>
      <xdr:col>24</xdr:col>
      <xdr:colOff>63500</xdr:colOff>
      <xdr:row>98</xdr:row>
      <xdr:rowOff>26264</xdr:rowOff>
    </xdr:to>
    <xdr:cxnSp macro="">
      <xdr:nvCxnSpPr>
        <xdr:cNvPr id="229" name="直線コネクタ 228"/>
        <xdr:cNvCxnSpPr/>
      </xdr:nvCxnSpPr>
      <xdr:spPr>
        <a:xfrm>
          <a:off x="3797300" y="16817755"/>
          <a:ext cx="838200" cy="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15655</xdr:rowOff>
    </xdr:from>
    <xdr:to>
      <xdr:col>19</xdr:col>
      <xdr:colOff>177800</xdr:colOff>
      <xdr:row>98</xdr:row>
      <xdr:rowOff>19541</xdr:rowOff>
    </xdr:to>
    <xdr:cxnSp macro="">
      <xdr:nvCxnSpPr>
        <xdr:cNvPr id="232" name="直線コネクタ 231"/>
        <xdr:cNvCxnSpPr/>
      </xdr:nvCxnSpPr>
      <xdr:spPr>
        <a:xfrm flipV="1">
          <a:off x="2908300" y="1681775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19541</xdr:rowOff>
    </xdr:from>
    <xdr:to>
      <xdr:col>15</xdr:col>
      <xdr:colOff>50800</xdr:colOff>
      <xdr:row>98</xdr:row>
      <xdr:rowOff>26406</xdr:rowOff>
    </xdr:to>
    <xdr:cxnSp macro="">
      <xdr:nvCxnSpPr>
        <xdr:cNvPr id="235" name="直線コネクタ 234"/>
        <xdr:cNvCxnSpPr/>
      </xdr:nvCxnSpPr>
      <xdr:spPr>
        <a:xfrm flipV="1">
          <a:off x="2019300" y="16821641"/>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14489</xdr:rowOff>
    </xdr:from>
    <xdr:to>
      <xdr:col>10</xdr:col>
      <xdr:colOff>114300</xdr:colOff>
      <xdr:row>98</xdr:row>
      <xdr:rowOff>26406</xdr:rowOff>
    </xdr:to>
    <xdr:cxnSp macro="">
      <xdr:nvCxnSpPr>
        <xdr:cNvPr id="238" name="直線コネクタ 237"/>
        <xdr:cNvCxnSpPr/>
      </xdr:nvCxnSpPr>
      <xdr:spPr>
        <a:xfrm>
          <a:off x="1130300" y="1681658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146914</xdr:rowOff>
    </xdr:from>
    <xdr:to>
      <xdr:col>24</xdr:col>
      <xdr:colOff>114300</xdr:colOff>
      <xdr:row>98</xdr:row>
      <xdr:rowOff>77064</xdr:rowOff>
    </xdr:to>
    <xdr:sp macro="" textlink="">
      <xdr:nvSpPr>
        <xdr:cNvPr id="248" name="楕円 247"/>
        <xdr:cNvSpPr/>
      </xdr:nvSpPr>
      <xdr:spPr>
        <a:xfrm>
          <a:off x="4584700" y="167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61841</xdr:rowOff>
    </xdr:from>
    <xdr:ext cx="534377" cy="259045"/>
    <xdr:sp macro="" textlink="">
      <xdr:nvSpPr>
        <xdr:cNvPr id="249" name="衛生費該当値テキスト"/>
        <xdr:cNvSpPr txBox="1"/>
      </xdr:nvSpPr>
      <xdr:spPr>
        <a:xfrm>
          <a:off x="4686300"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136305</xdr:rowOff>
    </xdr:from>
    <xdr:to>
      <xdr:col>20</xdr:col>
      <xdr:colOff>38100</xdr:colOff>
      <xdr:row>98</xdr:row>
      <xdr:rowOff>66455</xdr:rowOff>
    </xdr:to>
    <xdr:sp macro="" textlink="">
      <xdr:nvSpPr>
        <xdr:cNvPr id="250" name="楕円 249"/>
        <xdr:cNvSpPr/>
      </xdr:nvSpPr>
      <xdr:spPr>
        <a:xfrm>
          <a:off x="3746500" y="167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57582</xdr:rowOff>
    </xdr:from>
    <xdr:ext cx="534377" cy="259045"/>
    <xdr:sp macro="" textlink="">
      <xdr:nvSpPr>
        <xdr:cNvPr id="251" name="テキスト ボックス 250"/>
        <xdr:cNvSpPr txBox="1"/>
      </xdr:nvSpPr>
      <xdr:spPr>
        <a:xfrm>
          <a:off x="3530111" y="168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140191</xdr:rowOff>
    </xdr:from>
    <xdr:to>
      <xdr:col>15</xdr:col>
      <xdr:colOff>101600</xdr:colOff>
      <xdr:row>98</xdr:row>
      <xdr:rowOff>70341</xdr:rowOff>
    </xdr:to>
    <xdr:sp macro="" textlink="">
      <xdr:nvSpPr>
        <xdr:cNvPr id="252" name="楕円 251"/>
        <xdr:cNvSpPr/>
      </xdr:nvSpPr>
      <xdr:spPr>
        <a:xfrm>
          <a:off x="2857500" y="167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61468</xdr:rowOff>
    </xdr:from>
    <xdr:ext cx="534377" cy="259045"/>
    <xdr:sp macro="" textlink="">
      <xdr:nvSpPr>
        <xdr:cNvPr id="253" name="テキスト ボックス 252"/>
        <xdr:cNvSpPr txBox="1"/>
      </xdr:nvSpPr>
      <xdr:spPr>
        <a:xfrm>
          <a:off x="2641111" y="168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147056</xdr:rowOff>
    </xdr:from>
    <xdr:to>
      <xdr:col>10</xdr:col>
      <xdr:colOff>165100</xdr:colOff>
      <xdr:row>98</xdr:row>
      <xdr:rowOff>77206</xdr:rowOff>
    </xdr:to>
    <xdr:sp macro="" textlink="">
      <xdr:nvSpPr>
        <xdr:cNvPr id="254" name="楕円 253"/>
        <xdr:cNvSpPr/>
      </xdr:nvSpPr>
      <xdr:spPr>
        <a:xfrm>
          <a:off x="1968500" y="167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68333</xdr:rowOff>
    </xdr:from>
    <xdr:ext cx="534377" cy="259045"/>
    <xdr:sp macro="" textlink="">
      <xdr:nvSpPr>
        <xdr:cNvPr id="255" name="テキスト ボックス 254"/>
        <xdr:cNvSpPr txBox="1"/>
      </xdr:nvSpPr>
      <xdr:spPr>
        <a:xfrm>
          <a:off x="1752111" y="168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135139</xdr:rowOff>
    </xdr:from>
    <xdr:to>
      <xdr:col>6</xdr:col>
      <xdr:colOff>38100</xdr:colOff>
      <xdr:row>98</xdr:row>
      <xdr:rowOff>65289</xdr:rowOff>
    </xdr:to>
    <xdr:sp macro="" textlink="">
      <xdr:nvSpPr>
        <xdr:cNvPr id="256" name="楕円 255"/>
        <xdr:cNvSpPr/>
      </xdr:nvSpPr>
      <xdr:spPr>
        <a:xfrm>
          <a:off x="1079500" y="167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56416</xdr:rowOff>
    </xdr:from>
    <xdr:ext cx="534377" cy="259045"/>
    <xdr:sp macro="" textlink="">
      <xdr:nvSpPr>
        <xdr:cNvPr id="257" name="テキスト ボックス 256"/>
        <xdr:cNvSpPr txBox="1"/>
      </xdr:nvSpPr>
      <xdr:spPr>
        <a:xfrm>
          <a:off x="863111" y="16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127901</xdr:rowOff>
    </xdr:from>
    <xdr:to>
      <xdr:col>55</xdr:col>
      <xdr:colOff>0</xdr:colOff>
      <xdr:row>58</xdr:row>
      <xdr:rowOff>151766</xdr:rowOff>
    </xdr:to>
    <xdr:cxnSp macro="">
      <xdr:nvCxnSpPr>
        <xdr:cNvPr id="347" name="直線コネクタ 346"/>
        <xdr:cNvCxnSpPr/>
      </xdr:nvCxnSpPr>
      <xdr:spPr>
        <a:xfrm>
          <a:off x="9639300" y="10072001"/>
          <a:ext cx="8382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126533</xdr:rowOff>
    </xdr:from>
    <xdr:to>
      <xdr:col>50</xdr:col>
      <xdr:colOff>114300</xdr:colOff>
      <xdr:row>58</xdr:row>
      <xdr:rowOff>127901</xdr:rowOff>
    </xdr:to>
    <xdr:cxnSp macro="">
      <xdr:nvCxnSpPr>
        <xdr:cNvPr id="350" name="直線コネクタ 349"/>
        <xdr:cNvCxnSpPr/>
      </xdr:nvCxnSpPr>
      <xdr:spPr>
        <a:xfrm>
          <a:off x="8750300" y="10070633"/>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126533</xdr:rowOff>
    </xdr:from>
    <xdr:to>
      <xdr:col>45</xdr:col>
      <xdr:colOff>177800</xdr:colOff>
      <xdr:row>58</xdr:row>
      <xdr:rowOff>163367</xdr:rowOff>
    </xdr:to>
    <xdr:cxnSp macro="">
      <xdr:nvCxnSpPr>
        <xdr:cNvPr id="353" name="直線コネクタ 352"/>
        <xdr:cNvCxnSpPr/>
      </xdr:nvCxnSpPr>
      <xdr:spPr>
        <a:xfrm flipV="1">
          <a:off x="7861300" y="10070633"/>
          <a:ext cx="889000" cy="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134145</xdr:rowOff>
    </xdr:from>
    <xdr:to>
      <xdr:col>41</xdr:col>
      <xdr:colOff>50800</xdr:colOff>
      <xdr:row>58</xdr:row>
      <xdr:rowOff>163367</xdr:rowOff>
    </xdr:to>
    <xdr:cxnSp macro="">
      <xdr:nvCxnSpPr>
        <xdr:cNvPr id="356" name="直線コネクタ 355"/>
        <xdr:cNvCxnSpPr/>
      </xdr:nvCxnSpPr>
      <xdr:spPr>
        <a:xfrm>
          <a:off x="6972300" y="10078245"/>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100966</xdr:rowOff>
    </xdr:from>
    <xdr:to>
      <xdr:col>55</xdr:col>
      <xdr:colOff>50800</xdr:colOff>
      <xdr:row>59</xdr:row>
      <xdr:rowOff>31116</xdr:rowOff>
    </xdr:to>
    <xdr:sp macro="" textlink="">
      <xdr:nvSpPr>
        <xdr:cNvPr id="366" name="楕円 365"/>
        <xdr:cNvSpPr/>
      </xdr:nvSpPr>
      <xdr:spPr>
        <a:xfrm>
          <a:off x="10426700" y="100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21111</xdr:rowOff>
    </xdr:from>
    <xdr:ext cx="599010" cy="259045"/>
    <xdr:sp macro="" textlink="">
      <xdr:nvSpPr>
        <xdr:cNvPr id="367" name="農林水産業費該当値テキスト"/>
        <xdr:cNvSpPr txBox="1"/>
      </xdr:nvSpPr>
      <xdr:spPr>
        <a:xfrm>
          <a:off x="10528300" y="9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77101</xdr:rowOff>
    </xdr:from>
    <xdr:to>
      <xdr:col>50</xdr:col>
      <xdr:colOff>165100</xdr:colOff>
      <xdr:row>59</xdr:row>
      <xdr:rowOff>7251</xdr:rowOff>
    </xdr:to>
    <xdr:sp macro="" textlink="">
      <xdr:nvSpPr>
        <xdr:cNvPr id="368" name="楕円 367"/>
        <xdr:cNvSpPr/>
      </xdr:nvSpPr>
      <xdr:spPr>
        <a:xfrm>
          <a:off x="9588500" y="100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169828</xdr:rowOff>
    </xdr:from>
    <xdr:ext cx="599010" cy="259045"/>
    <xdr:sp macro="" textlink="">
      <xdr:nvSpPr>
        <xdr:cNvPr id="369" name="テキスト ボックス 368"/>
        <xdr:cNvSpPr txBox="1"/>
      </xdr:nvSpPr>
      <xdr:spPr>
        <a:xfrm>
          <a:off x="9339795" y="1011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75733</xdr:rowOff>
    </xdr:from>
    <xdr:to>
      <xdr:col>46</xdr:col>
      <xdr:colOff>38100</xdr:colOff>
      <xdr:row>59</xdr:row>
      <xdr:rowOff>5883</xdr:rowOff>
    </xdr:to>
    <xdr:sp macro="" textlink="">
      <xdr:nvSpPr>
        <xdr:cNvPr id="370" name="楕円 369"/>
        <xdr:cNvSpPr/>
      </xdr:nvSpPr>
      <xdr:spPr>
        <a:xfrm>
          <a:off x="8699500" y="100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168460</xdr:rowOff>
    </xdr:from>
    <xdr:ext cx="599010" cy="259045"/>
    <xdr:sp macro="" textlink="">
      <xdr:nvSpPr>
        <xdr:cNvPr id="371" name="テキスト ボックス 370"/>
        <xdr:cNvSpPr txBox="1"/>
      </xdr:nvSpPr>
      <xdr:spPr>
        <a:xfrm>
          <a:off x="8450795" y="1011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112567</xdr:rowOff>
    </xdr:from>
    <xdr:to>
      <xdr:col>41</xdr:col>
      <xdr:colOff>101600</xdr:colOff>
      <xdr:row>59</xdr:row>
      <xdr:rowOff>42717</xdr:rowOff>
    </xdr:to>
    <xdr:sp macro="" textlink="">
      <xdr:nvSpPr>
        <xdr:cNvPr id="372" name="楕円 371"/>
        <xdr:cNvSpPr/>
      </xdr:nvSpPr>
      <xdr:spPr>
        <a:xfrm>
          <a:off x="7810500" y="100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33844</xdr:rowOff>
    </xdr:from>
    <xdr:ext cx="534377" cy="259045"/>
    <xdr:sp macro="" textlink="">
      <xdr:nvSpPr>
        <xdr:cNvPr id="373" name="テキスト ボックス 372"/>
        <xdr:cNvSpPr txBox="1"/>
      </xdr:nvSpPr>
      <xdr:spPr>
        <a:xfrm>
          <a:off x="7594111" y="101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83345</xdr:rowOff>
    </xdr:from>
    <xdr:to>
      <xdr:col>36</xdr:col>
      <xdr:colOff>165100</xdr:colOff>
      <xdr:row>59</xdr:row>
      <xdr:rowOff>13495</xdr:rowOff>
    </xdr:to>
    <xdr:sp macro="" textlink="">
      <xdr:nvSpPr>
        <xdr:cNvPr id="374" name="楕円 373"/>
        <xdr:cNvSpPr/>
      </xdr:nvSpPr>
      <xdr:spPr>
        <a:xfrm>
          <a:off x="6921500" y="100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4622</xdr:rowOff>
    </xdr:from>
    <xdr:ext cx="599010" cy="259045"/>
    <xdr:sp macro="" textlink="">
      <xdr:nvSpPr>
        <xdr:cNvPr id="375" name="テキスト ボックス 374"/>
        <xdr:cNvSpPr txBox="1"/>
      </xdr:nvSpPr>
      <xdr:spPr>
        <a:xfrm>
          <a:off x="6672795" y="1012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123865</xdr:rowOff>
    </xdr:from>
    <xdr:to>
      <xdr:col>55</xdr:col>
      <xdr:colOff>0</xdr:colOff>
      <xdr:row>78</xdr:row>
      <xdr:rowOff>124583</xdr:rowOff>
    </xdr:to>
    <xdr:cxnSp macro="">
      <xdr:nvCxnSpPr>
        <xdr:cNvPr id="402" name="直線コネクタ 401"/>
        <xdr:cNvCxnSpPr/>
      </xdr:nvCxnSpPr>
      <xdr:spPr>
        <a:xfrm>
          <a:off x="9639300" y="13496965"/>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122813</xdr:rowOff>
    </xdr:from>
    <xdr:to>
      <xdr:col>50</xdr:col>
      <xdr:colOff>114300</xdr:colOff>
      <xdr:row>78</xdr:row>
      <xdr:rowOff>123865</xdr:rowOff>
    </xdr:to>
    <xdr:cxnSp macro="">
      <xdr:nvCxnSpPr>
        <xdr:cNvPr id="405" name="直線コネクタ 404"/>
        <xdr:cNvCxnSpPr/>
      </xdr:nvCxnSpPr>
      <xdr:spPr>
        <a:xfrm>
          <a:off x="8750300" y="1349591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122813</xdr:rowOff>
    </xdr:from>
    <xdr:to>
      <xdr:col>45</xdr:col>
      <xdr:colOff>177800</xdr:colOff>
      <xdr:row>78</xdr:row>
      <xdr:rowOff>127029</xdr:rowOff>
    </xdr:to>
    <xdr:cxnSp macro="">
      <xdr:nvCxnSpPr>
        <xdr:cNvPr id="408" name="直線コネクタ 407"/>
        <xdr:cNvCxnSpPr/>
      </xdr:nvCxnSpPr>
      <xdr:spPr>
        <a:xfrm flipV="1">
          <a:off x="7861300" y="13495913"/>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127029</xdr:rowOff>
    </xdr:from>
    <xdr:to>
      <xdr:col>41</xdr:col>
      <xdr:colOff>50800</xdr:colOff>
      <xdr:row>78</xdr:row>
      <xdr:rowOff>127160</xdr:rowOff>
    </xdr:to>
    <xdr:cxnSp macro="">
      <xdr:nvCxnSpPr>
        <xdr:cNvPr id="411" name="直線コネクタ 410"/>
        <xdr:cNvCxnSpPr/>
      </xdr:nvCxnSpPr>
      <xdr:spPr>
        <a:xfrm flipV="1">
          <a:off x="6972300" y="1350012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73783</xdr:rowOff>
    </xdr:from>
    <xdr:to>
      <xdr:col>55</xdr:col>
      <xdr:colOff>50800</xdr:colOff>
      <xdr:row>79</xdr:row>
      <xdr:rowOff>3933</xdr:rowOff>
    </xdr:to>
    <xdr:sp macro="" textlink="">
      <xdr:nvSpPr>
        <xdr:cNvPr id="421" name="楕円 420"/>
        <xdr:cNvSpPr/>
      </xdr:nvSpPr>
      <xdr:spPr>
        <a:xfrm>
          <a:off x="10426700" y="134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160160</xdr:rowOff>
    </xdr:from>
    <xdr:ext cx="469744" cy="259045"/>
    <xdr:sp macro="" textlink="">
      <xdr:nvSpPr>
        <xdr:cNvPr id="422" name="商工費該当値テキスト"/>
        <xdr:cNvSpPr txBox="1"/>
      </xdr:nvSpPr>
      <xdr:spPr>
        <a:xfrm>
          <a:off x="10528300" y="13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73065</xdr:rowOff>
    </xdr:from>
    <xdr:to>
      <xdr:col>50</xdr:col>
      <xdr:colOff>165100</xdr:colOff>
      <xdr:row>79</xdr:row>
      <xdr:rowOff>3215</xdr:rowOff>
    </xdr:to>
    <xdr:sp macro="" textlink="">
      <xdr:nvSpPr>
        <xdr:cNvPr id="423" name="楕円 422"/>
        <xdr:cNvSpPr/>
      </xdr:nvSpPr>
      <xdr:spPr>
        <a:xfrm>
          <a:off x="9588500" y="13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165792</xdr:rowOff>
    </xdr:from>
    <xdr:ext cx="469744" cy="259045"/>
    <xdr:sp macro="" textlink="">
      <xdr:nvSpPr>
        <xdr:cNvPr id="424" name="テキスト ボックス 423"/>
        <xdr:cNvSpPr txBox="1"/>
      </xdr:nvSpPr>
      <xdr:spPr>
        <a:xfrm>
          <a:off x="9404428" y="135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72013</xdr:rowOff>
    </xdr:from>
    <xdr:to>
      <xdr:col>46</xdr:col>
      <xdr:colOff>38100</xdr:colOff>
      <xdr:row>79</xdr:row>
      <xdr:rowOff>2163</xdr:rowOff>
    </xdr:to>
    <xdr:sp macro="" textlink="">
      <xdr:nvSpPr>
        <xdr:cNvPr id="425" name="楕円 424"/>
        <xdr:cNvSpPr/>
      </xdr:nvSpPr>
      <xdr:spPr>
        <a:xfrm>
          <a:off x="8699500" y="13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164740</xdr:rowOff>
    </xdr:from>
    <xdr:ext cx="469744" cy="259045"/>
    <xdr:sp macro="" textlink="">
      <xdr:nvSpPr>
        <xdr:cNvPr id="426" name="テキスト ボックス 425"/>
        <xdr:cNvSpPr txBox="1"/>
      </xdr:nvSpPr>
      <xdr:spPr>
        <a:xfrm>
          <a:off x="8515428" y="1353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76229</xdr:rowOff>
    </xdr:from>
    <xdr:to>
      <xdr:col>41</xdr:col>
      <xdr:colOff>101600</xdr:colOff>
      <xdr:row>79</xdr:row>
      <xdr:rowOff>6379</xdr:rowOff>
    </xdr:to>
    <xdr:sp macro="" textlink="">
      <xdr:nvSpPr>
        <xdr:cNvPr id="427" name="楕円 426"/>
        <xdr:cNvSpPr/>
      </xdr:nvSpPr>
      <xdr:spPr>
        <a:xfrm>
          <a:off x="7810500" y="134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168956</xdr:rowOff>
    </xdr:from>
    <xdr:ext cx="469744" cy="259045"/>
    <xdr:sp macro="" textlink="">
      <xdr:nvSpPr>
        <xdr:cNvPr id="428" name="テキスト ボックス 427"/>
        <xdr:cNvSpPr txBox="1"/>
      </xdr:nvSpPr>
      <xdr:spPr>
        <a:xfrm>
          <a:off x="7626428" y="1354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76360</xdr:rowOff>
    </xdr:from>
    <xdr:to>
      <xdr:col>36</xdr:col>
      <xdr:colOff>165100</xdr:colOff>
      <xdr:row>79</xdr:row>
      <xdr:rowOff>6510</xdr:rowOff>
    </xdr:to>
    <xdr:sp macro="" textlink="">
      <xdr:nvSpPr>
        <xdr:cNvPr id="429" name="楕円 428"/>
        <xdr:cNvSpPr/>
      </xdr:nvSpPr>
      <xdr:spPr>
        <a:xfrm>
          <a:off x="6921500" y="13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169087</xdr:rowOff>
    </xdr:from>
    <xdr:ext cx="469744" cy="259045"/>
    <xdr:sp macro="" textlink="">
      <xdr:nvSpPr>
        <xdr:cNvPr id="430" name="テキスト ボックス 429"/>
        <xdr:cNvSpPr txBox="1"/>
      </xdr:nvSpPr>
      <xdr:spPr>
        <a:xfrm>
          <a:off x="6737428" y="1354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159086</xdr:rowOff>
    </xdr:from>
    <xdr:to>
      <xdr:col>55</xdr:col>
      <xdr:colOff>0</xdr:colOff>
      <xdr:row>98</xdr:row>
      <xdr:rowOff>1315</xdr:rowOff>
    </xdr:to>
    <xdr:cxnSp macro="">
      <xdr:nvCxnSpPr>
        <xdr:cNvPr id="455" name="直線コネクタ 454"/>
        <xdr:cNvCxnSpPr/>
      </xdr:nvCxnSpPr>
      <xdr:spPr>
        <a:xfrm>
          <a:off x="9639300" y="16789736"/>
          <a:ext cx="8382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159086</xdr:rowOff>
    </xdr:from>
    <xdr:to>
      <xdr:col>50</xdr:col>
      <xdr:colOff>114300</xdr:colOff>
      <xdr:row>98</xdr:row>
      <xdr:rowOff>3668</xdr:rowOff>
    </xdr:to>
    <xdr:cxnSp macro="">
      <xdr:nvCxnSpPr>
        <xdr:cNvPr id="458" name="直線コネクタ 457"/>
        <xdr:cNvCxnSpPr/>
      </xdr:nvCxnSpPr>
      <xdr:spPr>
        <a:xfrm flipV="1">
          <a:off x="8750300" y="16789736"/>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2544</xdr:rowOff>
    </xdr:from>
    <xdr:to>
      <xdr:col>45</xdr:col>
      <xdr:colOff>177800</xdr:colOff>
      <xdr:row>98</xdr:row>
      <xdr:rowOff>3668</xdr:rowOff>
    </xdr:to>
    <xdr:cxnSp macro="">
      <xdr:nvCxnSpPr>
        <xdr:cNvPr id="461" name="直線コネクタ 460"/>
        <xdr:cNvCxnSpPr/>
      </xdr:nvCxnSpPr>
      <xdr:spPr>
        <a:xfrm>
          <a:off x="7861300" y="1680464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153564</xdr:rowOff>
    </xdr:from>
    <xdr:to>
      <xdr:col>41</xdr:col>
      <xdr:colOff>50800</xdr:colOff>
      <xdr:row>98</xdr:row>
      <xdr:rowOff>2544</xdr:rowOff>
    </xdr:to>
    <xdr:cxnSp macro="">
      <xdr:nvCxnSpPr>
        <xdr:cNvPr id="464" name="直線コネクタ 463"/>
        <xdr:cNvCxnSpPr/>
      </xdr:nvCxnSpPr>
      <xdr:spPr>
        <a:xfrm>
          <a:off x="6972300" y="16784214"/>
          <a:ext cx="8890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121965</xdr:rowOff>
    </xdr:from>
    <xdr:to>
      <xdr:col>55</xdr:col>
      <xdr:colOff>50800</xdr:colOff>
      <xdr:row>98</xdr:row>
      <xdr:rowOff>52115</xdr:rowOff>
    </xdr:to>
    <xdr:sp macro="" textlink="">
      <xdr:nvSpPr>
        <xdr:cNvPr id="474" name="楕円 473"/>
        <xdr:cNvSpPr/>
      </xdr:nvSpPr>
      <xdr:spPr>
        <a:xfrm>
          <a:off x="10426700" y="16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108286</xdr:rowOff>
    </xdr:from>
    <xdr:to>
      <xdr:col>50</xdr:col>
      <xdr:colOff>165100</xdr:colOff>
      <xdr:row>98</xdr:row>
      <xdr:rowOff>38436</xdr:rowOff>
    </xdr:to>
    <xdr:sp macro="" textlink="">
      <xdr:nvSpPr>
        <xdr:cNvPr id="476" name="楕円 475"/>
        <xdr:cNvSpPr/>
      </xdr:nvSpPr>
      <xdr:spPr>
        <a:xfrm>
          <a:off x="9588500" y="167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29563</xdr:rowOff>
    </xdr:from>
    <xdr:ext cx="534377" cy="259045"/>
    <xdr:sp macro="" textlink="">
      <xdr:nvSpPr>
        <xdr:cNvPr id="477" name="テキスト ボックス 476"/>
        <xdr:cNvSpPr txBox="1"/>
      </xdr:nvSpPr>
      <xdr:spPr>
        <a:xfrm>
          <a:off x="9372111" y="168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124318</xdr:rowOff>
    </xdr:from>
    <xdr:to>
      <xdr:col>46</xdr:col>
      <xdr:colOff>38100</xdr:colOff>
      <xdr:row>98</xdr:row>
      <xdr:rowOff>54468</xdr:rowOff>
    </xdr:to>
    <xdr:sp macro="" textlink="">
      <xdr:nvSpPr>
        <xdr:cNvPr id="478" name="楕円 477"/>
        <xdr:cNvSpPr/>
      </xdr:nvSpPr>
      <xdr:spPr>
        <a:xfrm>
          <a:off x="8699500" y="167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45595</xdr:rowOff>
    </xdr:from>
    <xdr:ext cx="534377" cy="259045"/>
    <xdr:sp macro="" textlink="">
      <xdr:nvSpPr>
        <xdr:cNvPr id="479" name="テキスト ボックス 478"/>
        <xdr:cNvSpPr txBox="1"/>
      </xdr:nvSpPr>
      <xdr:spPr>
        <a:xfrm>
          <a:off x="8483111" y="168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123194</xdr:rowOff>
    </xdr:from>
    <xdr:to>
      <xdr:col>41</xdr:col>
      <xdr:colOff>101600</xdr:colOff>
      <xdr:row>98</xdr:row>
      <xdr:rowOff>53344</xdr:rowOff>
    </xdr:to>
    <xdr:sp macro="" textlink="">
      <xdr:nvSpPr>
        <xdr:cNvPr id="480" name="楕円 479"/>
        <xdr:cNvSpPr/>
      </xdr:nvSpPr>
      <xdr:spPr>
        <a:xfrm>
          <a:off x="7810500" y="167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44471</xdr:rowOff>
    </xdr:from>
    <xdr:ext cx="534377" cy="259045"/>
    <xdr:sp macro="" textlink="">
      <xdr:nvSpPr>
        <xdr:cNvPr id="481" name="テキスト ボックス 480"/>
        <xdr:cNvSpPr txBox="1"/>
      </xdr:nvSpPr>
      <xdr:spPr>
        <a:xfrm>
          <a:off x="7594111" y="168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102764</xdr:rowOff>
    </xdr:from>
    <xdr:to>
      <xdr:col>36</xdr:col>
      <xdr:colOff>165100</xdr:colOff>
      <xdr:row>98</xdr:row>
      <xdr:rowOff>32914</xdr:rowOff>
    </xdr:to>
    <xdr:sp macro="" textlink="">
      <xdr:nvSpPr>
        <xdr:cNvPr id="482" name="楕円 481"/>
        <xdr:cNvSpPr/>
      </xdr:nvSpPr>
      <xdr:spPr>
        <a:xfrm>
          <a:off x="6921500" y="16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24041</xdr:rowOff>
    </xdr:from>
    <xdr:ext cx="534377" cy="259045"/>
    <xdr:sp macro="" textlink="">
      <xdr:nvSpPr>
        <xdr:cNvPr id="483" name="テキスト ボックス 482"/>
        <xdr:cNvSpPr txBox="1"/>
      </xdr:nvSpPr>
      <xdr:spPr>
        <a:xfrm>
          <a:off x="6705111" y="16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155193</xdr:rowOff>
    </xdr:from>
    <xdr:to>
      <xdr:col>85</xdr:col>
      <xdr:colOff>127000</xdr:colOff>
      <xdr:row>38</xdr:row>
      <xdr:rowOff>167387</xdr:rowOff>
    </xdr:to>
    <xdr:cxnSp macro="">
      <xdr:nvCxnSpPr>
        <xdr:cNvPr id="514" name="直線コネクタ 513"/>
        <xdr:cNvCxnSpPr/>
      </xdr:nvCxnSpPr>
      <xdr:spPr>
        <a:xfrm flipV="1">
          <a:off x="15481300" y="6670293"/>
          <a:ext cx="8382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138394</xdr:rowOff>
    </xdr:from>
    <xdr:to>
      <xdr:col>81</xdr:col>
      <xdr:colOff>50800</xdr:colOff>
      <xdr:row>38</xdr:row>
      <xdr:rowOff>167387</xdr:rowOff>
    </xdr:to>
    <xdr:cxnSp macro="">
      <xdr:nvCxnSpPr>
        <xdr:cNvPr id="517" name="直線コネクタ 516"/>
        <xdr:cNvCxnSpPr/>
      </xdr:nvCxnSpPr>
      <xdr:spPr>
        <a:xfrm>
          <a:off x="14592300" y="6653494"/>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138394</xdr:rowOff>
    </xdr:from>
    <xdr:to>
      <xdr:col>76</xdr:col>
      <xdr:colOff>114300</xdr:colOff>
      <xdr:row>39</xdr:row>
      <xdr:rowOff>414</xdr:rowOff>
    </xdr:to>
    <xdr:cxnSp macro="">
      <xdr:nvCxnSpPr>
        <xdr:cNvPr id="520" name="直線コネクタ 519"/>
        <xdr:cNvCxnSpPr/>
      </xdr:nvCxnSpPr>
      <xdr:spPr>
        <a:xfrm flipV="1">
          <a:off x="13703300" y="6653494"/>
          <a:ext cx="8890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xdr:rowOff>
    </xdr:from>
    <xdr:to>
      <xdr:col>71</xdr:col>
      <xdr:colOff>177800</xdr:colOff>
      <xdr:row>39</xdr:row>
      <xdr:rowOff>8634</xdr:rowOff>
    </xdr:to>
    <xdr:cxnSp macro="">
      <xdr:nvCxnSpPr>
        <xdr:cNvPr id="523" name="直線コネクタ 522"/>
        <xdr:cNvCxnSpPr/>
      </xdr:nvCxnSpPr>
      <xdr:spPr>
        <a:xfrm flipV="1">
          <a:off x="12814300" y="6686964"/>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104393</xdr:rowOff>
    </xdr:from>
    <xdr:to>
      <xdr:col>85</xdr:col>
      <xdr:colOff>177800</xdr:colOff>
      <xdr:row>39</xdr:row>
      <xdr:rowOff>34543</xdr:rowOff>
    </xdr:to>
    <xdr:sp macro="" textlink="">
      <xdr:nvSpPr>
        <xdr:cNvPr id="533" name="楕円 532"/>
        <xdr:cNvSpPr/>
      </xdr:nvSpPr>
      <xdr:spPr>
        <a:xfrm>
          <a:off x="16268700" y="66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116587</xdr:rowOff>
    </xdr:from>
    <xdr:to>
      <xdr:col>81</xdr:col>
      <xdr:colOff>101600</xdr:colOff>
      <xdr:row>39</xdr:row>
      <xdr:rowOff>46737</xdr:rowOff>
    </xdr:to>
    <xdr:sp macro="" textlink="">
      <xdr:nvSpPr>
        <xdr:cNvPr id="535" name="楕円 534"/>
        <xdr:cNvSpPr/>
      </xdr:nvSpPr>
      <xdr:spPr>
        <a:xfrm>
          <a:off x="15430500" y="66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37864</xdr:rowOff>
    </xdr:from>
    <xdr:ext cx="534377" cy="259045"/>
    <xdr:sp macro="" textlink="">
      <xdr:nvSpPr>
        <xdr:cNvPr id="536" name="テキスト ボックス 535"/>
        <xdr:cNvSpPr txBox="1"/>
      </xdr:nvSpPr>
      <xdr:spPr>
        <a:xfrm>
          <a:off x="15214111" y="67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87594</xdr:rowOff>
    </xdr:from>
    <xdr:to>
      <xdr:col>76</xdr:col>
      <xdr:colOff>165100</xdr:colOff>
      <xdr:row>39</xdr:row>
      <xdr:rowOff>17744</xdr:rowOff>
    </xdr:to>
    <xdr:sp macro="" textlink="">
      <xdr:nvSpPr>
        <xdr:cNvPr id="537" name="楕円 536"/>
        <xdr:cNvSpPr/>
      </xdr:nvSpPr>
      <xdr:spPr>
        <a:xfrm>
          <a:off x="14541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8871</xdr:rowOff>
    </xdr:from>
    <xdr:ext cx="534377" cy="259045"/>
    <xdr:sp macro="" textlink="">
      <xdr:nvSpPr>
        <xdr:cNvPr id="538" name="テキスト ボックス 537"/>
        <xdr:cNvSpPr txBox="1"/>
      </xdr:nvSpPr>
      <xdr:spPr>
        <a:xfrm>
          <a:off x="14325111" y="66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121064</xdr:rowOff>
    </xdr:from>
    <xdr:to>
      <xdr:col>72</xdr:col>
      <xdr:colOff>38100</xdr:colOff>
      <xdr:row>39</xdr:row>
      <xdr:rowOff>51214</xdr:rowOff>
    </xdr:to>
    <xdr:sp macro="" textlink="">
      <xdr:nvSpPr>
        <xdr:cNvPr id="539" name="楕円 538"/>
        <xdr:cNvSpPr/>
      </xdr:nvSpPr>
      <xdr:spPr>
        <a:xfrm>
          <a:off x="13652500" y="66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42341</xdr:rowOff>
    </xdr:from>
    <xdr:ext cx="534377" cy="259045"/>
    <xdr:sp macro="" textlink="">
      <xdr:nvSpPr>
        <xdr:cNvPr id="540" name="テキスト ボックス 539"/>
        <xdr:cNvSpPr txBox="1"/>
      </xdr:nvSpPr>
      <xdr:spPr>
        <a:xfrm>
          <a:off x="13436111" y="67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129284</xdr:rowOff>
    </xdr:from>
    <xdr:to>
      <xdr:col>67</xdr:col>
      <xdr:colOff>101600</xdr:colOff>
      <xdr:row>39</xdr:row>
      <xdr:rowOff>59434</xdr:rowOff>
    </xdr:to>
    <xdr:sp macro="" textlink="">
      <xdr:nvSpPr>
        <xdr:cNvPr id="541" name="楕円 540"/>
        <xdr:cNvSpPr/>
      </xdr:nvSpPr>
      <xdr:spPr>
        <a:xfrm>
          <a:off x="12763500" y="66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50561</xdr:rowOff>
    </xdr:from>
    <xdr:ext cx="534377" cy="259045"/>
    <xdr:sp macro="" textlink="">
      <xdr:nvSpPr>
        <xdr:cNvPr id="542" name="テキスト ボックス 541"/>
        <xdr:cNvSpPr txBox="1"/>
      </xdr:nvSpPr>
      <xdr:spPr>
        <a:xfrm>
          <a:off x="12547111" y="67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56638</xdr:rowOff>
    </xdr:from>
    <xdr:to>
      <xdr:col>85</xdr:col>
      <xdr:colOff>127000</xdr:colOff>
      <xdr:row>57</xdr:row>
      <xdr:rowOff>67988</xdr:rowOff>
    </xdr:to>
    <xdr:cxnSp macro="">
      <xdr:nvCxnSpPr>
        <xdr:cNvPr id="569" name="直線コネクタ 568"/>
        <xdr:cNvCxnSpPr/>
      </xdr:nvCxnSpPr>
      <xdr:spPr>
        <a:xfrm>
          <a:off x="15481300" y="9829288"/>
          <a:ext cx="8382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56638</xdr:rowOff>
    </xdr:from>
    <xdr:to>
      <xdr:col>81</xdr:col>
      <xdr:colOff>50800</xdr:colOff>
      <xdr:row>57</xdr:row>
      <xdr:rowOff>136632</xdr:rowOff>
    </xdr:to>
    <xdr:cxnSp macro="">
      <xdr:nvCxnSpPr>
        <xdr:cNvPr id="572" name="直線コネクタ 571"/>
        <xdr:cNvCxnSpPr/>
      </xdr:nvCxnSpPr>
      <xdr:spPr>
        <a:xfrm flipV="1">
          <a:off x="14592300" y="9829288"/>
          <a:ext cx="889000" cy="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136632</xdr:rowOff>
    </xdr:from>
    <xdr:to>
      <xdr:col>76</xdr:col>
      <xdr:colOff>114300</xdr:colOff>
      <xdr:row>57</xdr:row>
      <xdr:rowOff>165984</xdr:rowOff>
    </xdr:to>
    <xdr:cxnSp macro="">
      <xdr:nvCxnSpPr>
        <xdr:cNvPr id="575" name="直線コネクタ 574"/>
        <xdr:cNvCxnSpPr/>
      </xdr:nvCxnSpPr>
      <xdr:spPr>
        <a:xfrm flipV="1">
          <a:off x="13703300" y="9909282"/>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146446</xdr:rowOff>
    </xdr:from>
    <xdr:to>
      <xdr:col>71</xdr:col>
      <xdr:colOff>177800</xdr:colOff>
      <xdr:row>57</xdr:row>
      <xdr:rowOff>165984</xdr:rowOff>
    </xdr:to>
    <xdr:cxnSp macro="">
      <xdr:nvCxnSpPr>
        <xdr:cNvPr id="578" name="直線コネクタ 577"/>
        <xdr:cNvCxnSpPr/>
      </xdr:nvCxnSpPr>
      <xdr:spPr>
        <a:xfrm>
          <a:off x="12814300" y="9919096"/>
          <a:ext cx="8890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17188</xdr:rowOff>
    </xdr:from>
    <xdr:to>
      <xdr:col>85</xdr:col>
      <xdr:colOff>177800</xdr:colOff>
      <xdr:row>57</xdr:row>
      <xdr:rowOff>118788</xdr:rowOff>
    </xdr:to>
    <xdr:sp macro="" textlink="">
      <xdr:nvSpPr>
        <xdr:cNvPr id="588" name="楕円 587"/>
        <xdr:cNvSpPr/>
      </xdr:nvSpPr>
      <xdr:spPr>
        <a:xfrm>
          <a:off x="16268700" y="97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167065</xdr:rowOff>
    </xdr:from>
    <xdr:ext cx="599010" cy="259045"/>
    <xdr:sp macro="" textlink="">
      <xdr:nvSpPr>
        <xdr:cNvPr id="589" name="教育費該当値テキスト"/>
        <xdr:cNvSpPr txBox="1"/>
      </xdr:nvSpPr>
      <xdr:spPr>
        <a:xfrm>
          <a:off x="16370300" y="976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5838</xdr:rowOff>
    </xdr:from>
    <xdr:to>
      <xdr:col>81</xdr:col>
      <xdr:colOff>101600</xdr:colOff>
      <xdr:row>57</xdr:row>
      <xdr:rowOff>107438</xdr:rowOff>
    </xdr:to>
    <xdr:sp macro="" textlink="">
      <xdr:nvSpPr>
        <xdr:cNvPr id="590" name="楕円 589"/>
        <xdr:cNvSpPr/>
      </xdr:nvSpPr>
      <xdr:spPr>
        <a:xfrm>
          <a:off x="15430500" y="97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98565</xdr:rowOff>
    </xdr:from>
    <xdr:ext cx="599010" cy="259045"/>
    <xdr:sp macro="" textlink="">
      <xdr:nvSpPr>
        <xdr:cNvPr id="591" name="テキスト ボックス 590"/>
        <xdr:cNvSpPr txBox="1"/>
      </xdr:nvSpPr>
      <xdr:spPr>
        <a:xfrm>
          <a:off x="15181795" y="987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85832</xdr:rowOff>
    </xdr:from>
    <xdr:to>
      <xdr:col>76</xdr:col>
      <xdr:colOff>165100</xdr:colOff>
      <xdr:row>58</xdr:row>
      <xdr:rowOff>15982</xdr:rowOff>
    </xdr:to>
    <xdr:sp macro="" textlink="">
      <xdr:nvSpPr>
        <xdr:cNvPr id="592" name="楕円 591"/>
        <xdr:cNvSpPr/>
      </xdr:nvSpPr>
      <xdr:spPr>
        <a:xfrm>
          <a:off x="14541500" y="98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7109</xdr:rowOff>
    </xdr:from>
    <xdr:ext cx="534377" cy="259045"/>
    <xdr:sp macro="" textlink="">
      <xdr:nvSpPr>
        <xdr:cNvPr id="593" name="テキスト ボックス 592"/>
        <xdr:cNvSpPr txBox="1"/>
      </xdr:nvSpPr>
      <xdr:spPr>
        <a:xfrm>
          <a:off x="14325111" y="99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115184</xdr:rowOff>
    </xdr:from>
    <xdr:to>
      <xdr:col>72</xdr:col>
      <xdr:colOff>38100</xdr:colOff>
      <xdr:row>58</xdr:row>
      <xdr:rowOff>45334</xdr:rowOff>
    </xdr:to>
    <xdr:sp macro="" textlink="">
      <xdr:nvSpPr>
        <xdr:cNvPr id="594" name="楕円 593"/>
        <xdr:cNvSpPr/>
      </xdr:nvSpPr>
      <xdr:spPr>
        <a:xfrm>
          <a:off x="13652500" y="98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36461</xdr:rowOff>
    </xdr:from>
    <xdr:ext cx="534377" cy="259045"/>
    <xdr:sp macro="" textlink="">
      <xdr:nvSpPr>
        <xdr:cNvPr id="595" name="テキスト ボックス 594"/>
        <xdr:cNvSpPr txBox="1"/>
      </xdr:nvSpPr>
      <xdr:spPr>
        <a:xfrm>
          <a:off x="13436111" y="99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95646</xdr:rowOff>
    </xdr:from>
    <xdr:to>
      <xdr:col>67</xdr:col>
      <xdr:colOff>101600</xdr:colOff>
      <xdr:row>58</xdr:row>
      <xdr:rowOff>25796</xdr:rowOff>
    </xdr:to>
    <xdr:sp macro="" textlink="">
      <xdr:nvSpPr>
        <xdr:cNvPr id="596" name="楕円 595"/>
        <xdr:cNvSpPr/>
      </xdr:nvSpPr>
      <xdr:spPr>
        <a:xfrm>
          <a:off x="12763500" y="98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16923</xdr:rowOff>
    </xdr:from>
    <xdr:ext cx="534377" cy="259045"/>
    <xdr:sp macro="" textlink="">
      <xdr:nvSpPr>
        <xdr:cNvPr id="597" name="テキスト ボックス 596"/>
        <xdr:cNvSpPr txBox="1"/>
      </xdr:nvSpPr>
      <xdr:spPr>
        <a:xfrm>
          <a:off x="12547111" y="996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7409</xdr:rowOff>
    </xdr:from>
    <xdr:to>
      <xdr:col>85</xdr:col>
      <xdr:colOff>127000</xdr:colOff>
      <xdr:row>79</xdr:row>
      <xdr:rowOff>44431</xdr:rowOff>
    </xdr:to>
    <xdr:cxnSp macro="">
      <xdr:nvCxnSpPr>
        <xdr:cNvPr id="626" name="直線コネクタ 625"/>
        <xdr:cNvCxnSpPr/>
      </xdr:nvCxnSpPr>
      <xdr:spPr>
        <a:xfrm flipV="1">
          <a:off x="15481300" y="13551959"/>
          <a:ext cx="838200" cy="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44431</xdr:rowOff>
    </xdr:from>
    <xdr:to>
      <xdr:col>81</xdr:col>
      <xdr:colOff>50800</xdr:colOff>
      <xdr:row>79</xdr:row>
      <xdr:rowOff>44439</xdr:rowOff>
    </xdr:to>
    <xdr:cxnSp macro="">
      <xdr:nvCxnSpPr>
        <xdr:cNvPr id="629" name="直線コネクタ 628"/>
        <xdr:cNvCxnSpPr/>
      </xdr:nvCxnSpPr>
      <xdr:spPr>
        <a:xfrm flipV="1">
          <a:off x="14592300" y="135889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44434</xdr:rowOff>
    </xdr:from>
    <xdr:to>
      <xdr:col>76</xdr:col>
      <xdr:colOff>114300</xdr:colOff>
      <xdr:row>79</xdr:row>
      <xdr:rowOff>44439</xdr:rowOff>
    </xdr:to>
    <xdr:cxnSp macro="">
      <xdr:nvCxnSpPr>
        <xdr:cNvPr id="632" name="直線コネクタ 631"/>
        <xdr:cNvCxnSpPr/>
      </xdr:nvCxnSpPr>
      <xdr:spPr>
        <a:xfrm>
          <a:off x="13703300" y="1358898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8792</xdr:rowOff>
    </xdr:from>
    <xdr:to>
      <xdr:col>71</xdr:col>
      <xdr:colOff>177800</xdr:colOff>
      <xdr:row>79</xdr:row>
      <xdr:rowOff>44434</xdr:rowOff>
    </xdr:to>
    <xdr:cxnSp macro="">
      <xdr:nvCxnSpPr>
        <xdr:cNvPr id="635" name="直線コネクタ 634"/>
        <xdr:cNvCxnSpPr/>
      </xdr:nvCxnSpPr>
      <xdr:spPr>
        <a:xfrm>
          <a:off x="12814300" y="13553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128059</xdr:rowOff>
    </xdr:from>
    <xdr:to>
      <xdr:col>85</xdr:col>
      <xdr:colOff>177800</xdr:colOff>
      <xdr:row>79</xdr:row>
      <xdr:rowOff>58209</xdr:rowOff>
    </xdr:to>
    <xdr:sp macro="" textlink="">
      <xdr:nvSpPr>
        <xdr:cNvPr id="645" name="楕円 644"/>
        <xdr:cNvSpPr/>
      </xdr:nvSpPr>
      <xdr:spPr>
        <a:xfrm>
          <a:off x="16268700" y="135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165081</xdr:rowOff>
    </xdr:from>
    <xdr:to>
      <xdr:col>81</xdr:col>
      <xdr:colOff>101600</xdr:colOff>
      <xdr:row>79</xdr:row>
      <xdr:rowOff>95231</xdr:rowOff>
    </xdr:to>
    <xdr:sp macro="" textlink="">
      <xdr:nvSpPr>
        <xdr:cNvPr id="647" name="楕円 646"/>
        <xdr:cNvSpPr/>
      </xdr:nvSpPr>
      <xdr:spPr>
        <a:xfrm>
          <a:off x="15430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86358</xdr:rowOff>
    </xdr:from>
    <xdr:ext cx="249299" cy="259045"/>
    <xdr:sp macro="" textlink="">
      <xdr:nvSpPr>
        <xdr:cNvPr id="648" name="テキスト ボックス 647"/>
        <xdr:cNvSpPr txBox="1"/>
      </xdr:nvSpPr>
      <xdr:spPr>
        <a:xfrm>
          <a:off x="15356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165089</xdr:rowOff>
    </xdr:from>
    <xdr:to>
      <xdr:col>76</xdr:col>
      <xdr:colOff>165100</xdr:colOff>
      <xdr:row>79</xdr:row>
      <xdr:rowOff>95239</xdr:rowOff>
    </xdr:to>
    <xdr:sp macro="" textlink="">
      <xdr:nvSpPr>
        <xdr:cNvPr id="649" name="楕円 648"/>
        <xdr:cNvSpPr/>
      </xdr:nvSpPr>
      <xdr:spPr>
        <a:xfrm>
          <a:off x="14541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86366</xdr:rowOff>
    </xdr:from>
    <xdr:ext cx="249299" cy="259045"/>
    <xdr:sp macro="" textlink="">
      <xdr:nvSpPr>
        <xdr:cNvPr id="650" name="テキスト ボックス 649"/>
        <xdr:cNvSpPr txBox="1"/>
      </xdr:nvSpPr>
      <xdr:spPr>
        <a:xfrm>
          <a:off x="14467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165084</xdr:rowOff>
    </xdr:from>
    <xdr:to>
      <xdr:col>72</xdr:col>
      <xdr:colOff>38100</xdr:colOff>
      <xdr:row>79</xdr:row>
      <xdr:rowOff>95234</xdr:rowOff>
    </xdr:to>
    <xdr:sp macro="" textlink="">
      <xdr:nvSpPr>
        <xdr:cNvPr id="651" name="楕円 650"/>
        <xdr:cNvSpPr/>
      </xdr:nvSpPr>
      <xdr:spPr>
        <a:xfrm>
          <a:off x="13652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86361</xdr:rowOff>
    </xdr:from>
    <xdr:ext cx="249299" cy="259045"/>
    <xdr:sp macro="" textlink="">
      <xdr:nvSpPr>
        <xdr:cNvPr id="652" name="テキスト ボックス 651"/>
        <xdr:cNvSpPr txBox="1"/>
      </xdr:nvSpPr>
      <xdr:spPr>
        <a:xfrm>
          <a:off x="13578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129442</xdr:rowOff>
    </xdr:from>
    <xdr:to>
      <xdr:col>67</xdr:col>
      <xdr:colOff>101600</xdr:colOff>
      <xdr:row>79</xdr:row>
      <xdr:rowOff>59592</xdr:rowOff>
    </xdr:to>
    <xdr:sp macro="" textlink="">
      <xdr:nvSpPr>
        <xdr:cNvPr id="653" name="楕円 652"/>
        <xdr:cNvSpPr/>
      </xdr:nvSpPr>
      <xdr:spPr>
        <a:xfrm>
          <a:off x="12763500" y="135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50719</xdr:rowOff>
    </xdr:from>
    <xdr:ext cx="469744" cy="259045"/>
    <xdr:sp macro="" textlink="">
      <xdr:nvSpPr>
        <xdr:cNvPr id="654" name="テキスト ボックス 653"/>
        <xdr:cNvSpPr txBox="1"/>
      </xdr:nvSpPr>
      <xdr:spPr>
        <a:xfrm>
          <a:off x="12579428" y="135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101081</xdr:rowOff>
    </xdr:from>
    <xdr:to>
      <xdr:col>85</xdr:col>
      <xdr:colOff>127000</xdr:colOff>
      <xdr:row>98</xdr:row>
      <xdr:rowOff>101609</xdr:rowOff>
    </xdr:to>
    <xdr:cxnSp macro="">
      <xdr:nvCxnSpPr>
        <xdr:cNvPr id="683" name="直線コネクタ 682"/>
        <xdr:cNvCxnSpPr/>
      </xdr:nvCxnSpPr>
      <xdr:spPr>
        <a:xfrm>
          <a:off x="15481300" y="16903181"/>
          <a:ext cx="8382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92185</xdr:rowOff>
    </xdr:from>
    <xdr:to>
      <xdr:col>81</xdr:col>
      <xdr:colOff>50800</xdr:colOff>
      <xdr:row>98</xdr:row>
      <xdr:rowOff>101081</xdr:rowOff>
    </xdr:to>
    <xdr:cxnSp macro="">
      <xdr:nvCxnSpPr>
        <xdr:cNvPr id="686" name="直線コネクタ 685"/>
        <xdr:cNvCxnSpPr/>
      </xdr:nvCxnSpPr>
      <xdr:spPr>
        <a:xfrm>
          <a:off x="14592300" y="1689428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90667</xdr:rowOff>
    </xdr:from>
    <xdr:to>
      <xdr:col>76</xdr:col>
      <xdr:colOff>114300</xdr:colOff>
      <xdr:row>98</xdr:row>
      <xdr:rowOff>92185</xdr:rowOff>
    </xdr:to>
    <xdr:cxnSp macro="">
      <xdr:nvCxnSpPr>
        <xdr:cNvPr id="689" name="直線コネクタ 688"/>
        <xdr:cNvCxnSpPr/>
      </xdr:nvCxnSpPr>
      <xdr:spPr>
        <a:xfrm>
          <a:off x="13703300" y="16892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85627</xdr:rowOff>
    </xdr:from>
    <xdr:to>
      <xdr:col>71</xdr:col>
      <xdr:colOff>177800</xdr:colOff>
      <xdr:row>98</xdr:row>
      <xdr:rowOff>90667</xdr:rowOff>
    </xdr:to>
    <xdr:cxnSp macro="">
      <xdr:nvCxnSpPr>
        <xdr:cNvPr id="692" name="直線コネクタ 691"/>
        <xdr:cNvCxnSpPr/>
      </xdr:nvCxnSpPr>
      <xdr:spPr>
        <a:xfrm>
          <a:off x="12814300" y="16887727"/>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50809</xdr:rowOff>
    </xdr:from>
    <xdr:to>
      <xdr:col>85</xdr:col>
      <xdr:colOff>177800</xdr:colOff>
      <xdr:row>98</xdr:row>
      <xdr:rowOff>152409</xdr:rowOff>
    </xdr:to>
    <xdr:sp macro="" textlink="">
      <xdr:nvSpPr>
        <xdr:cNvPr id="702" name="楕円 701"/>
        <xdr:cNvSpPr/>
      </xdr:nvSpPr>
      <xdr:spPr>
        <a:xfrm>
          <a:off x="16268700" y="168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137186</xdr:rowOff>
    </xdr:from>
    <xdr:ext cx="534377" cy="259045"/>
    <xdr:sp macro="" textlink="">
      <xdr:nvSpPr>
        <xdr:cNvPr id="703" name="公債費該当値テキスト"/>
        <xdr:cNvSpPr txBox="1"/>
      </xdr:nvSpPr>
      <xdr:spPr>
        <a:xfrm>
          <a:off x="16370300" y="167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50281</xdr:rowOff>
    </xdr:from>
    <xdr:to>
      <xdr:col>81</xdr:col>
      <xdr:colOff>101600</xdr:colOff>
      <xdr:row>98</xdr:row>
      <xdr:rowOff>151881</xdr:rowOff>
    </xdr:to>
    <xdr:sp macro="" textlink="">
      <xdr:nvSpPr>
        <xdr:cNvPr id="704" name="楕円 703"/>
        <xdr:cNvSpPr/>
      </xdr:nvSpPr>
      <xdr:spPr>
        <a:xfrm>
          <a:off x="15430500" y="168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143008</xdr:rowOff>
    </xdr:from>
    <xdr:ext cx="534377" cy="259045"/>
    <xdr:sp macro="" textlink="">
      <xdr:nvSpPr>
        <xdr:cNvPr id="705" name="テキスト ボックス 704"/>
        <xdr:cNvSpPr txBox="1"/>
      </xdr:nvSpPr>
      <xdr:spPr>
        <a:xfrm>
          <a:off x="15214111" y="169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41385</xdr:rowOff>
    </xdr:from>
    <xdr:to>
      <xdr:col>76</xdr:col>
      <xdr:colOff>165100</xdr:colOff>
      <xdr:row>98</xdr:row>
      <xdr:rowOff>142985</xdr:rowOff>
    </xdr:to>
    <xdr:sp macro="" textlink="">
      <xdr:nvSpPr>
        <xdr:cNvPr id="706" name="楕円 705"/>
        <xdr:cNvSpPr/>
      </xdr:nvSpPr>
      <xdr:spPr>
        <a:xfrm>
          <a:off x="14541500" y="16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134112</xdr:rowOff>
    </xdr:from>
    <xdr:ext cx="534377" cy="259045"/>
    <xdr:sp macro="" textlink="">
      <xdr:nvSpPr>
        <xdr:cNvPr id="707" name="テキスト ボックス 706"/>
        <xdr:cNvSpPr txBox="1"/>
      </xdr:nvSpPr>
      <xdr:spPr>
        <a:xfrm>
          <a:off x="14325111" y="169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39867</xdr:rowOff>
    </xdr:from>
    <xdr:to>
      <xdr:col>72</xdr:col>
      <xdr:colOff>38100</xdr:colOff>
      <xdr:row>98</xdr:row>
      <xdr:rowOff>141467</xdr:rowOff>
    </xdr:to>
    <xdr:sp macro="" textlink="">
      <xdr:nvSpPr>
        <xdr:cNvPr id="708" name="楕円 707"/>
        <xdr:cNvSpPr/>
      </xdr:nvSpPr>
      <xdr:spPr>
        <a:xfrm>
          <a:off x="13652500" y="168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132594</xdr:rowOff>
    </xdr:from>
    <xdr:ext cx="534377" cy="259045"/>
    <xdr:sp macro="" textlink="">
      <xdr:nvSpPr>
        <xdr:cNvPr id="709" name="テキスト ボックス 708"/>
        <xdr:cNvSpPr txBox="1"/>
      </xdr:nvSpPr>
      <xdr:spPr>
        <a:xfrm>
          <a:off x="13436111" y="169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34827</xdr:rowOff>
    </xdr:from>
    <xdr:to>
      <xdr:col>67</xdr:col>
      <xdr:colOff>101600</xdr:colOff>
      <xdr:row>98</xdr:row>
      <xdr:rowOff>136427</xdr:rowOff>
    </xdr:to>
    <xdr:sp macro="" textlink="">
      <xdr:nvSpPr>
        <xdr:cNvPr id="710" name="楕円 709"/>
        <xdr:cNvSpPr/>
      </xdr:nvSpPr>
      <xdr:spPr>
        <a:xfrm>
          <a:off x="12763500" y="168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127554</xdr:rowOff>
    </xdr:from>
    <xdr:ext cx="534377" cy="259045"/>
    <xdr:sp macro="" textlink="">
      <xdr:nvSpPr>
        <xdr:cNvPr id="711" name="テキスト ボックス 710"/>
        <xdr:cNvSpPr txBox="1"/>
      </xdr:nvSpPr>
      <xdr:spPr>
        <a:xfrm>
          <a:off x="12547111" y="169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162377</xdr:rowOff>
    </xdr:from>
    <xdr:to>
      <xdr:col>111</xdr:col>
      <xdr:colOff>177800</xdr:colOff>
      <xdr:row>38</xdr:row>
      <xdr:rowOff>139700</xdr:rowOff>
    </xdr:to>
    <xdr:cxnSp macro="">
      <xdr:nvCxnSpPr>
        <xdr:cNvPr id="741" name="直線コネクタ 740"/>
        <xdr:cNvCxnSpPr/>
      </xdr:nvCxnSpPr>
      <xdr:spPr>
        <a:xfrm>
          <a:off x="20434300" y="6506027"/>
          <a:ext cx="889000" cy="1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162377</xdr:rowOff>
    </xdr:from>
    <xdr:to>
      <xdr:col>107</xdr:col>
      <xdr:colOff>50800</xdr:colOff>
      <xdr:row>38</xdr:row>
      <xdr:rowOff>139700</xdr:rowOff>
    </xdr:to>
    <xdr:cxnSp macro="">
      <xdr:nvCxnSpPr>
        <xdr:cNvPr id="744" name="直線コネクタ 743"/>
        <xdr:cNvCxnSpPr/>
      </xdr:nvCxnSpPr>
      <xdr:spPr>
        <a:xfrm flipV="1">
          <a:off x="19545300" y="6506027"/>
          <a:ext cx="889000" cy="1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111577</xdr:rowOff>
    </xdr:from>
    <xdr:to>
      <xdr:col>107</xdr:col>
      <xdr:colOff>101600</xdr:colOff>
      <xdr:row>38</xdr:row>
      <xdr:rowOff>41728</xdr:rowOff>
    </xdr:to>
    <xdr:sp macro="" textlink="">
      <xdr:nvSpPr>
        <xdr:cNvPr id="761" name="楕円 760"/>
        <xdr:cNvSpPr/>
      </xdr:nvSpPr>
      <xdr:spPr>
        <a:xfrm>
          <a:off x="203835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58254</xdr:rowOff>
    </xdr:from>
    <xdr:ext cx="469744" cy="259045"/>
    <xdr:sp macro="" textlink="">
      <xdr:nvSpPr>
        <xdr:cNvPr id="762" name="テキスト ボックス 761"/>
        <xdr:cNvSpPr txBox="1"/>
      </xdr:nvSpPr>
      <xdr:spPr>
        <a:xfrm>
          <a:off x="20199428" y="623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衛生費は、簡易水道特別会計繰出金の減少や人吉球磨広域行政組合負担金（ごみ処理場・し尿施設分）の減少などで前年度より</a:t>
          </a:r>
          <a:r>
            <a:rPr kumimoji="1" lang="en-US" altLang="ja-JP" sz="1300">
              <a:latin typeface="ＭＳ Ｐゴシック" panose="020B0600070205080204" pitchFamily="50" charset="-128"/>
              <a:ea typeface="ＭＳ Ｐゴシック" panose="020B0600070205080204" pitchFamily="50" charset="-128"/>
            </a:rPr>
            <a:t>4,641</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49,622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54,578</a:t>
          </a:r>
          <a:r>
            <a:rPr kumimoji="1" lang="ja-JP" altLang="en-US" sz="1300">
              <a:latin typeface="ＭＳ Ｐゴシック" panose="020B0600070205080204" pitchFamily="50" charset="-128"/>
              <a:ea typeface="ＭＳ Ｐゴシック" panose="020B0600070205080204" pitchFamily="50" charset="-128"/>
            </a:rPr>
            <a:t>円低い状況にある。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土木費は、前年度と比較すると村道八ツ田井沢線（権現橋）橋梁補修工事、観音橋護岸工事、深水地区里道改良工事などが完了し、住民一人当たり</a:t>
          </a:r>
          <a:r>
            <a:rPr kumimoji="1" lang="en-US" altLang="ja-JP" sz="1300">
              <a:latin typeface="ＭＳ Ｐゴシック" panose="020B0600070205080204" pitchFamily="50" charset="-128"/>
              <a:ea typeface="ＭＳ Ｐゴシック" panose="020B0600070205080204" pitchFamily="50" charset="-128"/>
            </a:rPr>
            <a:t>23,934</a:t>
          </a:r>
          <a:r>
            <a:rPr kumimoji="1" lang="ja-JP" altLang="en-US" sz="1300">
              <a:latin typeface="ＭＳ Ｐゴシック" panose="020B0600070205080204" pitchFamily="50" charset="-128"/>
              <a:ea typeface="ＭＳ Ｐゴシック" panose="020B0600070205080204" pitchFamily="50" charset="-128"/>
            </a:rPr>
            <a:t>円減少した。類似団体平均と比較すると、住民一人当たりでは</a:t>
          </a:r>
          <a:r>
            <a:rPr kumimoji="1" lang="en-US" altLang="ja-JP" sz="1300">
              <a:latin typeface="ＭＳ Ｐゴシック" panose="020B0600070205080204" pitchFamily="50" charset="-128"/>
              <a:ea typeface="ＭＳ Ｐゴシック" panose="020B0600070205080204" pitchFamily="50" charset="-128"/>
            </a:rPr>
            <a:t>102,243</a:t>
          </a:r>
          <a:r>
            <a:rPr kumimoji="1" lang="ja-JP" altLang="en-US" sz="1300">
              <a:latin typeface="ＭＳ Ｐゴシック" panose="020B0600070205080204" pitchFamily="50" charset="-128"/>
              <a:ea typeface="ＭＳ Ｐゴシック" panose="020B0600070205080204" pitchFamily="50" charset="-128"/>
            </a:rPr>
            <a:t>円低い</a:t>
          </a:r>
          <a:r>
            <a:rPr kumimoji="1" lang="en-US" altLang="ja-JP" sz="1300">
              <a:latin typeface="ＭＳ Ｐゴシック" panose="020B0600070205080204" pitchFamily="50" charset="-128"/>
              <a:ea typeface="ＭＳ Ｐゴシック" panose="020B0600070205080204" pitchFamily="50" charset="-128"/>
            </a:rPr>
            <a:t>42,144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教育費は、学校共同調理場改修工事や北小学校屋外運動場改修工事、中学校教室等ＬＥＤ証明取替工事等が完了し、昨年度より</a:t>
          </a:r>
          <a:r>
            <a:rPr kumimoji="1" lang="en-US" altLang="ja-JP" sz="1300">
              <a:latin typeface="ＭＳ Ｐゴシック" panose="020B0600070205080204" pitchFamily="50" charset="-128"/>
              <a:ea typeface="ＭＳ Ｐゴシック" panose="020B0600070205080204" pitchFamily="50" charset="-128"/>
            </a:rPr>
            <a:t>4,965</a:t>
          </a:r>
          <a:r>
            <a:rPr kumimoji="1" lang="ja-JP" altLang="en-US" sz="1300">
              <a:latin typeface="ＭＳ Ｐゴシック" panose="020B0600070205080204" pitchFamily="50" charset="-128"/>
              <a:ea typeface="ＭＳ Ｐゴシック" panose="020B0600070205080204" pitchFamily="50" charset="-128"/>
            </a:rPr>
            <a:t>円減少し、類似団体平均より</a:t>
          </a:r>
          <a:r>
            <a:rPr kumimoji="1" lang="en-US" altLang="ja-JP" sz="1300">
              <a:latin typeface="ＭＳ Ｐゴシック" panose="020B0600070205080204" pitchFamily="50" charset="-128"/>
              <a:ea typeface="ＭＳ Ｐゴシック" panose="020B0600070205080204" pitchFamily="50" charset="-128"/>
            </a:rPr>
            <a:t>16,065</a:t>
          </a:r>
          <a:r>
            <a:rPr kumimoji="1" lang="ja-JP" altLang="en-US" sz="1300">
              <a:latin typeface="ＭＳ Ｐゴシック" panose="020B0600070205080204" pitchFamily="50" charset="-128"/>
              <a:ea typeface="ＭＳ Ｐゴシック" panose="020B0600070205080204" pitchFamily="50" charset="-128"/>
            </a:rPr>
            <a:t>円低いく、住民一人当たり</a:t>
          </a:r>
          <a:r>
            <a:rPr kumimoji="1" lang="en-US" altLang="ja-JP" sz="1300">
              <a:latin typeface="ＭＳ Ｐゴシック" panose="020B0600070205080204" pitchFamily="50" charset="-128"/>
              <a:ea typeface="ＭＳ Ｐゴシック" panose="020B0600070205080204" pitchFamily="50" charset="-128"/>
            </a:rPr>
            <a:t>106,370</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年度より毎年取り崩しを行っており、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年連続で実質単年度収支が赤字となっている。これは、村道改修工事や学校共同調理場改修工事等の大型事業による財源不足や災害復旧費の増加が要因である。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事業見直しを行い、健全な財政運営に努めていく。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財政調整基金は、災害等不測の事態に備えるため必要であり、国債売却益等が出た場合には積立を行っていく予定である。</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全ての会計で赤字額は発生していないが、簡易水道特別会計と農業集落排水特別会計は一般会計からの繰出金に依存している状況が続いている。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年度にかけ、簡易水道の工事にかかる起債償還額が増加するため、繰出金も増加すると見込まれる。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簡易水道特別会計、農業集落排水特別会計共に、独立採算の原則に立ち返り、健全化を図る必要がある。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毎年、元利償還金が減額となっているが、令和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年度から数年は過疎対策事業債の償還額が増加する見込みとなっている。また、令和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年から令和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年度にかけて簡易水道特別会計の工事に伴う起債償還額の増加も見込まれ公営企業債の元利償還金に対する繰入金が増加する見込みである。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今後、事業内容を精査し、新発債の発行の抑制を図る。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活用なし。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村道廻谷線道路改良事業、学校給食共同調理場改修事業、運動公園改修事業及び総合体育館改修事業等にかかる過疎対策事業債の借入額が増え、地方債残高が増加した。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公営企業債等繰入金見込額は年々減少しているが、令和３年度から令和７年度にかけ簡易水道特別会計の工事にかかる起債償還額が増えるため、それに伴い繰入金見込額も増加する見込みである。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村道廻谷線道路改良事業、学校給食共同調理場改修事業、総合体育館改修事業、運動公園改修事業等の事業費の増加により、財政調整基金の取崩を行った。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地域振興基金はふるさと応援寄附金の増加により平成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千円積立額が増加した。今後もふるさと応援寄附金額が同程度見込まれ、基金積立額も増加する見込みである。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今後も、道路改修等事業費の大きな事業があるため、財政調整基金を取り崩しながらの財政運営が見込まれる。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学校や村有施設の老朽化対策に向け、特定目的基金への積立移行も検討する必要がある。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①・・・福祉基金：高齢者等の保健福祉の増進を図るため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②・・・奨学基金：奨学金の貸与資金に充てるため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③・・・土地改良事業基金：土地改良事業費に充てるため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④・・・地域振興基金：ふるさと応援寄附金条例に規定された事業に要する経費に充てるため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①・・・福祉基金：</a:t>
          </a:r>
          <a:r>
            <a:rPr kumimoji="1" lang="ja-JP" altLang="en-US" sz="1300">
              <a:solidFill>
                <a:schemeClr val="dk1"/>
              </a:solidFill>
              <a:effectLst/>
              <a:latin typeface="+mn-lt"/>
              <a:ea typeface="+mn-ea"/>
              <a:cs typeface="+mn-cs"/>
            </a:rPr>
            <a:t>増減なし</a:t>
          </a:r>
          <a:endParaRPr lang="ja-JP" altLang="ja-JP" sz="1300">
            <a:effectLst/>
          </a:endParaRPr>
        </a:p>
        <a:p>
          <a:r>
            <a:rPr kumimoji="1" lang="ja-JP" altLang="ja-JP" sz="1300">
              <a:solidFill>
                <a:schemeClr val="dk1"/>
              </a:solidFill>
              <a:effectLst/>
              <a:latin typeface="+mn-lt"/>
              <a:ea typeface="+mn-ea"/>
              <a:cs typeface="+mn-cs"/>
            </a:rPr>
            <a:t>　②・・・奨学基金：</a:t>
          </a:r>
          <a:r>
            <a:rPr kumimoji="1" lang="ja-JP" altLang="en-US" sz="1300">
              <a:solidFill>
                <a:schemeClr val="dk1"/>
              </a:solidFill>
              <a:effectLst/>
              <a:latin typeface="+mn-lt"/>
              <a:ea typeface="+mn-ea"/>
              <a:cs typeface="+mn-cs"/>
            </a:rPr>
            <a:t>利子分増</a:t>
          </a:r>
          <a:endParaRPr lang="ja-JP" altLang="ja-JP" sz="1300">
            <a:effectLst/>
          </a:endParaRPr>
        </a:p>
        <a:p>
          <a:r>
            <a:rPr kumimoji="1" lang="ja-JP" altLang="ja-JP" sz="1300">
              <a:solidFill>
                <a:schemeClr val="dk1"/>
              </a:solidFill>
              <a:effectLst/>
              <a:latin typeface="+mn-lt"/>
              <a:ea typeface="+mn-ea"/>
              <a:cs typeface="+mn-cs"/>
            </a:rPr>
            <a:t>　③・・・土地改良事業基金：</a:t>
          </a:r>
          <a:r>
            <a:rPr kumimoji="1" lang="ja-JP" altLang="en-US" sz="1300">
              <a:solidFill>
                <a:schemeClr val="dk1"/>
              </a:solidFill>
              <a:effectLst/>
              <a:latin typeface="+mn-lt"/>
              <a:ea typeface="+mn-ea"/>
              <a:cs typeface="+mn-cs"/>
            </a:rPr>
            <a:t>利子分増</a:t>
          </a:r>
          <a:endParaRPr lang="ja-JP" altLang="ja-JP" sz="1300">
            <a:effectLst/>
          </a:endParaRPr>
        </a:p>
        <a:p>
          <a:r>
            <a:rPr kumimoji="1" lang="ja-JP" altLang="ja-JP" sz="1300">
              <a:solidFill>
                <a:schemeClr val="dk1"/>
              </a:solidFill>
              <a:effectLst/>
              <a:latin typeface="+mn-lt"/>
              <a:ea typeface="+mn-ea"/>
              <a:cs typeface="+mn-cs"/>
            </a:rPr>
            <a:t>　④・・・地域振興基金：ふるさと応援寄附金</a:t>
          </a:r>
          <a:r>
            <a:rPr kumimoji="1" lang="ja-JP" altLang="en-US" sz="1300">
              <a:solidFill>
                <a:schemeClr val="dk1"/>
              </a:solidFill>
              <a:effectLst/>
              <a:latin typeface="+mn-lt"/>
              <a:ea typeface="+mn-ea"/>
              <a:cs typeface="+mn-cs"/>
            </a:rPr>
            <a:t>が増加したため基金額が増加した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①・・・福祉基金：</a:t>
          </a:r>
          <a:r>
            <a:rPr kumimoji="1" lang="ja-JP" altLang="en-US" sz="1300">
              <a:solidFill>
                <a:schemeClr val="dk1"/>
              </a:solidFill>
              <a:effectLst/>
              <a:latin typeface="+mn-lt"/>
              <a:ea typeface="+mn-ea"/>
              <a:cs typeface="+mn-cs"/>
            </a:rPr>
            <a:t>今のところ、基金を利用する計画はないため現状維持が見込まれる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②・・・奨学基金：</a:t>
          </a:r>
          <a:r>
            <a:rPr kumimoji="1" lang="ja-JP" altLang="en-US" sz="1300">
              <a:solidFill>
                <a:schemeClr val="dk1"/>
              </a:solidFill>
              <a:effectLst/>
              <a:latin typeface="+mn-lt"/>
              <a:ea typeface="+mn-ea"/>
              <a:cs typeface="+mn-cs"/>
            </a:rPr>
            <a:t>債権と貸付額のバランスを見ながら奨学金の貸与計画を行う予定</a:t>
          </a:r>
          <a:endParaRPr lang="ja-JP" altLang="ja-JP" sz="1300">
            <a:effectLst/>
          </a:endParaRPr>
        </a:p>
        <a:p>
          <a:r>
            <a:rPr kumimoji="1" lang="ja-JP" altLang="ja-JP" sz="1300">
              <a:solidFill>
                <a:schemeClr val="dk1"/>
              </a:solidFill>
              <a:effectLst/>
              <a:latin typeface="+mn-lt"/>
              <a:ea typeface="+mn-ea"/>
              <a:cs typeface="+mn-cs"/>
            </a:rPr>
            <a:t>　③・・・土地改良事業基金：今のところ、基金を利用する計画はないため現状維持</a:t>
          </a:r>
          <a:r>
            <a:rPr kumimoji="1" lang="ja-JP" altLang="en-US" sz="1300">
              <a:solidFill>
                <a:schemeClr val="dk1"/>
              </a:solidFill>
              <a:effectLst/>
              <a:latin typeface="+mn-lt"/>
              <a:ea typeface="+mn-ea"/>
              <a:cs typeface="+mn-cs"/>
            </a:rPr>
            <a:t>（利子分のみ増）</a:t>
          </a:r>
          <a:r>
            <a:rPr kumimoji="1" lang="ja-JP" altLang="ja-JP" sz="1300">
              <a:solidFill>
                <a:schemeClr val="dk1"/>
              </a:solidFill>
              <a:effectLst/>
              <a:latin typeface="+mn-lt"/>
              <a:ea typeface="+mn-ea"/>
              <a:cs typeface="+mn-cs"/>
            </a:rPr>
            <a:t>が見込まれる</a:t>
          </a:r>
          <a:endParaRPr lang="ja-JP" altLang="ja-JP" sz="1300">
            <a:effectLst/>
          </a:endParaRPr>
        </a:p>
        <a:p>
          <a:r>
            <a:rPr kumimoji="1" lang="ja-JP" altLang="ja-JP" sz="1300">
              <a:solidFill>
                <a:schemeClr val="dk1"/>
              </a:solidFill>
              <a:effectLst/>
              <a:latin typeface="+mn-lt"/>
              <a:ea typeface="+mn-ea"/>
              <a:cs typeface="+mn-cs"/>
            </a:rPr>
            <a:t>　④・・・地域振興基金：ふるさと応援寄附金</a:t>
          </a:r>
          <a:r>
            <a:rPr kumimoji="1" lang="ja-JP" altLang="en-US"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年度より増加し、平成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年度は積立額が更に増加しており、今後も平成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年度と同程度の増加が見込まれる。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年度以降、村道廻谷線道路改修事業、学校共同調理場改修事業等大型の事業増加による財源不足のため、財政調整基金の取崩を行っている。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令和元年度も村道平原十島線道路改良事業や村道小森新深田線道路改良事業等の事業費増加により、財政調整基金の取崩を行う予定である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学校や村有施設の老朽化対策に向け、特定目的基金への積立移行も検討する必要がある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また、災害等不測の事態に備えるために必要であるため、国債売却益等が出た場合には積立を行っていく予定である。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利子の増加のみ。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4,485
4,467
94.54
3,560,496
3,381,751
84,594
2,093,086
3,146,967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給食共同調理場の建替や、簡易水道施設の新規整備などで償却率の上昇が抑えられ、全国および県平均より低い数値となっている。しかし、老朽化による除却対象施設や、令和元年度に実施した耐震劣化診断で補強の必要ありと判断された施設を複数保有しており、令和２年度策定予定の公共施設個別施設計画でマネジメント方針を固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1" name="楕円 80"/>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82" name="有形固定資産減価償却率該当値テキスト"/>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83" name="楕円 82"/>
        <xdr:cNvSpPr/>
      </xdr:nvSpPr>
      <xdr:spPr>
        <a:xfrm>
          <a:off x="4000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47806</xdr:rowOff>
    </xdr:to>
    <xdr:cxnSp macro="">
      <xdr:nvCxnSpPr>
        <xdr:cNvPr id="84" name="直線コネクタ 83"/>
        <xdr:cNvCxnSpPr/>
      </xdr:nvCxnSpPr>
      <xdr:spPr>
        <a:xfrm>
          <a:off x="4051300" y="613428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85" name="楕円 84"/>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100239</xdr:rowOff>
    </xdr:to>
    <xdr:cxnSp macro="">
      <xdr:nvCxnSpPr>
        <xdr:cNvPr id="86" name="直線コネクタ 85"/>
        <xdr:cNvCxnSpPr/>
      </xdr:nvCxnSpPr>
      <xdr:spPr>
        <a:xfrm flipV="1">
          <a:off x="3289300" y="61342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108041</xdr:rowOff>
    </xdr:from>
    <xdr:to>
      <xdr:col>11</xdr:col>
      <xdr:colOff>187325</xdr:colOff>
      <xdr:row>32</xdr:row>
      <xdr:rowOff>38191</xdr:rowOff>
    </xdr:to>
    <xdr:sp macro="" textlink="">
      <xdr:nvSpPr>
        <xdr:cNvPr id="87" name="楕円 86"/>
        <xdr:cNvSpPr/>
      </xdr:nvSpPr>
      <xdr:spPr>
        <a:xfrm>
          <a:off x="2476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158841</xdr:rowOff>
    </xdr:to>
    <xdr:cxnSp macro="">
      <xdr:nvCxnSpPr>
        <xdr:cNvPr id="88" name="直線コネクタ 87"/>
        <xdr:cNvCxnSpPr/>
      </xdr:nvCxnSpPr>
      <xdr:spPr>
        <a:xfrm flipV="1">
          <a:off x="2527300" y="618671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9"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0"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1"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89733</xdr:rowOff>
    </xdr:from>
    <xdr:ext cx="405111" cy="259045"/>
    <xdr:sp macro="" textlink="">
      <xdr:nvSpPr>
        <xdr:cNvPr id="92" name="n_1mainValue有形固定資産減価償却率"/>
        <xdr:cNvSpPr txBox="1"/>
      </xdr:nvSpPr>
      <xdr:spPr>
        <a:xfrm>
          <a:off x="38360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93"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29318</xdr:rowOff>
    </xdr:from>
    <xdr:ext cx="405111" cy="259045"/>
    <xdr:sp macro="" textlink="">
      <xdr:nvSpPr>
        <xdr:cNvPr id="94" name="n_3mainValue有形固定資産減価償却率"/>
        <xdr:cNvSpPr txBox="1"/>
      </xdr:nvSpPr>
      <xdr:spPr>
        <a:xfrm>
          <a:off x="2324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債務償還比率は類似団体よりも高く推移している。これは、</a:t>
          </a:r>
          <a:r>
            <a:rPr kumimoji="1" lang="ja-JP" altLang="ja-JP" sz="1100">
              <a:solidFill>
                <a:schemeClr val="dk1"/>
              </a:solidFill>
              <a:effectLst/>
              <a:latin typeface="+mn-lt"/>
              <a:ea typeface="+mn-ea"/>
              <a:cs typeface="+mn-cs"/>
            </a:rPr>
            <a:t>村道廻谷線道路改良事業、学校給食共同調理場改修事業、運動公園改修事業及び総合体育館改修事業等にかかる過疎対策事業債の借入額が増え、地方債残高が増加した</a:t>
          </a:r>
          <a:r>
            <a:rPr kumimoji="1" lang="ja-JP" altLang="en-US" sz="1100">
              <a:solidFill>
                <a:schemeClr val="dk1"/>
              </a:solidFill>
              <a:effectLst/>
              <a:latin typeface="+mn-lt"/>
              <a:ea typeface="+mn-ea"/>
              <a:cs typeface="+mn-cs"/>
            </a:rPr>
            <a:t>ことが一因に挙げられる。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年度にかけては、簡易水道事業の工事費にかかる償還額が増加する見込となっているため、債務償還比率は増加する見込である。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163710</xdr:rowOff>
    </xdr:from>
    <xdr:to>
      <xdr:col>76</xdr:col>
      <xdr:colOff>73025</xdr:colOff>
      <xdr:row>31</xdr:row>
      <xdr:rowOff>93860</xdr:rowOff>
    </xdr:to>
    <xdr:sp macro="" textlink="">
      <xdr:nvSpPr>
        <xdr:cNvPr id="136" name="楕円 135"/>
        <xdr:cNvSpPr/>
      </xdr:nvSpPr>
      <xdr:spPr>
        <a:xfrm>
          <a:off x="14744700" y="60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15137</xdr:rowOff>
    </xdr:from>
    <xdr:ext cx="469744" cy="259045"/>
    <xdr:sp macro="" textlink="">
      <xdr:nvSpPr>
        <xdr:cNvPr id="137" name="債務償還比率該当値テキスト"/>
        <xdr:cNvSpPr txBox="1"/>
      </xdr:nvSpPr>
      <xdr:spPr>
        <a:xfrm>
          <a:off x="14846300" y="593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17928</xdr:rowOff>
    </xdr:from>
    <xdr:to>
      <xdr:col>72</xdr:col>
      <xdr:colOff>123825</xdr:colOff>
      <xdr:row>31</xdr:row>
      <xdr:rowOff>119528</xdr:rowOff>
    </xdr:to>
    <xdr:sp macro="" textlink="">
      <xdr:nvSpPr>
        <xdr:cNvPr id="138" name="楕円 137"/>
        <xdr:cNvSpPr/>
      </xdr:nvSpPr>
      <xdr:spPr>
        <a:xfrm>
          <a:off x="14033500" y="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43060</xdr:rowOff>
    </xdr:from>
    <xdr:to>
      <xdr:col>76</xdr:col>
      <xdr:colOff>22225</xdr:colOff>
      <xdr:row>31</xdr:row>
      <xdr:rowOff>68728</xdr:rowOff>
    </xdr:to>
    <xdr:cxnSp macro="">
      <xdr:nvCxnSpPr>
        <xdr:cNvPr id="139" name="直線コネクタ 138"/>
        <xdr:cNvCxnSpPr/>
      </xdr:nvCxnSpPr>
      <xdr:spPr>
        <a:xfrm flipV="1">
          <a:off x="14084300" y="6129535"/>
          <a:ext cx="7112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136055</xdr:rowOff>
    </xdr:from>
    <xdr:ext cx="469744" cy="259045"/>
    <xdr:sp macro="" textlink="">
      <xdr:nvSpPr>
        <xdr:cNvPr id="141" name="n_1mainValue債務償還比率"/>
        <xdr:cNvSpPr txBox="1"/>
      </xdr:nvSpPr>
      <xdr:spPr>
        <a:xfrm>
          <a:off x="13836727" y="587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4,485
4,467
94.54
3,560,496
3,381,751
84,594
2,093,086
3,146,967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2" name="楕円 71"/>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132823</xdr:rowOff>
    </xdr:from>
    <xdr:ext cx="405111" cy="259045"/>
    <xdr:sp macro="" textlink="">
      <xdr:nvSpPr>
        <xdr:cNvPr id="73" name="【道路】&#10;有形固定資産減価償却率該当値テキスト"/>
        <xdr:cNvSpPr txBox="1"/>
      </xdr:nvSpPr>
      <xdr:spPr>
        <a:xfrm>
          <a:off x="4673600"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4" name="楕円 73"/>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33746</xdr:rowOff>
    </xdr:to>
    <xdr:cxnSp macro="">
      <xdr:nvCxnSpPr>
        <xdr:cNvPr id="75" name="直線コネクタ 74"/>
        <xdr:cNvCxnSpPr/>
      </xdr:nvCxnSpPr>
      <xdr:spPr>
        <a:xfrm>
          <a:off x="3797300" y="65406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6" name="楕円 75"/>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56606</xdr:rowOff>
    </xdr:to>
    <xdr:cxnSp macro="">
      <xdr:nvCxnSpPr>
        <xdr:cNvPr id="77" name="直線コネクタ 76"/>
        <xdr:cNvCxnSpPr/>
      </xdr:nvCxnSpPr>
      <xdr:spPr>
        <a:xfrm flipV="1">
          <a:off x="2908300" y="65406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8" name="楕円 77"/>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87630</xdr:rowOff>
    </xdr:to>
    <xdr:cxnSp macro="">
      <xdr:nvCxnSpPr>
        <xdr:cNvPr id="79" name="直線コネクタ 78"/>
        <xdr:cNvCxnSpPr/>
      </xdr:nvCxnSpPr>
      <xdr:spPr>
        <a:xfrm flipV="1">
          <a:off x="2019300" y="657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3" name="n_1mainValue【道路】&#10;有形固定資産減価償却率"/>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4" name="n_2mainValue【道路】&#10;有形固定資産減価償却率"/>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5" name="n_3main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43539</xdr:rowOff>
    </xdr:from>
    <xdr:to>
      <xdr:col>55</xdr:col>
      <xdr:colOff>50800</xdr:colOff>
      <xdr:row>41</xdr:row>
      <xdr:rowOff>145139</xdr:rowOff>
    </xdr:to>
    <xdr:sp macro="" textlink="">
      <xdr:nvSpPr>
        <xdr:cNvPr id="124" name="楕円 123"/>
        <xdr:cNvSpPr/>
      </xdr:nvSpPr>
      <xdr:spPr>
        <a:xfrm>
          <a:off x="10426700" y="70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149250</xdr:rowOff>
    </xdr:from>
    <xdr:ext cx="534377" cy="259045"/>
    <xdr:sp macro="" textlink="">
      <xdr:nvSpPr>
        <xdr:cNvPr id="125" name="【道路】&#10;一人当たり延長該当値テキスト"/>
        <xdr:cNvSpPr txBox="1"/>
      </xdr:nvSpPr>
      <xdr:spPr>
        <a:xfrm>
          <a:off x="10515600" y="70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45286</xdr:rowOff>
    </xdr:from>
    <xdr:to>
      <xdr:col>50</xdr:col>
      <xdr:colOff>165100</xdr:colOff>
      <xdr:row>41</xdr:row>
      <xdr:rowOff>146886</xdr:rowOff>
    </xdr:to>
    <xdr:sp macro="" textlink="">
      <xdr:nvSpPr>
        <xdr:cNvPr id="126" name="楕円 125"/>
        <xdr:cNvSpPr/>
      </xdr:nvSpPr>
      <xdr:spPr>
        <a:xfrm>
          <a:off x="9588500" y="7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94339</xdr:rowOff>
    </xdr:from>
    <xdr:to>
      <xdr:col>55</xdr:col>
      <xdr:colOff>0</xdr:colOff>
      <xdr:row>41</xdr:row>
      <xdr:rowOff>96086</xdr:rowOff>
    </xdr:to>
    <xdr:cxnSp macro="">
      <xdr:nvCxnSpPr>
        <xdr:cNvPr id="127" name="直線コネクタ 126"/>
        <xdr:cNvCxnSpPr/>
      </xdr:nvCxnSpPr>
      <xdr:spPr>
        <a:xfrm flipV="1">
          <a:off x="9639300" y="7123789"/>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47460</xdr:rowOff>
    </xdr:from>
    <xdr:to>
      <xdr:col>46</xdr:col>
      <xdr:colOff>38100</xdr:colOff>
      <xdr:row>41</xdr:row>
      <xdr:rowOff>149060</xdr:rowOff>
    </xdr:to>
    <xdr:sp macro="" textlink="">
      <xdr:nvSpPr>
        <xdr:cNvPr id="128" name="楕円 127"/>
        <xdr:cNvSpPr/>
      </xdr:nvSpPr>
      <xdr:spPr>
        <a:xfrm>
          <a:off x="8699500" y="7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96086</xdr:rowOff>
    </xdr:from>
    <xdr:to>
      <xdr:col>50</xdr:col>
      <xdr:colOff>114300</xdr:colOff>
      <xdr:row>41</xdr:row>
      <xdr:rowOff>98260</xdr:rowOff>
    </xdr:to>
    <xdr:cxnSp macro="">
      <xdr:nvCxnSpPr>
        <xdr:cNvPr id="129" name="直線コネクタ 128"/>
        <xdr:cNvCxnSpPr/>
      </xdr:nvCxnSpPr>
      <xdr:spPr>
        <a:xfrm flipV="1">
          <a:off x="8750300" y="7125536"/>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117408</xdr:rowOff>
    </xdr:from>
    <xdr:to>
      <xdr:col>41</xdr:col>
      <xdr:colOff>101600</xdr:colOff>
      <xdr:row>42</xdr:row>
      <xdr:rowOff>47558</xdr:rowOff>
    </xdr:to>
    <xdr:sp macro="" textlink="">
      <xdr:nvSpPr>
        <xdr:cNvPr id="130" name="楕円 129"/>
        <xdr:cNvSpPr/>
      </xdr:nvSpPr>
      <xdr:spPr>
        <a:xfrm>
          <a:off x="7810500" y="7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98260</xdr:rowOff>
    </xdr:from>
    <xdr:to>
      <xdr:col>45</xdr:col>
      <xdr:colOff>177800</xdr:colOff>
      <xdr:row>41</xdr:row>
      <xdr:rowOff>168208</xdr:rowOff>
    </xdr:to>
    <xdr:cxnSp macro="">
      <xdr:nvCxnSpPr>
        <xdr:cNvPr id="131" name="直線コネクタ 130"/>
        <xdr:cNvCxnSpPr/>
      </xdr:nvCxnSpPr>
      <xdr:spPr>
        <a:xfrm flipV="1">
          <a:off x="7861300" y="7127710"/>
          <a:ext cx="889000" cy="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138013</xdr:rowOff>
    </xdr:from>
    <xdr:ext cx="534377" cy="259045"/>
    <xdr:sp macro="" textlink="">
      <xdr:nvSpPr>
        <xdr:cNvPr id="135" name="n_1mainValue【道路】&#10;一人当たり延長"/>
        <xdr:cNvSpPr txBox="1"/>
      </xdr:nvSpPr>
      <xdr:spPr>
        <a:xfrm>
          <a:off x="9359411" y="71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140187</xdr:rowOff>
    </xdr:from>
    <xdr:ext cx="534377" cy="259045"/>
    <xdr:sp macro="" textlink="">
      <xdr:nvSpPr>
        <xdr:cNvPr id="136" name="n_2mainValue【道路】&#10;一人当たり延長"/>
        <xdr:cNvSpPr txBox="1"/>
      </xdr:nvSpPr>
      <xdr:spPr>
        <a:xfrm>
          <a:off x="8483111" y="71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38685</xdr:rowOff>
    </xdr:from>
    <xdr:ext cx="534377" cy="259045"/>
    <xdr:sp macro="" textlink="">
      <xdr:nvSpPr>
        <xdr:cNvPr id="137" name="n_3mainValue【道路】&#10;一人当たり延長"/>
        <xdr:cNvSpPr txBox="1"/>
      </xdr:nvSpPr>
      <xdr:spPr>
        <a:xfrm>
          <a:off x="7594111" y="72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8" name="楕円 177"/>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19067</xdr:rowOff>
    </xdr:from>
    <xdr:ext cx="405111" cy="259045"/>
    <xdr:sp macro="" textlink="">
      <xdr:nvSpPr>
        <xdr:cNvPr id="179" name="【橋りょう・トンネル】&#10;有形固定資産減価償却率該当値テキスト"/>
        <xdr:cNvSpPr txBox="1"/>
      </xdr:nvSpPr>
      <xdr:spPr>
        <a:xfrm>
          <a:off x="4673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80" name="楕円 179"/>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119199</xdr:rowOff>
    </xdr:to>
    <xdr:cxnSp macro="">
      <xdr:nvCxnSpPr>
        <xdr:cNvPr id="181" name="直線コネクタ 180"/>
        <xdr:cNvCxnSpPr/>
      </xdr:nvCxnSpPr>
      <xdr:spPr>
        <a:xfrm flipV="1">
          <a:off x="3797300" y="102069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82" name="楕円 181"/>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132262</xdr:rowOff>
    </xdr:to>
    <xdr:cxnSp macro="">
      <xdr:nvCxnSpPr>
        <xdr:cNvPr id="183" name="直線コネクタ 182"/>
        <xdr:cNvCxnSpPr/>
      </xdr:nvCxnSpPr>
      <xdr:spPr>
        <a:xfrm flipV="1">
          <a:off x="2908300" y="1023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4" name="楕円 183"/>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160020</xdr:rowOff>
    </xdr:to>
    <xdr:cxnSp macro="">
      <xdr:nvCxnSpPr>
        <xdr:cNvPr id="185" name="直線コネクタ 184"/>
        <xdr:cNvCxnSpPr/>
      </xdr:nvCxnSpPr>
      <xdr:spPr>
        <a:xfrm flipV="1">
          <a:off x="2019300" y="102478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189" name="n_1mainValue【橋りょう・トンネル】&#10;有形固定資産減価償却率"/>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190" name="n_2mainValue【橋りょう・トンネル】&#10;有形固定資産減価償却率"/>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191" name="n_3mainValue【橋りょう・トンネル】&#10;有形固定資産減価償却率"/>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72437</xdr:rowOff>
    </xdr:from>
    <xdr:to>
      <xdr:col>55</xdr:col>
      <xdr:colOff>50800</xdr:colOff>
      <xdr:row>63</xdr:row>
      <xdr:rowOff>2587</xdr:rowOff>
    </xdr:to>
    <xdr:sp macro="" textlink="">
      <xdr:nvSpPr>
        <xdr:cNvPr id="228" name="楕円 227"/>
        <xdr:cNvSpPr/>
      </xdr:nvSpPr>
      <xdr:spPr>
        <a:xfrm>
          <a:off x="10426700" y="107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50864</xdr:rowOff>
    </xdr:from>
    <xdr:ext cx="599010" cy="259045"/>
    <xdr:sp macro="" textlink="">
      <xdr:nvSpPr>
        <xdr:cNvPr id="229" name="【橋りょう・トンネル】&#10;一人当たり有形固定資産（償却資産）額該当値テキスト"/>
        <xdr:cNvSpPr txBox="1"/>
      </xdr:nvSpPr>
      <xdr:spPr>
        <a:xfrm>
          <a:off x="10515600" y="1068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75766</xdr:rowOff>
    </xdr:from>
    <xdr:to>
      <xdr:col>50</xdr:col>
      <xdr:colOff>165100</xdr:colOff>
      <xdr:row>63</xdr:row>
      <xdr:rowOff>5916</xdr:rowOff>
    </xdr:to>
    <xdr:sp macro="" textlink="">
      <xdr:nvSpPr>
        <xdr:cNvPr id="230" name="楕円 229"/>
        <xdr:cNvSpPr/>
      </xdr:nvSpPr>
      <xdr:spPr>
        <a:xfrm>
          <a:off x="9588500" y="107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123237</xdr:rowOff>
    </xdr:from>
    <xdr:to>
      <xdr:col>55</xdr:col>
      <xdr:colOff>0</xdr:colOff>
      <xdr:row>62</xdr:row>
      <xdr:rowOff>126566</xdr:rowOff>
    </xdr:to>
    <xdr:cxnSp macro="">
      <xdr:nvCxnSpPr>
        <xdr:cNvPr id="231" name="直線コネクタ 230"/>
        <xdr:cNvCxnSpPr/>
      </xdr:nvCxnSpPr>
      <xdr:spPr>
        <a:xfrm flipV="1">
          <a:off x="9639300" y="10753137"/>
          <a:ext cx="8382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83413</xdr:rowOff>
    </xdr:from>
    <xdr:to>
      <xdr:col>46</xdr:col>
      <xdr:colOff>38100</xdr:colOff>
      <xdr:row>63</xdr:row>
      <xdr:rowOff>13563</xdr:rowOff>
    </xdr:to>
    <xdr:sp macro="" textlink="">
      <xdr:nvSpPr>
        <xdr:cNvPr id="232" name="楕円 231"/>
        <xdr:cNvSpPr/>
      </xdr:nvSpPr>
      <xdr:spPr>
        <a:xfrm>
          <a:off x="8699500" y="107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126566</xdr:rowOff>
    </xdr:from>
    <xdr:to>
      <xdr:col>50</xdr:col>
      <xdr:colOff>114300</xdr:colOff>
      <xdr:row>62</xdr:row>
      <xdr:rowOff>134213</xdr:rowOff>
    </xdr:to>
    <xdr:cxnSp macro="">
      <xdr:nvCxnSpPr>
        <xdr:cNvPr id="233" name="直線コネクタ 232"/>
        <xdr:cNvCxnSpPr/>
      </xdr:nvCxnSpPr>
      <xdr:spPr>
        <a:xfrm flipV="1">
          <a:off x="8750300" y="10756466"/>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86162</xdr:rowOff>
    </xdr:from>
    <xdr:to>
      <xdr:col>41</xdr:col>
      <xdr:colOff>101600</xdr:colOff>
      <xdr:row>63</xdr:row>
      <xdr:rowOff>16312</xdr:rowOff>
    </xdr:to>
    <xdr:sp macro="" textlink="">
      <xdr:nvSpPr>
        <xdr:cNvPr id="234" name="楕円 233"/>
        <xdr:cNvSpPr/>
      </xdr:nvSpPr>
      <xdr:spPr>
        <a:xfrm>
          <a:off x="7810500" y="107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134213</xdr:rowOff>
    </xdr:from>
    <xdr:to>
      <xdr:col>45</xdr:col>
      <xdr:colOff>177800</xdr:colOff>
      <xdr:row>62</xdr:row>
      <xdr:rowOff>136962</xdr:rowOff>
    </xdr:to>
    <xdr:cxnSp macro="">
      <xdr:nvCxnSpPr>
        <xdr:cNvPr id="235" name="直線コネクタ 234"/>
        <xdr:cNvCxnSpPr/>
      </xdr:nvCxnSpPr>
      <xdr:spPr>
        <a:xfrm flipV="1">
          <a:off x="7861300" y="10764113"/>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168493</xdr:rowOff>
    </xdr:from>
    <xdr:ext cx="599010" cy="259045"/>
    <xdr:sp macro="" textlink="">
      <xdr:nvSpPr>
        <xdr:cNvPr id="239" name="n_1mainValue【橋りょう・トンネル】&#10;一人当たり有形固定資産（償却資産）額"/>
        <xdr:cNvSpPr txBox="1"/>
      </xdr:nvSpPr>
      <xdr:spPr>
        <a:xfrm>
          <a:off x="9327095" y="107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4690</xdr:rowOff>
    </xdr:from>
    <xdr:ext cx="599010" cy="259045"/>
    <xdr:sp macro="" textlink="">
      <xdr:nvSpPr>
        <xdr:cNvPr id="240" name="n_2mainValue【橋りょう・トンネル】&#10;一人当たり有形固定資産（償却資産）額"/>
        <xdr:cNvSpPr txBox="1"/>
      </xdr:nvSpPr>
      <xdr:spPr>
        <a:xfrm>
          <a:off x="8450795" y="1080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7439</xdr:rowOff>
    </xdr:from>
    <xdr:ext cx="599010" cy="259045"/>
    <xdr:sp macro="" textlink="">
      <xdr:nvSpPr>
        <xdr:cNvPr id="241" name="n_3mainValue【橋りょう・トンネル】&#10;一人当たり有形固定資産（償却資産）額"/>
        <xdr:cNvSpPr txBox="1"/>
      </xdr:nvSpPr>
      <xdr:spPr>
        <a:xfrm>
          <a:off x="7561795" y="1080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81" name="楕円 280"/>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282" name="【公営住宅】&#10;有形固定資産減価償却率該当値テキスト"/>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83" name="楕円 282"/>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97155</xdr:rowOff>
    </xdr:to>
    <xdr:cxnSp macro="">
      <xdr:nvCxnSpPr>
        <xdr:cNvPr id="284" name="直線コネクタ 283"/>
        <xdr:cNvCxnSpPr/>
      </xdr:nvCxnSpPr>
      <xdr:spPr>
        <a:xfrm flipV="1">
          <a:off x="3797300" y="140779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85" name="楕円 284"/>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83</xdr:row>
      <xdr:rowOff>3811</xdr:rowOff>
    </xdr:to>
    <xdr:cxnSp macro="">
      <xdr:nvCxnSpPr>
        <xdr:cNvPr id="286" name="直線コネクタ 285"/>
        <xdr:cNvCxnSpPr/>
      </xdr:nvCxnSpPr>
      <xdr:spPr>
        <a:xfrm flipV="1">
          <a:off x="2908300" y="1415605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287" name="楕円 286"/>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78105</xdr:rowOff>
    </xdr:to>
    <xdr:cxnSp macro="">
      <xdr:nvCxnSpPr>
        <xdr:cNvPr id="288" name="直線コネクタ 287"/>
        <xdr:cNvCxnSpPr/>
      </xdr:nvCxnSpPr>
      <xdr:spPr>
        <a:xfrm flipV="1">
          <a:off x="2019300" y="142341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292" name="n_1mainValue【公営住宅】&#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93" name="n_2main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294" name="n_3mainValue【公営住宅】&#10;有形固定資産減価償却率"/>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19647</xdr:rowOff>
    </xdr:from>
    <xdr:to>
      <xdr:col>55</xdr:col>
      <xdr:colOff>50800</xdr:colOff>
      <xdr:row>86</xdr:row>
      <xdr:rowOff>121247</xdr:rowOff>
    </xdr:to>
    <xdr:sp macro="" textlink="">
      <xdr:nvSpPr>
        <xdr:cNvPr id="333" name="楕円 332"/>
        <xdr:cNvSpPr/>
      </xdr:nvSpPr>
      <xdr:spPr>
        <a:xfrm>
          <a:off x="10426700" y="147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106024</xdr:rowOff>
    </xdr:from>
    <xdr:ext cx="469744" cy="259045"/>
    <xdr:sp macro="" textlink="">
      <xdr:nvSpPr>
        <xdr:cNvPr id="334" name="【公営住宅】&#10;一人当たり面積該当値テキスト"/>
        <xdr:cNvSpPr txBox="1"/>
      </xdr:nvSpPr>
      <xdr:spPr>
        <a:xfrm>
          <a:off x="10515600" y="1467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20295</xdr:rowOff>
    </xdr:from>
    <xdr:to>
      <xdr:col>50</xdr:col>
      <xdr:colOff>165100</xdr:colOff>
      <xdr:row>86</xdr:row>
      <xdr:rowOff>121895</xdr:rowOff>
    </xdr:to>
    <xdr:sp macro="" textlink="">
      <xdr:nvSpPr>
        <xdr:cNvPr id="335" name="楕円 334"/>
        <xdr:cNvSpPr/>
      </xdr:nvSpPr>
      <xdr:spPr>
        <a:xfrm>
          <a:off x="9588500" y="147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70447</xdr:rowOff>
    </xdr:from>
    <xdr:to>
      <xdr:col>55</xdr:col>
      <xdr:colOff>0</xdr:colOff>
      <xdr:row>86</xdr:row>
      <xdr:rowOff>71095</xdr:rowOff>
    </xdr:to>
    <xdr:cxnSp macro="">
      <xdr:nvCxnSpPr>
        <xdr:cNvPr id="336" name="直線コネクタ 335"/>
        <xdr:cNvCxnSpPr/>
      </xdr:nvCxnSpPr>
      <xdr:spPr>
        <a:xfrm flipV="1">
          <a:off x="9639300" y="14815147"/>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20180</xdr:rowOff>
    </xdr:from>
    <xdr:to>
      <xdr:col>46</xdr:col>
      <xdr:colOff>38100</xdr:colOff>
      <xdr:row>86</xdr:row>
      <xdr:rowOff>121780</xdr:rowOff>
    </xdr:to>
    <xdr:sp macro="" textlink="">
      <xdr:nvSpPr>
        <xdr:cNvPr id="337" name="楕円 336"/>
        <xdr:cNvSpPr/>
      </xdr:nvSpPr>
      <xdr:spPr>
        <a:xfrm>
          <a:off x="8699500" y="147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70980</xdr:rowOff>
    </xdr:from>
    <xdr:to>
      <xdr:col>50</xdr:col>
      <xdr:colOff>114300</xdr:colOff>
      <xdr:row>86</xdr:row>
      <xdr:rowOff>71095</xdr:rowOff>
    </xdr:to>
    <xdr:cxnSp macro="">
      <xdr:nvCxnSpPr>
        <xdr:cNvPr id="338" name="直線コネクタ 337"/>
        <xdr:cNvCxnSpPr/>
      </xdr:nvCxnSpPr>
      <xdr:spPr>
        <a:xfrm>
          <a:off x="8750300" y="148156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21667</xdr:rowOff>
    </xdr:from>
    <xdr:to>
      <xdr:col>41</xdr:col>
      <xdr:colOff>101600</xdr:colOff>
      <xdr:row>86</xdr:row>
      <xdr:rowOff>123267</xdr:rowOff>
    </xdr:to>
    <xdr:sp macro="" textlink="">
      <xdr:nvSpPr>
        <xdr:cNvPr id="339" name="楕円 338"/>
        <xdr:cNvSpPr/>
      </xdr:nvSpPr>
      <xdr:spPr>
        <a:xfrm>
          <a:off x="7810500" y="147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70980</xdr:rowOff>
    </xdr:from>
    <xdr:to>
      <xdr:col>45</xdr:col>
      <xdr:colOff>177800</xdr:colOff>
      <xdr:row>86</xdr:row>
      <xdr:rowOff>72467</xdr:rowOff>
    </xdr:to>
    <xdr:cxnSp macro="">
      <xdr:nvCxnSpPr>
        <xdr:cNvPr id="340" name="直線コネクタ 339"/>
        <xdr:cNvCxnSpPr/>
      </xdr:nvCxnSpPr>
      <xdr:spPr>
        <a:xfrm flipV="1">
          <a:off x="7861300" y="14815680"/>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113022</xdr:rowOff>
    </xdr:from>
    <xdr:ext cx="469744" cy="259045"/>
    <xdr:sp macro="" textlink="">
      <xdr:nvSpPr>
        <xdr:cNvPr id="344" name="n_1mainValue【公営住宅】&#10;一人当たり面積"/>
        <xdr:cNvSpPr txBox="1"/>
      </xdr:nvSpPr>
      <xdr:spPr>
        <a:xfrm>
          <a:off x="9391727" y="148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112907</xdr:rowOff>
    </xdr:from>
    <xdr:ext cx="469744" cy="259045"/>
    <xdr:sp macro="" textlink="">
      <xdr:nvSpPr>
        <xdr:cNvPr id="345" name="n_2mainValue【公営住宅】&#10;一人当たり面積"/>
        <xdr:cNvSpPr txBox="1"/>
      </xdr:nvSpPr>
      <xdr:spPr>
        <a:xfrm>
          <a:off x="8515427" y="1485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114394</xdr:rowOff>
    </xdr:from>
    <xdr:ext cx="469744" cy="259045"/>
    <xdr:sp macro="" textlink="">
      <xdr:nvSpPr>
        <xdr:cNvPr id="346" name="n_3mainValue【公営住宅】&#10;一人当たり面積"/>
        <xdr:cNvSpPr txBox="1"/>
      </xdr:nvSpPr>
      <xdr:spPr>
        <a:xfrm>
          <a:off x="7626427" y="1485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04" name="直線コネクタ 403"/>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05"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06" name="直線コネクタ 405"/>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7"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09"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10" name="フローチャート: 判断 409"/>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11" name="フローチャート: 判断 410"/>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2" name="フローチャート: 判断 41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13" name="フローチャート: 判断 412"/>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419" name="楕円 418"/>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420" name="【学校施設】&#10;有形固定資産減価償却率該当値テキスト"/>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25944</xdr:rowOff>
    </xdr:from>
    <xdr:to>
      <xdr:col>81</xdr:col>
      <xdr:colOff>101600</xdr:colOff>
      <xdr:row>58</xdr:row>
      <xdr:rowOff>127544</xdr:rowOff>
    </xdr:to>
    <xdr:sp macro="" textlink="">
      <xdr:nvSpPr>
        <xdr:cNvPr id="421" name="楕円 420"/>
        <xdr:cNvSpPr/>
      </xdr:nvSpPr>
      <xdr:spPr>
        <a:xfrm>
          <a:off x="15430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76744</xdr:rowOff>
    </xdr:to>
    <xdr:cxnSp macro="">
      <xdr:nvCxnSpPr>
        <xdr:cNvPr id="422" name="直線コネクタ 421"/>
        <xdr:cNvCxnSpPr/>
      </xdr:nvCxnSpPr>
      <xdr:spPr>
        <a:xfrm flipV="1">
          <a:off x="15481300" y="99898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423" name="楕円 422"/>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104503</xdr:rowOff>
    </xdr:to>
    <xdr:cxnSp macro="">
      <xdr:nvCxnSpPr>
        <xdr:cNvPr id="424" name="直線コネクタ 423"/>
        <xdr:cNvCxnSpPr/>
      </xdr:nvCxnSpPr>
      <xdr:spPr>
        <a:xfrm flipV="1">
          <a:off x="14592300" y="100208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425" name="楕円 424"/>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104503</xdr:rowOff>
    </xdr:to>
    <xdr:cxnSp macro="">
      <xdr:nvCxnSpPr>
        <xdr:cNvPr id="426" name="直線コネクタ 425"/>
        <xdr:cNvCxnSpPr/>
      </xdr:nvCxnSpPr>
      <xdr:spPr>
        <a:xfrm>
          <a:off x="13703300" y="100257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27"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28"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29"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144071</xdr:rowOff>
    </xdr:from>
    <xdr:ext cx="405111" cy="259045"/>
    <xdr:sp macro="" textlink="">
      <xdr:nvSpPr>
        <xdr:cNvPr id="430" name="n_1mainValue【学校施設】&#10;有形固定資産減価償却率"/>
        <xdr:cNvSpPr txBox="1"/>
      </xdr:nvSpPr>
      <xdr:spPr>
        <a:xfrm>
          <a:off x="15266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431" name="n_2mainValue【学校施設】&#10;有形固定資産減価償却率"/>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432" name="n_3mainValue【学校施設】&#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46" name="テキスト ボックス 445"/>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48" name="テキスト ボックス 447"/>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50" name="テキスト ボックス 449"/>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2" name="テキスト ボックス 45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4" name="テキスト ボックス 45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6" name="テキスト ボックス 45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58" name="直線コネクタ 457"/>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59"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60" name="直線コネクタ 459"/>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61"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62" name="直線コネクタ 461"/>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463"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64" name="フローチャート: 判断 463"/>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65" name="フローチャート: 判断 464"/>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66" name="フローチャート: 判断 465"/>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67" name="フローチャート: 判断 466"/>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154124</xdr:rowOff>
    </xdr:from>
    <xdr:to>
      <xdr:col>116</xdr:col>
      <xdr:colOff>114300</xdr:colOff>
      <xdr:row>64</xdr:row>
      <xdr:rowOff>84274</xdr:rowOff>
    </xdr:to>
    <xdr:sp macro="" textlink="">
      <xdr:nvSpPr>
        <xdr:cNvPr id="473" name="楕円 472"/>
        <xdr:cNvSpPr/>
      </xdr:nvSpPr>
      <xdr:spPr>
        <a:xfrm>
          <a:off x="22110700" y="109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474"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153078</xdr:rowOff>
    </xdr:from>
    <xdr:to>
      <xdr:col>112</xdr:col>
      <xdr:colOff>38100</xdr:colOff>
      <xdr:row>64</xdr:row>
      <xdr:rowOff>83228</xdr:rowOff>
    </xdr:to>
    <xdr:sp macro="" textlink="">
      <xdr:nvSpPr>
        <xdr:cNvPr id="475" name="楕円 474"/>
        <xdr:cNvSpPr/>
      </xdr:nvSpPr>
      <xdr:spPr>
        <a:xfrm>
          <a:off x="21272500" y="1095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32428</xdr:rowOff>
    </xdr:from>
    <xdr:to>
      <xdr:col>116</xdr:col>
      <xdr:colOff>63500</xdr:colOff>
      <xdr:row>64</xdr:row>
      <xdr:rowOff>33474</xdr:rowOff>
    </xdr:to>
    <xdr:cxnSp macro="">
      <xdr:nvCxnSpPr>
        <xdr:cNvPr id="476" name="直線コネクタ 475"/>
        <xdr:cNvCxnSpPr/>
      </xdr:nvCxnSpPr>
      <xdr:spPr>
        <a:xfrm>
          <a:off x="21323300" y="11005228"/>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137272</xdr:rowOff>
    </xdr:from>
    <xdr:to>
      <xdr:col>107</xdr:col>
      <xdr:colOff>101600</xdr:colOff>
      <xdr:row>64</xdr:row>
      <xdr:rowOff>67422</xdr:rowOff>
    </xdr:to>
    <xdr:sp macro="" textlink="">
      <xdr:nvSpPr>
        <xdr:cNvPr id="477" name="楕円 476"/>
        <xdr:cNvSpPr/>
      </xdr:nvSpPr>
      <xdr:spPr>
        <a:xfrm>
          <a:off x="20383500" y="10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16622</xdr:rowOff>
    </xdr:from>
    <xdr:to>
      <xdr:col>111</xdr:col>
      <xdr:colOff>177800</xdr:colOff>
      <xdr:row>64</xdr:row>
      <xdr:rowOff>32428</xdr:rowOff>
    </xdr:to>
    <xdr:cxnSp macro="">
      <xdr:nvCxnSpPr>
        <xdr:cNvPr id="478" name="直線コネクタ 477"/>
        <xdr:cNvCxnSpPr/>
      </xdr:nvCxnSpPr>
      <xdr:spPr>
        <a:xfrm>
          <a:off x="20434300" y="10989422"/>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155756</xdr:rowOff>
    </xdr:from>
    <xdr:to>
      <xdr:col>102</xdr:col>
      <xdr:colOff>165100</xdr:colOff>
      <xdr:row>64</xdr:row>
      <xdr:rowOff>85906</xdr:rowOff>
    </xdr:to>
    <xdr:sp macro="" textlink="">
      <xdr:nvSpPr>
        <xdr:cNvPr id="479" name="楕円 478"/>
        <xdr:cNvSpPr/>
      </xdr:nvSpPr>
      <xdr:spPr>
        <a:xfrm>
          <a:off x="19494500" y="109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16622</xdr:rowOff>
    </xdr:from>
    <xdr:to>
      <xdr:col>107</xdr:col>
      <xdr:colOff>50800</xdr:colOff>
      <xdr:row>64</xdr:row>
      <xdr:rowOff>35106</xdr:rowOff>
    </xdr:to>
    <xdr:cxnSp macro="">
      <xdr:nvCxnSpPr>
        <xdr:cNvPr id="480" name="直線コネクタ 479"/>
        <xdr:cNvCxnSpPr/>
      </xdr:nvCxnSpPr>
      <xdr:spPr>
        <a:xfrm flipV="1">
          <a:off x="19545300" y="1098942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481"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482"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83"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74355</xdr:rowOff>
    </xdr:from>
    <xdr:ext cx="469744" cy="259045"/>
    <xdr:sp macro="" textlink="">
      <xdr:nvSpPr>
        <xdr:cNvPr id="484" name="n_1mainValue【学校施設】&#10;一人当たり面積"/>
        <xdr:cNvSpPr txBox="1"/>
      </xdr:nvSpPr>
      <xdr:spPr>
        <a:xfrm>
          <a:off x="21075727" y="1104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58549</xdr:rowOff>
    </xdr:from>
    <xdr:ext cx="469744" cy="259045"/>
    <xdr:sp macro="" textlink="">
      <xdr:nvSpPr>
        <xdr:cNvPr id="485" name="n_2mainValue【学校施設】&#10;一人当たり面積"/>
        <xdr:cNvSpPr txBox="1"/>
      </xdr:nvSpPr>
      <xdr:spPr>
        <a:xfrm>
          <a:off x="20199427" y="110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77033</xdr:rowOff>
    </xdr:from>
    <xdr:ext cx="469744" cy="259045"/>
    <xdr:sp macro="" textlink="">
      <xdr:nvSpPr>
        <xdr:cNvPr id="486" name="n_3mainValue【学校施設】&#10;一人当たり面積"/>
        <xdr:cNvSpPr txBox="1"/>
      </xdr:nvSpPr>
      <xdr:spPr>
        <a:xfrm>
          <a:off x="19310427" y="110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が上昇傾向にあり、平成３０年度で類似団体平均を上回った。令和元年度で耐用年数が０となる団地が２棟あり、昭和２６年建築の団地も老朽化が著しく災害等での倒壊が危惧されている。入居者との協議を進め、除却又は建替の判断を行う。併せて、令和元年度に実施した劣化調査の結果をもとに、公営住宅長寿命化計画の見直しを行う。　　　　　　　　　　　　　　　　　　　　　　　　　　　　　　　　　　　　　　　　　　　　　　　　　　　　　　　　　　　　　　　　　　　　　　　　　　　　　　　　　　　　　　　　　　　　　　　　　　　　　　　　　　　　　　　　　　　　　　　　　　　　　　　　　　　　　　　　　　　　　　　　　　　　　　　　　　　　　　　　　　　　　　　　　　　　　　　　　　　　　　　　　　　　　　　　　　　　　　　　　　　　　　　　　　　　　　　　　　　　　　　　　　　　　　　　　　　　学校施設（小学校２校、中学校１校）については全国、県、類似団体いずれの平均も上回っており、劣化調査でも全体的に構造クラック、鉄骨の露出、爆裂などの劣化が目立った。所管課へのヒアリング等を通して個別施設計画にマネジメント方針を反映し、更新費用の平準化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4,485
4,467
94.54
3,560,496
3,381,751
84,594
2,093,086
3,146,967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90" name="楕円 89"/>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38117</xdr:rowOff>
    </xdr:from>
    <xdr:ext cx="405111" cy="259045"/>
    <xdr:sp macro="" textlink="">
      <xdr:nvSpPr>
        <xdr:cNvPr id="91" name="【体育館・プール】&#10;有形固定資産減価償却率該当値テキスト"/>
        <xdr:cNvSpPr txBox="1"/>
      </xdr:nvSpPr>
      <xdr:spPr>
        <a:xfrm>
          <a:off x="46736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92" name="楕円 91"/>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146685</xdr:rowOff>
    </xdr:to>
    <xdr:cxnSp macro="">
      <xdr:nvCxnSpPr>
        <xdr:cNvPr id="93" name="直線コネクタ 92"/>
        <xdr:cNvCxnSpPr/>
      </xdr:nvCxnSpPr>
      <xdr:spPr>
        <a:xfrm flipV="1">
          <a:off x="3797300" y="10226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94" name="楕円 9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59</xdr:row>
      <xdr:rowOff>160020</xdr:rowOff>
    </xdr:to>
    <xdr:cxnSp macro="">
      <xdr:nvCxnSpPr>
        <xdr:cNvPr id="95" name="直線コネクタ 94"/>
        <xdr:cNvCxnSpPr/>
      </xdr:nvCxnSpPr>
      <xdr:spPr>
        <a:xfrm flipV="1">
          <a:off x="2908300" y="102622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96" name="楕円 95"/>
        <xdr:cNvSpPr/>
      </xdr:nvSpPr>
      <xdr:spPr>
        <a:xfrm>
          <a:off x="196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26670</xdr:rowOff>
    </xdr:to>
    <xdr:cxnSp macro="">
      <xdr:nvCxnSpPr>
        <xdr:cNvPr id="97" name="直線コネクタ 96"/>
        <xdr:cNvCxnSpPr/>
      </xdr:nvCxnSpPr>
      <xdr:spPr>
        <a:xfrm flipV="1">
          <a:off x="2019300" y="1027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98" name="n_1main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99" name="n_2mainValue【体育館・プール】&#10;有形固定資産減価償却率"/>
        <xdr:cNvSpPr txBox="1"/>
      </xdr:nvSpPr>
      <xdr:spPr>
        <a:xfrm>
          <a:off x="2705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100" name="n_3mainValue【体育館・プール】&#10;有形固定資産減価償却率"/>
        <xdr:cNvSpPr txBox="1"/>
      </xdr:nvSpPr>
      <xdr:spPr>
        <a:xfrm>
          <a:off x="1816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42110</xdr:rowOff>
    </xdr:from>
    <xdr:to>
      <xdr:col>55</xdr:col>
      <xdr:colOff>50800</xdr:colOff>
      <xdr:row>63</xdr:row>
      <xdr:rowOff>143710</xdr:rowOff>
    </xdr:to>
    <xdr:sp macro="" textlink="">
      <xdr:nvSpPr>
        <xdr:cNvPr id="144" name="楕円 143"/>
        <xdr:cNvSpPr/>
      </xdr:nvSpPr>
      <xdr:spPr>
        <a:xfrm>
          <a:off x="10426700" y="108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64987</xdr:rowOff>
    </xdr:from>
    <xdr:ext cx="469744" cy="259045"/>
    <xdr:sp macro="" textlink="">
      <xdr:nvSpPr>
        <xdr:cNvPr id="145" name="【体育館・プール】&#10;一人当たり面積該当値テキスト"/>
        <xdr:cNvSpPr txBox="1"/>
      </xdr:nvSpPr>
      <xdr:spPr>
        <a:xfrm>
          <a:off x="10515600" y="1069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45212</xdr:rowOff>
    </xdr:from>
    <xdr:to>
      <xdr:col>50</xdr:col>
      <xdr:colOff>165100</xdr:colOff>
      <xdr:row>63</xdr:row>
      <xdr:rowOff>146812</xdr:rowOff>
    </xdr:to>
    <xdr:sp macro="" textlink="">
      <xdr:nvSpPr>
        <xdr:cNvPr id="146" name="楕円 145"/>
        <xdr:cNvSpPr/>
      </xdr:nvSpPr>
      <xdr:spPr>
        <a:xfrm>
          <a:off x="9588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92910</xdr:rowOff>
    </xdr:from>
    <xdr:to>
      <xdr:col>55</xdr:col>
      <xdr:colOff>0</xdr:colOff>
      <xdr:row>63</xdr:row>
      <xdr:rowOff>96012</xdr:rowOff>
    </xdr:to>
    <xdr:cxnSp macro="">
      <xdr:nvCxnSpPr>
        <xdr:cNvPr id="147" name="直線コネクタ 146"/>
        <xdr:cNvCxnSpPr/>
      </xdr:nvCxnSpPr>
      <xdr:spPr>
        <a:xfrm flipV="1">
          <a:off x="9639300" y="10894260"/>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30353</xdr:rowOff>
    </xdr:from>
    <xdr:to>
      <xdr:col>46</xdr:col>
      <xdr:colOff>38100</xdr:colOff>
      <xdr:row>63</xdr:row>
      <xdr:rowOff>131953</xdr:rowOff>
    </xdr:to>
    <xdr:sp macro="" textlink="">
      <xdr:nvSpPr>
        <xdr:cNvPr id="148" name="楕円 147"/>
        <xdr:cNvSpPr/>
      </xdr:nvSpPr>
      <xdr:spPr>
        <a:xfrm>
          <a:off x="8699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81153</xdr:rowOff>
    </xdr:from>
    <xdr:to>
      <xdr:col>50</xdr:col>
      <xdr:colOff>114300</xdr:colOff>
      <xdr:row>63</xdr:row>
      <xdr:rowOff>96012</xdr:rowOff>
    </xdr:to>
    <xdr:cxnSp macro="">
      <xdr:nvCxnSpPr>
        <xdr:cNvPr id="149" name="直線コネクタ 148"/>
        <xdr:cNvCxnSpPr/>
      </xdr:nvCxnSpPr>
      <xdr:spPr>
        <a:xfrm>
          <a:off x="8750300" y="1088250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33292</xdr:rowOff>
    </xdr:from>
    <xdr:to>
      <xdr:col>41</xdr:col>
      <xdr:colOff>101600</xdr:colOff>
      <xdr:row>63</xdr:row>
      <xdr:rowOff>134892</xdr:rowOff>
    </xdr:to>
    <xdr:sp macro="" textlink="">
      <xdr:nvSpPr>
        <xdr:cNvPr id="150" name="楕円 149"/>
        <xdr:cNvSpPr/>
      </xdr:nvSpPr>
      <xdr:spPr>
        <a:xfrm>
          <a:off x="7810500" y="108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81153</xdr:rowOff>
    </xdr:from>
    <xdr:to>
      <xdr:col>45</xdr:col>
      <xdr:colOff>177800</xdr:colOff>
      <xdr:row>63</xdr:row>
      <xdr:rowOff>84092</xdr:rowOff>
    </xdr:to>
    <xdr:cxnSp macro="">
      <xdr:nvCxnSpPr>
        <xdr:cNvPr id="151" name="直線コネクタ 150"/>
        <xdr:cNvCxnSpPr/>
      </xdr:nvCxnSpPr>
      <xdr:spPr>
        <a:xfrm flipV="1">
          <a:off x="7861300" y="1088250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163339</xdr:rowOff>
    </xdr:from>
    <xdr:ext cx="469744" cy="259045"/>
    <xdr:sp macro="" textlink="">
      <xdr:nvSpPr>
        <xdr:cNvPr id="152" name="n_1mainValue【体育館・プール】&#10;一人当たり面積"/>
        <xdr:cNvSpPr txBox="1"/>
      </xdr:nvSpPr>
      <xdr:spPr>
        <a:xfrm>
          <a:off x="93917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148480</xdr:rowOff>
    </xdr:from>
    <xdr:ext cx="469744" cy="259045"/>
    <xdr:sp macro="" textlink="">
      <xdr:nvSpPr>
        <xdr:cNvPr id="153" name="n_2mainValue【体育館・プール】&#10;一人当たり面積"/>
        <xdr:cNvSpPr txBox="1"/>
      </xdr:nvSpPr>
      <xdr:spPr>
        <a:xfrm>
          <a:off x="8515427" y="106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151419</xdr:rowOff>
    </xdr:from>
    <xdr:ext cx="469744" cy="259045"/>
    <xdr:sp macro="" textlink="">
      <xdr:nvSpPr>
        <xdr:cNvPr id="154" name="n_3mainValue【体育館・プール】&#10;一人当たり面積"/>
        <xdr:cNvSpPr txBox="1"/>
      </xdr:nvSpPr>
      <xdr:spPr>
        <a:xfrm>
          <a:off x="7626427" y="106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145414</xdr:rowOff>
    </xdr:from>
    <xdr:to>
      <xdr:col>24</xdr:col>
      <xdr:colOff>114300</xdr:colOff>
      <xdr:row>78</xdr:row>
      <xdr:rowOff>75564</xdr:rowOff>
    </xdr:to>
    <xdr:sp macro="" textlink="">
      <xdr:nvSpPr>
        <xdr:cNvPr id="197" name="楕円 196"/>
        <xdr:cNvSpPr/>
      </xdr:nvSpPr>
      <xdr:spPr>
        <a:xfrm>
          <a:off x="45847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60341</xdr:rowOff>
    </xdr:from>
    <xdr:ext cx="405111" cy="259045"/>
    <xdr:sp macro="" textlink="">
      <xdr:nvSpPr>
        <xdr:cNvPr id="198" name="【福祉施設】&#10;有形固定資産減価償却率該当値テキスト"/>
        <xdr:cNvSpPr txBox="1"/>
      </xdr:nvSpPr>
      <xdr:spPr>
        <a:xfrm>
          <a:off x="4673600" y="132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199" name="楕円 198"/>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24764</xdr:rowOff>
    </xdr:from>
    <xdr:to>
      <xdr:col>24</xdr:col>
      <xdr:colOff>63500</xdr:colOff>
      <xdr:row>78</xdr:row>
      <xdr:rowOff>26670</xdr:rowOff>
    </xdr:to>
    <xdr:cxnSp macro="">
      <xdr:nvCxnSpPr>
        <xdr:cNvPr id="200" name="直線コネクタ 199"/>
        <xdr:cNvCxnSpPr/>
      </xdr:nvCxnSpPr>
      <xdr:spPr>
        <a:xfrm flipV="1">
          <a:off x="3797300" y="133978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01" name="楕円 200"/>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78</xdr:row>
      <xdr:rowOff>26670</xdr:rowOff>
    </xdr:to>
    <xdr:cxnSp macro="">
      <xdr:nvCxnSpPr>
        <xdr:cNvPr id="202" name="直線コネクタ 201"/>
        <xdr:cNvCxnSpPr/>
      </xdr:nvCxnSpPr>
      <xdr:spPr>
        <a:xfrm>
          <a:off x="2908300" y="13335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93997</xdr:rowOff>
    </xdr:from>
    <xdr:ext cx="405111" cy="259045"/>
    <xdr:sp macro="" textlink="">
      <xdr:nvSpPr>
        <xdr:cNvPr id="203" name="n_1mainValue【福祉施設】&#10;有形固定資産減価償却率"/>
        <xdr:cNvSpPr txBox="1"/>
      </xdr:nvSpPr>
      <xdr:spPr>
        <a:xfrm>
          <a:off x="3582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04"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5"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8"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9" name="フローチャート: 判断 238"/>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0"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1" name="フローチャート: 判断 240"/>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2"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99640</xdr:rowOff>
    </xdr:from>
    <xdr:to>
      <xdr:col>55</xdr:col>
      <xdr:colOff>50800</xdr:colOff>
      <xdr:row>87</xdr:row>
      <xdr:rowOff>29790</xdr:rowOff>
    </xdr:to>
    <xdr:sp macro="" textlink="">
      <xdr:nvSpPr>
        <xdr:cNvPr id="248" name="楕円 247"/>
        <xdr:cNvSpPr/>
      </xdr:nvSpPr>
      <xdr:spPr>
        <a:xfrm>
          <a:off x="10426700" y="14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14567</xdr:rowOff>
    </xdr:from>
    <xdr:ext cx="469744" cy="259045"/>
    <xdr:sp macro="" textlink="">
      <xdr:nvSpPr>
        <xdr:cNvPr id="249" name="【福祉施設】&#10;一人当たり面積該当値テキスト"/>
        <xdr:cNvSpPr txBox="1"/>
      </xdr:nvSpPr>
      <xdr:spPr>
        <a:xfrm>
          <a:off x="10515600" y="1475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99640</xdr:rowOff>
    </xdr:from>
    <xdr:to>
      <xdr:col>50</xdr:col>
      <xdr:colOff>165100</xdr:colOff>
      <xdr:row>87</xdr:row>
      <xdr:rowOff>29790</xdr:rowOff>
    </xdr:to>
    <xdr:sp macro="" textlink="">
      <xdr:nvSpPr>
        <xdr:cNvPr id="250" name="楕円 249"/>
        <xdr:cNvSpPr/>
      </xdr:nvSpPr>
      <xdr:spPr>
        <a:xfrm>
          <a:off x="9588500" y="14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150440</xdr:rowOff>
    </xdr:from>
    <xdr:to>
      <xdr:col>55</xdr:col>
      <xdr:colOff>0</xdr:colOff>
      <xdr:row>86</xdr:row>
      <xdr:rowOff>150440</xdr:rowOff>
    </xdr:to>
    <xdr:cxnSp macro="">
      <xdr:nvCxnSpPr>
        <xdr:cNvPr id="251" name="直線コネクタ 250"/>
        <xdr:cNvCxnSpPr/>
      </xdr:nvCxnSpPr>
      <xdr:spPr>
        <a:xfrm>
          <a:off x="9639300" y="1489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100293</xdr:rowOff>
    </xdr:from>
    <xdr:to>
      <xdr:col>46</xdr:col>
      <xdr:colOff>38100</xdr:colOff>
      <xdr:row>87</xdr:row>
      <xdr:rowOff>30443</xdr:rowOff>
    </xdr:to>
    <xdr:sp macro="" textlink="">
      <xdr:nvSpPr>
        <xdr:cNvPr id="252" name="楕円 251"/>
        <xdr:cNvSpPr/>
      </xdr:nvSpPr>
      <xdr:spPr>
        <a:xfrm>
          <a:off x="8699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150440</xdr:rowOff>
    </xdr:from>
    <xdr:to>
      <xdr:col>50</xdr:col>
      <xdr:colOff>114300</xdr:colOff>
      <xdr:row>86</xdr:row>
      <xdr:rowOff>151093</xdr:rowOff>
    </xdr:to>
    <xdr:cxnSp macro="">
      <xdr:nvCxnSpPr>
        <xdr:cNvPr id="253" name="直線コネクタ 252"/>
        <xdr:cNvCxnSpPr/>
      </xdr:nvCxnSpPr>
      <xdr:spPr>
        <a:xfrm flipV="1">
          <a:off x="8750300" y="1489514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20917</xdr:rowOff>
    </xdr:from>
    <xdr:ext cx="469744" cy="259045"/>
    <xdr:sp macro="" textlink="">
      <xdr:nvSpPr>
        <xdr:cNvPr id="254" name="n_1mainValue【福祉施設】&#10;一人当たり面積"/>
        <xdr:cNvSpPr txBox="1"/>
      </xdr:nvSpPr>
      <xdr:spPr>
        <a:xfrm>
          <a:off x="9391727" y="149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21570</xdr:rowOff>
    </xdr:from>
    <xdr:ext cx="469744" cy="259045"/>
    <xdr:sp macro="" textlink="">
      <xdr:nvSpPr>
        <xdr:cNvPr id="255" name="n_2mainValue【福祉施設】&#10;一人当たり面積"/>
        <xdr:cNvSpPr txBox="1"/>
      </xdr:nvSpPr>
      <xdr:spPr>
        <a:xfrm>
          <a:off x="8515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3" name="テキスト ボックス 28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95" name="直線コネクタ 294"/>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6"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8"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9" name="直線コネクタ 298"/>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0" name="【一般廃棄物処理施設】&#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1" name="フローチャート: 判断 300"/>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2" name="フローチャート: 判断 301"/>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3"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04" name="フローチャート: 判断 30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05"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6" name="フローチャート: 判断 305"/>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7"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168910</xdr:rowOff>
    </xdr:from>
    <xdr:to>
      <xdr:col>85</xdr:col>
      <xdr:colOff>177800</xdr:colOff>
      <xdr:row>39</xdr:row>
      <xdr:rowOff>99060</xdr:rowOff>
    </xdr:to>
    <xdr:sp macro="" textlink="">
      <xdr:nvSpPr>
        <xdr:cNvPr id="313" name="楕円 312"/>
        <xdr:cNvSpPr/>
      </xdr:nvSpPr>
      <xdr:spPr>
        <a:xfrm>
          <a:off x="162687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147337</xdr:rowOff>
    </xdr:from>
    <xdr:ext cx="405111" cy="259045"/>
    <xdr:sp macro="" textlink="">
      <xdr:nvSpPr>
        <xdr:cNvPr id="314" name="【一般廃棄物処理施設】&#10;有形固定資産減価償却率該当値テキスト"/>
        <xdr:cNvSpPr txBox="1"/>
      </xdr:nvSpPr>
      <xdr:spPr>
        <a:xfrm>
          <a:off x="163576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168910</xdr:rowOff>
    </xdr:from>
    <xdr:to>
      <xdr:col>81</xdr:col>
      <xdr:colOff>101600</xdr:colOff>
      <xdr:row>39</xdr:row>
      <xdr:rowOff>99060</xdr:rowOff>
    </xdr:to>
    <xdr:sp macro="" textlink="">
      <xdr:nvSpPr>
        <xdr:cNvPr id="315" name="楕円 314"/>
        <xdr:cNvSpPr/>
      </xdr:nvSpPr>
      <xdr:spPr>
        <a:xfrm>
          <a:off x="15430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48260</xdr:rowOff>
    </xdr:from>
    <xdr:to>
      <xdr:col>85</xdr:col>
      <xdr:colOff>127000</xdr:colOff>
      <xdr:row>39</xdr:row>
      <xdr:rowOff>48260</xdr:rowOff>
    </xdr:to>
    <xdr:cxnSp macro="">
      <xdr:nvCxnSpPr>
        <xdr:cNvPr id="316" name="直線コネクタ 315"/>
        <xdr:cNvCxnSpPr/>
      </xdr:nvCxnSpPr>
      <xdr:spPr>
        <a:xfrm>
          <a:off x="15481300" y="6734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31750</xdr:rowOff>
    </xdr:from>
    <xdr:to>
      <xdr:col>76</xdr:col>
      <xdr:colOff>165100</xdr:colOff>
      <xdr:row>39</xdr:row>
      <xdr:rowOff>133350</xdr:rowOff>
    </xdr:to>
    <xdr:sp macro="" textlink="">
      <xdr:nvSpPr>
        <xdr:cNvPr id="317" name="楕円 316"/>
        <xdr:cNvSpPr/>
      </xdr:nvSpPr>
      <xdr:spPr>
        <a:xfrm>
          <a:off x="1454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48260</xdr:rowOff>
    </xdr:from>
    <xdr:to>
      <xdr:col>81</xdr:col>
      <xdr:colOff>50800</xdr:colOff>
      <xdr:row>39</xdr:row>
      <xdr:rowOff>82550</xdr:rowOff>
    </xdr:to>
    <xdr:cxnSp macro="">
      <xdr:nvCxnSpPr>
        <xdr:cNvPr id="318" name="直線コネクタ 317"/>
        <xdr:cNvCxnSpPr/>
      </xdr:nvCxnSpPr>
      <xdr:spPr>
        <a:xfrm flipV="1">
          <a:off x="14592300" y="6734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90187</xdr:rowOff>
    </xdr:from>
    <xdr:ext cx="405111" cy="259045"/>
    <xdr:sp macro="" textlink="">
      <xdr:nvSpPr>
        <xdr:cNvPr id="319" name="n_1mainValue【一般廃棄物処理施設】&#10;有形固定資産減価償却率"/>
        <xdr:cNvSpPr txBox="1"/>
      </xdr:nvSpPr>
      <xdr:spPr>
        <a:xfrm>
          <a:off x="15266044" y="677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124477</xdr:rowOff>
    </xdr:from>
    <xdr:ext cx="405111" cy="259045"/>
    <xdr:sp macro="" textlink="">
      <xdr:nvSpPr>
        <xdr:cNvPr id="320" name="n_2mainValue【一般廃棄物処理施設】&#10;有形固定資産減価償却率"/>
        <xdr:cNvSpPr txBox="1"/>
      </xdr:nvSpPr>
      <xdr:spPr>
        <a:xfrm>
          <a:off x="143897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2" name="テキスト ボックス 3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4" name="テキスト ボックス 33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6" name="テキスト ボックス 3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8" name="テキスト ボックス 3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0" name="テキスト ボックス 33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2" name="テキスト ボックス 34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44" name="直線コネクタ 343"/>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45"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6" name="直線コネクタ 345"/>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7"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8" name="直線コネクタ 347"/>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49"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0" name="フローチャート: 判断 349"/>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1" name="フローチャート: 判断 350"/>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52"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53" name="フローチャート: 判断 352"/>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54"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55" name="フローチャート: 判断 354"/>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6"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131934</xdr:rowOff>
    </xdr:from>
    <xdr:to>
      <xdr:col>116</xdr:col>
      <xdr:colOff>114300</xdr:colOff>
      <xdr:row>41</xdr:row>
      <xdr:rowOff>62084</xdr:rowOff>
    </xdr:to>
    <xdr:sp macro="" textlink="">
      <xdr:nvSpPr>
        <xdr:cNvPr id="362" name="楕円 361"/>
        <xdr:cNvSpPr/>
      </xdr:nvSpPr>
      <xdr:spPr>
        <a:xfrm>
          <a:off x="22110700" y="69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154811</xdr:rowOff>
    </xdr:from>
    <xdr:ext cx="599010" cy="259045"/>
    <xdr:sp macro="" textlink="">
      <xdr:nvSpPr>
        <xdr:cNvPr id="363" name="【一般廃棄物処理施設】&#10;一人当たり有形固定資産（償却資産）額該当値テキスト"/>
        <xdr:cNvSpPr txBox="1"/>
      </xdr:nvSpPr>
      <xdr:spPr>
        <a:xfrm>
          <a:off x="22199600" y="684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134938</xdr:rowOff>
    </xdr:from>
    <xdr:to>
      <xdr:col>112</xdr:col>
      <xdr:colOff>38100</xdr:colOff>
      <xdr:row>41</xdr:row>
      <xdr:rowOff>65088</xdr:rowOff>
    </xdr:to>
    <xdr:sp macro="" textlink="">
      <xdr:nvSpPr>
        <xdr:cNvPr id="364" name="楕円 363"/>
        <xdr:cNvSpPr/>
      </xdr:nvSpPr>
      <xdr:spPr>
        <a:xfrm>
          <a:off x="21272500" y="69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11284</xdr:rowOff>
    </xdr:from>
    <xdr:to>
      <xdr:col>116</xdr:col>
      <xdr:colOff>63500</xdr:colOff>
      <xdr:row>41</xdr:row>
      <xdr:rowOff>14288</xdr:rowOff>
    </xdr:to>
    <xdr:cxnSp macro="">
      <xdr:nvCxnSpPr>
        <xdr:cNvPr id="365" name="直線コネクタ 364"/>
        <xdr:cNvCxnSpPr/>
      </xdr:nvCxnSpPr>
      <xdr:spPr>
        <a:xfrm flipV="1">
          <a:off x="21323300" y="7040734"/>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146905</xdr:rowOff>
    </xdr:from>
    <xdr:to>
      <xdr:col>107</xdr:col>
      <xdr:colOff>101600</xdr:colOff>
      <xdr:row>41</xdr:row>
      <xdr:rowOff>77055</xdr:rowOff>
    </xdr:to>
    <xdr:sp macro="" textlink="">
      <xdr:nvSpPr>
        <xdr:cNvPr id="366" name="楕円 365"/>
        <xdr:cNvSpPr/>
      </xdr:nvSpPr>
      <xdr:spPr>
        <a:xfrm>
          <a:off x="20383500" y="7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14288</xdr:rowOff>
    </xdr:from>
    <xdr:to>
      <xdr:col>111</xdr:col>
      <xdr:colOff>177800</xdr:colOff>
      <xdr:row>41</xdr:row>
      <xdr:rowOff>26255</xdr:rowOff>
    </xdr:to>
    <xdr:cxnSp macro="">
      <xdr:nvCxnSpPr>
        <xdr:cNvPr id="367" name="直線コネクタ 366"/>
        <xdr:cNvCxnSpPr/>
      </xdr:nvCxnSpPr>
      <xdr:spPr>
        <a:xfrm flipV="1">
          <a:off x="20434300" y="7043738"/>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81615</xdr:rowOff>
    </xdr:from>
    <xdr:ext cx="599010" cy="259045"/>
    <xdr:sp macro="" textlink="">
      <xdr:nvSpPr>
        <xdr:cNvPr id="368" name="n_1mainValue【一般廃棄物処理施設】&#10;一人当たり有形固定資産（償却資産）額"/>
        <xdr:cNvSpPr txBox="1"/>
      </xdr:nvSpPr>
      <xdr:spPr>
        <a:xfrm>
          <a:off x="21011095" y="676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68182</xdr:rowOff>
    </xdr:from>
    <xdr:ext cx="599010" cy="259045"/>
    <xdr:sp macro="" textlink="">
      <xdr:nvSpPr>
        <xdr:cNvPr id="369" name="n_2mainValue【一般廃棄物処理施設】&#10;一人当たり有形固定資産（償却資産）額"/>
        <xdr:cNvSpPr txBox="1"/>
      </xdr:nvSpPr>
      <xdr:spPr>
        <a:xfrm>
          <a:off x="20134795" y="709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7" name="正方形/長方形 3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3" name="正方形/長方形 3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4" name="テキスト ボックス 3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5" name="直線コネクタ 3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6" name="直線コネクタ 3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7" name="テキスト ボックス 3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8" name="直線コネクタ 3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9" name="テキスト ボックス 3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0" name="直線コネクタ 3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1" name="テキスト ボックス 4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2" name="直線コネクタ 4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3" name="テキスト ボックス 4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4" name="直線コネクタ 4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5" name="テキスト ボックス 4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6" name="直線コネクタ 4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7" name="テキスト ボックス 4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8" name="直線コネクタ 4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9" name="テキスト ボックス 4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11" name="直線コネクタ 410"/>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12"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13" name="直線コネクタ 412"/>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5" name="直線コネクタ 41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16"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7" name="フローチャート: 判断 416"/>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8" name="フローチャート: 判断 417"/>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19"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20" name="フローチャート: 判断 419"/>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21"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22" name="フローチャート: 判断 421"/>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23"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4" name="テキスト ボックス 4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429" name="楕円 428"/>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430" name="【消防施設】&#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31387</xdr:rowOff>
    </xdr:from>
    <xdr:to>
      <xdr:col>81</xdr:col>
      <xdr:colOff>101600</xdr:colOff>
      <xdr:row>80</xdr:row>
      <xdr:rowOff>132987</xdr:rowOff>
    </xdr:to>
    <xdr:sp macro="" textlink="">
      <xdr:nvSpPr>
        <xdr:cNvPr id="431" name="楕円 430"/>
        <xdr:cNvSpPr/>
      </xdr:nvSpPr>
      <xdr:spPr>
        <a:xfrm>
          <a:off x="15430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82187</xdr:rowOff>
    </xdr:to>
    <xdr:cxnSp macro="">
      <xdr:nvCxnSpPr>
        <xdr:cNvPr id="432" name="直線コネクタ 431"/>
        <xdr:cNvCxnSpPr/>
      </xdr:nvCxnSpPr>
      <xdr:spPr>
        <a:xfrm flipV="1">
          <a:off x="15481300" y="137541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433" name="楕円 432"/>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121376</xdr:rowOff>
    </xdr:to>
    <xdr:cxnSp macro="">
      <xdr:nvCxnSpPr>
        <xdr:cNvPr id="434" name="直線コネクタ 433"/>
        <xdr:cNvCxnSpPr/>
      </xdr:nvCxnSpPr>
      <xdr:spPr>
        <a:xfrm flipV="1">
          <a:off x="14592300" y="137981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435" name="楕円 434"/>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121376</xdr:rowOff>
    </xdr:from>
    <xdr:to>
      <xdr:col>76</xdr:col>
      <xdr:colOff>114300</xdr:colOff>
      <xdr:row>84</xdr:row>
      <xdr:rowOff>31569</xdr:rowOff>
    </xdr:to>
    <xdr:cxnSp macro="">
      <xdr:nvCxnSpPr>
        <xdr:cNvPr id="436" name="直線コネクタ 435"/>
        <xdr:cNvCxnSpPr/>
      </xdr:nvCxnSpPr>
      <xdr:spPr>
        <a:xfrm flipV="1">
          <a:off x="13703300" y="13837376"/>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149514</xdr:rowOff>
    </xdr:from>
    <xdr:ext cx="405111" cy="259045"/>
    <xdr:sp macro="" textlink="">
      <xdr:nvSpPr>
        <xdr:cNvPr id="437" name="n_1mainValue【消防施設】&#10;有形固定資産減価償却率"/>
        <xdr:cNvSpPr txBox="1"/>
      </xdr:nvSpPr>
      <xdr:spPr>
        <a:xfrm>
          <a:off x="15266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438" name="n_2mainValue【消防施設】&#10;有形固定資産減価償却率"/>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439" name="n_3mainValue【消防施設】&#10;有形固定資産減価償却率"/>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0" name="直線コネクタ 4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1" name="テキスト ボックス 4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2" name="直線コネクタ 4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3" name="テキスト ボックス 4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4" name="直線コネクタ 4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5" name="テキスト ボックス 4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6" name="直線コネクタ 4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7" name="テキスト ボックス 4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8" name="直線コネクタ 4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9" name="テキスト ボックス 4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61" name="テキスト ボックス 460"/>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63" name="直線コネクタ 462"/>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64"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65" name="直線コネクタ 464"/>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66"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67" name="直線コネクタ 466"/>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68"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69" name="フローチャート: 判断 468"/>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70" name="フローチャート: 判断 469"/>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71"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72" name="フローチャート: 判断 471"/>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73"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74" name="フローチャート: 判断 473"/>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75"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481" name="楕円 480"/>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82" name="【消防施設】&#10;一人当たり面積該当値テキスト"/>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44641</xdr:rowOff>
    </xdr:from>
    <xdr:to>
      <xdr:col>112</xdr:col>
      <xdr:colOff>38100</xdr:colOff>
      <xdr:row>86</xdr:row>
      <xdr:rowOff>146241</xdr:rowOff>
    </xdr:to>
    <xdr:sp macro="" textlink="">
      <xdr:nvSpPr>
        <xdr:cNvPr id="483" name="楕円 482"/>
        <xdr:cNvSpPr/>
      </xdr:nvSpPr>
      <xdr:spPr>
        <a:xfrm>
          <a:off x="21272500" y="147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95441</xdr:rowOff>
    </xdr:to>
    <xdr:cxnSp macro="">
      <xdr:nvCxnSpPr>
        <xdr:cNvPr id="484" name="直線コネクタ 483"/>
        <xdr:cNvCxnSpPr/>
      </xdr:nvCxnSpPr>
      <xdr:spPr>
        <a:xfrm flipV="1">
          <a:off x="21323300" y="1483995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44259</xdr:rowOff>
    </xdr:from>
    <xdr:to>
      <xdr:col>107</xdr:col>
      <xdr:colOff>101600</xdr:colOff>
      <xdr:row>86</xdr:row>
      <xdr:rowOff>145859</xdr:rowOff>
    </xdr:to>
    <xdr:sp macro="" textlink="">
      <xdr:nvSpPr>
        <xdr:cNvPr id="485" name="楕円 484"/>
        <xdr:cNvSpPr/>
      </xdr:nvSpPr>
      <xdr:spPr>
        <a:xfrm>
          <a:off x="203835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95059</xdr:rowOff>
    </xdr:from>
    <xdr:to>
      <xdr:col>111</xdr:col>
      <xdr:colOff>177800</xdr:colOff>
      <xdr:row>86</xdr:row>
      <xdr:rowOff>95441</xdr:rowOff>
    </xdr:to>
    <xdr:cxnSp macro="">
      <xdr:nvCxnSpPr>
        <xdr:cNvPr id="486" name="直線コネクタ 485"/>
        <xdr:cNvCxnSpPr/>
      </xdr:nvCxnSpPr>
      <xdr:spPr>
        <a:xfrm>
          <a:off x="20434300" y="1483975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61785</xdr:rowOff>
    </xdr:from>
    <xdr:to>
      <xdr:col>102</xdr:col>
      <xdr:colOff>165100</xdr:colOff>
      <xdr:row>86</xdr:row>
      <xdr:rowOff>163385</xdr:rowOff>
    </xdr:to>
    <xdr:sp macro="" textlink="">
      <xdr:nvSpPr>
        <xdr:cNvPr id="487" name="楕円 486"/>
        <xdr:cNvSpPr/>
      </xdr:nvSpPr>
      <xdr:spPr>
        <a:xfrm>
          <a:off x="19494500" y="148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95059</xdr:rowOff>
    </xdr:from>
    <xdr:to>
      <xdr:col>107</xdr:col>
      <xdr:colOff>50800</xdr:colOff>
      <xdr:row>86</xdr:row>
      <xdr:rowOff>112585</xdr:rowOff>
    </xdr:to>
    <xdr:cxnSp macro="">
      <xdr:nvCxnSpPr>
        <xdr:cNvPr id="488" name="直線コネクタ 487"/>
        <xdr:cNvCxnSpPr/>
      </xdr:nvCxnSpPr>
      <xdr:spPr>
        <a:xfrm flipV="1">
          <a:off x="19545300" y="1483975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137368</xdr:rowOff>
    </xdr:from>
    <xdr:ext cx="469744" cy="259045"/>
    <xdr:sp macro="" textlink="">
      <xdr:nvSpPr>
        <xdr:cNvPr id="489" name="n_1mainValue【消防施設】&#10;一人当たり面積"/>
        <xdr:cNvSpPr txBox="1"/>
      </xdr:nvSpPr>
      <xdr:spPr>
        <a:xfrm>
          <a:off x="21075727" y="148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136986</xdr:rowOff>
    </xdr:from>
    <xdr:ext cx="469744" cy="259045"/>
    <xdr:sp macro="" textlink="">
      <xdr:nvSpPr>
        <xdr:cNvPr id="490" name="n_2mainValue【消防施設】&#10;一人当たり面積"/>
        <xdr:cNvSpPr txBox="1"/>
      </xdr:nvSpPr>
      <xdr:spPr>
        <a:xfrm>
          <a:off x="20199427" y="1488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154512</xdr:rowOff>
    </xdr:from>
    <xdr:ext cx="469744" cy="259045"/>
    <xdr:sp macro="" textlink="">
      <xdr:nvSpPr>
        <xdr:cNvPr id="491" name="n_3mainValue【消防施設】&#10;一人当たり面積"/>
        <xdr:cNvSpPr txBox="1"/>
      </xdr:nvSpPr>
      <xdr:spPr>
        <a:xfrm>
          <a:off x="19310427" y="1489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2" name="直線コネクタ 5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3" name="テキスト ボックス 5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4" name="直線コネクタ 5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5" name="テキスト ボックス 5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6" name="直線コネクタ 5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7" name="テキスト ボックス 5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8" name="直線コネクタ 5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9" name="テキスト ボックス 5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0" name="直線コネクタ 5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1" name="テキスト ボックス 51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2" name="直線コネクタ 5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3" name="テキスト ボックス 5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15" name="直線コネクタ 51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17" name="直線コネクタ 51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1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19" name="直線コネクタ 51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20"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21" name="フローチャート: 判断 520"/>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22" name="フローチャート: 判断 521"/>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23"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24" name="フローチャート: 判断 523"/>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25"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26" name="フローチャート: 判断 525"/>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27"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118111</xdr:rowOff>
    </xdr:from>
    <xdr:to>
      <xdr:col>85</xdr:col>
      <xdr:colOff>177800</xdr:colOff>
      <xdr:row>103</xdr:row>
      <xdr:rowOff>48261</xdr:rowOff>
    </xdr:to>
    <xdr:sp macro="" textlink="">
      <xdr:nvSpPr>
        <xdr:cNvPr id="533" name="楕円 532"/>
        <xdr:cNvSpPr/>
      </xdr:nvSpPr>
      <xdr:spPr>
        <a:xfrm>
          <a:off x="16268700" y="176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140988</xdr:rowOff>
    </xdr:from>
    <xdr:ext cx="405111" cy="259045"/>
    <xdr:sp macro="" textlink="">
      <xdr:nvSpPr>
        <xdr:cNvPr id="534" name="【庁舎】&#10;有形固定資産減価償却率該当値テキスト"/>
        <xdr:cNvSpPr txBox="1"/>
      </xdr:nvSpPr>
      <xdr:spPr>
        <a:xfrm>
          <a:off x="16357600"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143511</xdr:rowOff>
    </xdr:from>
    <xdr:to>
      <xdr:col>81</xdr:col>
      <xdr:colOff>101600</xdr:colOff>
      <xdr:row>103</xdr:row>
      <xdr:rowOff>73661</xdr:rowOff>
    </xdr:to>
    <xdr:sp macro="" textlink="">
      <xdr:nvSpPr>
        <xdr:cNvPr id="535" name="楕円 534"/>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168911</xdr:rowOff>
    </xdr:from>
    <xdr:to>
      <xdr:col>85</xdr:col>
      <xdr:colOff>127000</xdr:colOff>
      <xdr:row>103</xdr:row>
      <xdr:rowOff>22861</xdr:rowOff>
    </xdr:to>
    <xdr:cxnSp macro="">
      <xdr:nvCxnSpPr>
        <xdr:cNvPr id="536" name="直線コネクタ 535"/>
        <xdr:cNvCxnSpPr/>
      </xdr:nvCxnSpPr>
      <xdr:spPr>
        <a:xfrm flipV="1">
          <a:off x="15481300" y="176568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167639</xdr:rowOff>
    </xdr:from>
    <xdr:to>
      <xdr:col>76</xdr:col>
      <xdr:colOff>165100</xdr:colOff>
      <xdr:row>103</xdr:row>
      <xdr:rowOff>97789</xdr:rowOff>
    </xdr:to>
    <xdr:sp macro="" textlink="">
      <xdr:nvSpPr>
        <xdr:cNvPr id="537" name="楕円 536"/>
        <xdr:cNvSpPr/>
      </xdr:nvSpPr>
      <xdr:spPr>
        <a:xfrm>
          <a:off x="14541500" y="176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22861</xdr:rowOff>
    </xdr:from>
    <xdr:to>
      <xdr:col>81</xdr:col>
      <xdr:colOff>50800</xdr:colOff>
      <xdr:row>103</xdr:row>
      <xdr:rowOff>46989</xdr:rowOff>
    </xdr:to>
    <xdr:cxnSp macro="">
      <xdr:nvCxnSpPr>
        <xdr:cNvPr id="538" name="直線コネクタ 537"/>
        <xdr:cNvCxnSpPr/>
      </xdr:nvCxnSpPr>
      <xdr:spPr>
        <a:xfrm flipV="1">
          <a:off x="14592300" y="176822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165100</xdr:rowOff>
    </xdr:from>
    <xdr:to>
      <xdr:col>72</xdr:col>
      <xdr:colOff>38100</xdr:colOff>
      <xdr:row>103</xdr:row>
      <xdr:rowOff>95250</xdr:rowOff>
    </xdr:to>
    <xdr:sp macro="" textlink="">
      <xdr:nvSpPr>
        <xdr:cNvPr id="539" name="楕円 538"/>
        <xdr:cNvSpPr/>
      </xdr:nvSpPr>
      <xdr:spPr>
        <a:xfrm>
          <a:off x="13652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44450</xdr:rowOff>
    </xdr:from>
    <xdr:to>
      <xdr:col>76</xdr:col>
      <xdr:colOff>114300</xdr:colOff>
      <xdr:row>103</xdr:row>
      <xdr:rowOff>46989</xdr:rowOff>
    </xdr:to>
    <xdr:cxnSp macro="">
      <xdr:nvCxnSpPr>
        <xdr:cNvPr id="540" name="直線コネクタ 539"/>
        <xdr:cNvCxnSpPr/>
      </xdr:nvCxnSpPr>
      <xdr:spPr>
        <a:xfrm>
          <a:off x="13703300" y="17703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90188</xdr:rowOff>
    </xdr:from>
    <xdr:ext cx="405111" cy="259045"/>
    <xdr:sp macro="" textlink="">
      <xdr:nvSpPr>
        <xdr:cNvPr id="541" name="n_1main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114316</xdr:rowOff>
    </xdr:from>
    <xdr:ext cx="405111" cy="259045"/>
    <xdr:sp macro="" textlink="">
      <xdr:nvSpPr>
        <xdr:cNvPr id="542" name="n_2mainValue【庁舎】&#10;有形固定資産減価償却率"/>
        <xdr:cNvSpPr txBox="1"/>
      </xdr:nvSpPr>
      <xdr:spPr>
        <a:xfrm>
          <a:off x="143897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111777</xdr:rowOff>
    </xdr:from>
    <xdr:ext cx="405111" cy="259045"/>
    <xdr:sp macro="" textlink="">
      <xdr:nvSpPr>
        <xdr:cNvPr id="543" name="n_3mainValue【庁舎】&#10;有形固定資産減価償却率"/>
        <xdr:cNvSpPr txBox="1"/>
      </xdr:nvSpPr>
      <xdr:spPr>
        <a:xfrm>
          <a:off x="13500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4" name="直線コネクタ 5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5" name="テキスト ボックス 5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6" name="直線コネクタ 5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7" name="テキスト ボックス 5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8" name="直線コネクタ 5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9" name="テキスト ボックス 5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0" name="直線コネクタ 5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1" name="テキスト ボックス 5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2" name="直線コネクタ 5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3" name="テキスト ボックス 5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67" name="直線コネクタ 566"/>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68"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69" name="直線コネクタ 56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70"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71" name="直線コネクタ 570"/>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72"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73" name="フローチャート: 判断 572"/>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74" name="フローチャート: 判断 573"/>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75"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76" name="フローチャート: 判断 575"/>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77"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78" name="フローチャート: 判断 577"/>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79"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42163</xdr:rowOff>
    </xdr:from>
    <xdr:to>
      <xdr:col>116</xdr:col>
      <xdr:colOff>114300</xdr:colOff>
      <xdr:row>107</xdr:row>
      <xdr:rowOff>143763</xdr:rowOff>
    </xdr:to>
    <xdr:sp macro="" textlink="">
      <xdr:nvSpPr>
        <xdr:cNvPr id="585" name="楕円 584"/>
        <xdr:cNvSpPr/>
      </xdr:nvSpPr>
      <xdr:spPr>
        <a:xfrm>
          <a:off x="221107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128540</xdr:rowOff>
    </xdr:from>
    <xdr:ext cx="469744" cy="259045"/>
    <xdr:sp macro="" textlink="">
      <xdr:nvSpPr>
        <xdr:cNvPr id="586" name="【庁舎】&#10;一人当たり面積該当値テキスト"/>
        <xdr:cNvSpPr txBox="1"/>
      </xdr:nvSpPr>
      <xdr:spPr>
        <a:xfrm>
          <a:off x="22199600" y="183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587" name="楕円 586"/>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92963</xdr:rowOff>
    </xdr:from>
    <xdr:to>
      <xdr:col>116</xdr:col>
      <xdr:colOff>63500</xdr:colOff>
      <xdr:row>107</xdr:row>
      <xdr:rowOff>96774</xdr:rowOff>
    </xdr:to>
    <xdr:cxnSp macro="">
      <xdr:nvCxnSpPr>
        <xdr:cNvPr id="588" name="直線コネクタ 587"/>
        <xdr:cNvCxnSpPr/>
      </xdr:nvCxnSpPr>
      <xdr:spPr>
        <a:xfrm flipV="1">
          <a:off x="21323300" y="1843811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589" name="楕円 588"/>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100964</xdr:rowOff>
    </xdr:to>
    <xdr:cxnSp macro="">
      <xdr:nvCxnSpPr>
        <xdr:cNvPr id="590" name="直線コネクタ 589"/>
        <xdr:cNvCxnSpPr/>
      </xdr:nvCxnSpPr>
      <xdr:spPr>
        <a:xfrm flipV="1">
          <a:off x="20434300" y="1844192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53212</xdr:rowOff>
    </xdr:from>
    <xdr:to>
      <xdr:col>102</xdr:col>
      <xdr:colOff>165100</xdr:colOff>
      <xdr:row>107</xdr:row>
      <xdr:rowOff>154812</xdr:rowOff>
    </xdr:to>
    <xdr:sp macro="" textlink="">
      <xdr:nvSpPr>
        <xdr:cNvPr id="591" name="楕円 590"/>
        <xdr:cNvSpPr/>
      </xdr:nvSpPr>
      <xdr:spPr>
        <a:xfrm>
          <a:off x="19494500" y="183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104012</xdr:rowOff>
    </xdr:to>
    <xdr:cxnSp macro="">
      <xdr:nvCxnSpPr>
        <xdr:cNvPr id="592" name="直線コネクタ 591"/>
        <xdr:cNvCxnSpPr/>
      </xdr:nvCxnSpPr>
      <xdr:spPr>
        <a:xfrm flipV="1">
          <a:off x="19545300" y="184461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138701</xdr:rowOff>
    </xdr:from>
    <xdr:ext cx="469744" cy="259045"/>
    <xdr:sp macro="" textlink="">
      <xdr:nvSpPr>
        <xdr:cNvPr id="593" name="n_1mainValue【庁舎】&#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594" name="n_2mainValue【庁舎】&#10;一人当たり面積"/>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145939</xdr:rowOff>
    </xdr:from>
    <xdr:ext cx="469744" cy="259045"/>
    <xdr:sp macro="" textlink="">
      <xdr:nvSpPr>
        <xdr:cNvPr id="595" name="n_3mainValue【庁舎】&#10;一人当たり面積"/>
        <xdr:cNvSpPr txBox="1"/>
      </xdr:nvSpPr>
      <xdr:spPr>
        <a:xfrm>
          <a:off x="19310427" y="184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福祉施設の減価償却率については、</a:t>
          </a:r>
          <a:r>
            <a:rPr kumimoji="1" lang="ja-JP" altLang="en-US" sz="1100">
              <a:solidFill>
                <a:schemeClr val="dk1"/>
              </a:solidFill>
              <a:effectLst/>
              <a:latin typeface="+mn-lt"/>
              <a:ea typeface="+mn-ea"/>
              <a:cs typeface="+mn-cs"/>
            </a:rPr>
            <a:t>昭和５７年</a:t>
          </a:r>
          <a:r>
            <a:rPr kumimoji="1" lang="ja-JP" altLang="ja-JP" sz="1100">
              <a:solidFill>
                <a:schemeClr val="dk1"/>
              </a:solidFill>
              <a:effectLst/>
              <a:latin typeface="+mn-lt"/>
              <a:ea typeface="+mn-ea"/>
              <a:cs typeface="+mn-cs"/>
            </a:rPr>
            <a:t>建築のため償却が完了している。しかし、この施設は</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２２</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に大規模改修を行い耐震化を図っている。また、福祉施設数の一人当たり面積については、施設数が１つで占用面積も２５３㎡と小規模のため、全国並びに熊本県、類似団体いずれの平均を下回っている。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（昭和５３年建築）</a:t>
          </a:r>
          <a:r>
            <a:rPr kumimoji="1" lang="ja-JP" altLang="ja-JP" sz="1100">
              <a:solidFill>
                <a:schemeClr val="dk1"/>
              </a:solidFill>
              <a:effectLst/>
              <a:latin typeface="+mn-lt"/>
              <a:ea typeface="+mn-ea"/>
              <a:cs typeface="+mn-cs"/>
            </a:rPr>
            <a:t>の有形固定資産減価償却率については、全国、県、類似団体の平均を上回っているが、</a:t>
          </a:r>
          <a:r>
            <a:rPr kumimoji="1" lang="ja-JP" altLang="en-US" sz="1100">
              <a:solidFill>
                <a:schemeClr val="dk1"/>
              </a:solidFill>
              <a:effectLst/>
              <a:latin typeface="+mn-lt"/>
              <a:ea typeface="+mn-ea"/>
              <a:cs typeface="+mn-cs"/>
            </a:rPr>
            <a:t>平成２１年</a:t>
          </a:r>
          <a:r>
            <a:rPr kumimoji="1" lang="ja-JP" altLang="ja-JP" sz="1100">
              <a:solidFill>
                <a:schemeClr val="dk1"/>
              </a:solidFill>
              <a:effectLst/>
              <a:latin typeface="+mn-lt"/>
              <a:ea typeface="+mn-ea"/>
              <a:cs typeface="+mn-cs"/>
            </a:rPr>
            <a:t>に耐震改修を行</a:t>
          </a:r>
          <a:r>
            <a:rPr kumimoji="1" lang="ja-JP" altLang="en-US" sz="1100">
              <a:solidFill>
                <a:schemeClr val="dk1"/>
              </a:solidFill>
              <a:effectLst/>
              <a:latin typeface="+mn-lt"/>
              <a:ea typeface="+mn-ea"/>
              <a:cs typeface="+mn-cs"/>
            </a:rPr>
            <a:t>っている。しかし、外壁のタイルの浮き、剥がれ、コーキングの劣化が著しく、構造クラックも多数みられ、雨漏りや鉄筋の発錆劣化が課題となっている。令和２年度に外壁点検を予定しており、計画的に体躯強化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2%20&#36001;&#25919;&#20418;/04%20&#20844;&#20250;&#35336;&#38306;&#20418;/R2/&#35519;&#26619;&#12418;&#12398;/&#12304;&#36001;&#25919;&#29366;&#27841;&#36039;&#26009;&#38598;&#12305;_435104_&#30456;&#3339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16.7</v>
          </cell>
          <cell r="CF51">
            <v>16.600000000000001</v>
          </cell>
          <cell r="CN51">
            <v>19.2</v>
          </cell>
          <cell r="CV51">
            <v>18.7</v>
          </cell>
        </row>
        <row r="53">
          <cell r="BX53">
            <v>48.1</v>
          </cell>
          <cell r="CF53">
            <v>50</v>
          </cell>
          <cell r="CN53">
            <v>51.7</v>
          </cell>
          <cell r="CV53">
            <v>51.7</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cell r="BP73">
            <v>42.2</v>
          </cell>
          <cell r="BX73">
            <v>16.7</v>
          </cell>
          <cell r="CF73">
            <v>16.600000000000001</v>
          </cell>
          <cell r="CN73">
            <v>19.2</v>
          </cell>
          <cell r="CV73">
            <v>18.7</v>
          </cell>
        </row>
        <row r="75">
          <cell r="BP75">
            <v>10.3</v>
          </cell>
          <cell r="BX75">
            <v>9.6999999999999993</v>
          </cell>
          <cell r="CF75">
            <v>9.6</v>
          </cell>
          <cell r="CN75">
            <v>9</v>
          </cell>
          <cell r="CV75">
            <v>8.6</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3560496</v>
      </c>
      <c r="BO4" s="392"/>
      <c r="BP4" s="392"/>
      <c r="BQ4" s="392"/>
      <c r="BR4" s="392"/>
      <c r="BS4" s="392"/>
      <c r="BT4" s="392"/>
      <c r="BU4" s="393"/>
      <c r="BV4" s="391">
        <v>3647141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v>
      </c>
      <c r="CU4" s="398"/>
      <c r="CV4" s="398"/>
      <c r="CW4" s="398"/>
      <c r="CX4" s="398"/>
      <c r="CY4" s="398"/>
      <c r="CZ4" s="398"/>
      <c r="DA4" s="399"/>
      <c r="DB4" s="397">
        <v>4.3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3381751</v>
      </c>
      <c r="BO5" s="429"/>
      <c r="BP5" s="429"/>
      <c r="BQ5" s="429"/>
      <c r="BR5" s="429"/>
      <c r="BS5" s="429"/>
      <c r="BT5" s="429"/>
      <c r="BU5" s="430"/>
      <c r="BV5" s="428">
        <v>3542165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90.3</v>
      </c>
      <c r="CU5" s="426"/>
      <c r="CV5" s="426"/>
      <c r="CW5" s="426"/>
      <c r="CX5" s="426"/>
      <c r="CY5" s="426"/>
      <c r="CZ5" s="426"/>
      <c r="DA5" s="427"/>
      <c r="DB5" s="425">
        <v>90.3</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178745</v>
      </c>
      <c r="BO6" s="429"/>
      <c r="BP6" s="429"/>
      <c r="BQ6" s="429"/>
      <c r="BR6" s="429"/>
      <c r="BS6" s="429"/>
      <c r="BT6" s="429"/>
      <c r="BU6" s="430"/>
      <c r="BV6" s="428">
        <v>104976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93.8</v>
      </c>
      <c r="CU6" s="466"/>
      <c r="CV6" s="466"/>
      <c r="CW6" s="466"/>
      <c r="CX6" s="466"/>
      <c r="CY6" s="466"/>
      <c r="CZ6" s="466"/>
      <c r="DA6" s="467"/>
      <c r="DB6" s="465">
        <v>94</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94151</v>
      </c>
      <c r="BO7" s="429"/>
      <c r="BP7" s="429"/>
      <c r="BQ7" s="429"/>
      <c r="BR7" s="429"/>
      <c r="BS7" s="429"/>
      <c r="BT7" s="429"/>
      <c r="BU7" s="430"/>
      <c r="BV7" s="428">
        <v>13567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2093086</v>
      </c>
      <c r="CU7" s="429"/>
      <c r="CV7" s="429"/>
      <c r="CW7" s="429"/>
      <c r="CX7" s="429"/>
      <c r="CY7" s="429"/>
      <c r="CZ7" s="429"/>
      <c r="DA7" s="430"/>
      <c r="DB7" s="428">
        <v>2118033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84594</v>
      </c>
      <c r="BO8" s="429"/>
      <c r="BP8" s="429"/>
      <c r="BQ8" s="429"/>
      <c r="BR8" s="429"/>
      <c r="BS8" s="429"/>
      <c r="BT8" s="429"/>
      <c r="BU8" s="430"/>
      <c r="BV8" s="428">
        <v>91409</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0.19</v>
      </c>
      <c r="CU8" s="469"/>
      <c r="CV8" s="469"/>
      <c r="CW8" s="469"/>
      <c r="CX8" s="469"/>
      <c r="CY8" s="469"/>
      <c r="CZ8" s="469"/>
      <c r="DA8" s="470"/>
      <c r="DB8" s="468">
        <v>0.18</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4468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-6815</v>
      </c>
      <c r="BO9" s="429"/>
      <c r="BP9" s="429"/>
      <c r="BQ9" s="429"/>
      <c r="BR9" s="429"/>
      <c r="BS9" s="429"/>
      <c r="BT9" s="429"/>
      <c r="BU9" s="430"/>
      <c r="BV9" s="428">
        <v>7608</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v>
      </c>
      <c r="CU9" s="426"/>
      <c r="CV9" s="426"/>
      <c r="CW9" s="426"/>
      <c r="CX9" s="426"/>
      <c r="CY9" s="426"/>
      <c r="CZ9" s="426"/>
      <c r="DA9" s="427"/>
      <c r="DB9" s="425">
        <v>10.5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4934</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7778</v>
      </c>
      <c r="BO10" s="429"/>
      <c r="BP10" s="429"/>
      <c r="BQ10" s="429"/>
      <c r="BR10" s="429"/>
      <c r="BS10" s="429"/>
      <c r="BT10" s="429"/>
      <c r="BU10" s="430"/>
      <c r="BV10" s="428">
        <v>28848</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4485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180000</v>
      </c>
      <c r="BO12" s="429"/>
      <c r="BP12" s="429"/>
      <c r="BQ12" s="429"/>
      <c r="BR12" s="429"/>
      <c r="BS12" s="429"/>
      <c r="BT12" s="429"/>
      <c r="BU12" s="430"/>
      <c r="BV12" s="428">
        <v>89281</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4467</v>
      </c>
      <c r="S13" s="510"/>
      <c r="T13" s="510"/>
      <c r="U13" s="510"/>
      <c r="V13" s="511"/>
      <c r="W13" s="444" t="s">
        <v>140</v>
      </c>
      <c r="X13" s="445"/>
      <c r="Y13" s="445"/>
      <c r="Z13" s="445"/>
      <c r="AA13" s="445"/>
      <c r="AB13" s="435"/>
      <c r="AC13" s="479">
        <v>549</v>
      </c>
      <c r="AD13" s="480"/>
      <c r="AE13" s="480"/>
      <c r="AF13" s="480"/>
      <c r="AG13" s="519"/>
      <c r="AH13" s="479">
        <v>601</v>
      </c>
      <c r="AI13" s="480"/>
      <c r="AJ13" s="480"/>
      <c r="AK13" s="480"/>
      <c r="AL13" s="481"/>
      <c r="AM13" s="457" t="s">
        <v>141</v>
      </c>
      <c r="AN13" s="458"/>
      <c r="AO13" s="458"/>
      <c r="AP13" s="458"/>
      <c r="AQ13" s="458"/>
      <c r="AR13" s="458"/>
      <c r="AS13" s="458"/>
      <c r="AT13" s="459"/>
      <c r="AU13" s="460" t="s">
        <v>135</v>
      </c>
      <c r="AV13" s="461"/>
      <c r="AW13" s="461"/>
      <c r="AX13" s="461"/>
      <c r="AY13" s="462" t="s">
        <v>142</v>
      </c>
      <c r="AZ13" s="463"/>
      <c r="BA13" s="463"/>
      <c r="BB13" s="463"/>
      <c r="BC13" s="463"/>
      <c r="BD13" s="463"/>
      <c r="BE13" s="463"/>
      <c r="BF13" s="463"/>
      <c r="BG13" s="463"/>
      <c r="BH13" s="463"/>
      <c r="BI13" s="463"/>
      <c r="BJ13" s="463"/>
      <c r="BK13" s="463"/>
      <c r="BL13" s="463"/>
      <c r="BM13" s="464"/>
      <c r="BN13" s="428">
        <v>-179037</v>
      </c>
      <c r="BO13" s="429"/>
      <c r="BP13" s="429"/>
      <c r="BQ13" s="429"/>
      <c r="BR13" s="429"/>
      <c r="BS13" s="429"/>
      <c r="BT13" s="429"/>
      <c r="BU13" s="430"/>
      <c r="BV13" s="428">
        <v>-52825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8.6</v>
      </c>
      <c r="CU13" s="426"/>
      <c r="CV13" s="426"/>
      <c r="CW13" s="426"/>
      <c r="CX13" s="426"/>
      <c r="CY13" s="426"/>
      <c r="CZ13" s="426"/>
      <c r="DA13" s="427"/>
      <c r="DB13" s="425">
        <v>9</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4554</v>
      </c>
      <c r="S14" s="510"/>
      <c r="T14" s="510"/>
      <c r="U14" s="510"/>
      <c r="V14" s="511"/>
      <c r="W14" s="418"/>
      <c r="X14" s="419"/>
      <c r="Y14" s="419"/>
      <c r="Z14" s="419"/>
      <c r="AA14" s="419"/>
      <c r="AB14" s="408"/>
      <c r="AC14" s="512">
        <v>24.3</v>
      </c>
      <c r="AD14" s="513"/>
      <c r="AE14" s="513"/>
      <c r="AF14" s="513"/>
      <c r="AG14" s="514"/>
      <c r="AH14" s="512">
        <v>25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18.7</v>
      </c>
      <c r="CU14" s="524"/>
      <c r="CV14" s="524"/>
      <c r="CW14" s="524"/>
      <c r="CX14" s="524"/>
      <c r="CY14" s="524"/>
      <c r="CZ14" s="524"/>
      <c r="DA14" s="525"/>
      <c r="DB14" s="523">
        <v>19.2</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4536</v>
      </c>
      <c r="S15" s="510"/>
      <c r="T15" s="510"/>
      <c r="U15" s="510"/>
      <c r="V15" s="511"/>
      <c r="W15" s="444" t="s">
        <v>147</v>
      </c>
      <c r="X15" s="445"/>
      <c r="Y15" s="445"/>
      <c r="Z15" s="445"/>
      <c r="AA15" s="445"/>
      <c r="AB15" s="435"/>
      <c r="AC15" s="479">
        <v>513</v>
      </c>
      <c r="AD15" s="480"/>
      <c r="AE15" s="480"/>
      <c r="AF15" s="480"/>
      <c r="AG15" s="519"/>
      <c r="AH15" s="479">
        <v>538</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385400</v>
      </c>
      <c r="BO15" s="392"/>
      <c r="BP15" s="392"/>
      <c r="BQ15" s="392"/>
      <c r="BR15" s="392"/>
      <c r="BS15" s="392"/>
      <c r="BT15" s="392"/>
      <c r="BU15" s="393"/>
      <c r="BV15" s="391">
        <v>369329</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22.7</v>
      </c>
      <c r="AD16" s="513"/>
      <c r="AE16" s="513"/>
      <c r="AF16" s="513"/>
      <c r="AG16" s="514"/>
      <c r="AH16" s="512">
        <v>22.4</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1916308</v>
      </c>
      <c r="BO16" s="429"/>
      <c r="BP16" s="429"/>
      <c r="BQ16" s="429"/>
      <c r="BR16" s="429"/>
      <c r="BS16" s="429"/>
      <c r="BT16" s="429"/>
      <c r="BU16" s="430"/>
      <c r="BV16" s="428">
        <v>1944134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151</v>
      </c>
      <c r="S17" s="530"/>
      <c r="T17" s="530"/>
      <c r="U17" s="530"/>
      <c r="V17" s="531"/>
      <c r="W17" s="444" t="s">
        <v>154</v>
      </c>
      <c r="X17" s="445"/>
      <c r="Y17" s="445"/>
      <c r="Z17" s="445"/>
      <c r="AA17" s="445"/>
      <c r="AB17" s="435"/>
      <c r="AC17" s="479">
        <v>1198</v>
      </c>
      <c r="AD17" s="480"/>
      <c r="AE17" s="480"/>
      <c r="AF17" s="480"/>
      <c r="AG17" s="519"/>
      <c r="AH17" s="479">
        <v>1264</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482269</v>
      </c>
      <c r="BO17" s="429"/>
      <c r="BP17" s="429"/>
      <c r="BQ17" s="429"/>
      <c r="BR17" s="429"/>
      <c r="BS17" s="429"/>
      <c r="BT17" s="429"/>
      <c r="BU17" s="430"/>
      <c r="BV17" s="428">
        <v>461615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94.54</v>
      </c>
      <c r="M18" s="541"/>
      <c r="N18" s="541"/>
      <c r="O18" s="541"/>
      <c r="P18" s="541"/>
      <c r="Q18" s="541"/>
      <c r="R18" s="542"/>
      <c r="S18" s="542"/>
      <c r="T18" s="542"/>
      <c r="U18" s="542"/>
      <c r="V18" s="543"/>
      <c r="W18" s="446"/>
      <c r="X18" s="447"/>
      <c r="Y18" s="447"/>
      <c r="Z18" s="447"/>
      <c r="AA18" s="447"/>
      <c r="AB18" s="438"/>
      <c r="AC18" s="544">
        <v>53</v>
      </c>
      <c r="AD18" s="545"/>
      <c r="AE18" s="545"/>
      <c r="AF18" s="545"/>
      <c r="AG18" s="546"/>
      <c r="AH18" s="544">
        <v>52.6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1899466</v>
      </c>
      <c r="BO18" s="429"/>
      <c r="BP18" s="429"/>
      <c r="BQ18" s="429"/>
      <c r="BR18" s="429"/>
      <c r="BS18" s="429"/>
      <c r="BT18" s="429"/>
      <c r="BU18" s="430"/>
      <c r="BV18" s="428">
        <v>1916869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47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2525650</v>
      </c>
      <c r="BO19" s="429"/>
      <c r="BP19" s="429"/>
      <c r="BQ19" s="429"/>
      <c r="BR19" s="429"/>
      <c r="BS19" s="429"/>
      <c r="BT19" s="429"/>
      <c r="BU19" s="430"/>
      <c r="BV19" s="428">
        <v>2461542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1504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3146967</v>
      </c>
      <c r="BO23" s="429"/>
      <c r="BP23" s="429"/>
      <c r="BQ23" s="429"/>
      <c r="BR23" s="429"/>
      <c r="BS23" s="429"/>
      <c r="BT23" s="429"/>
      <c r="BU23" s="430"/>
      <c r="BV23" s="428">
        <v>3073222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6820</v>
      </c>
      <c r="R24" s="480"/>
      <c r="S24" s="480"/>
      <c r="T24" s="480"/>
      <c r="U24" s="480"/>
      <c r="V24" s="519"/>
      <c r="W24" s="578"/>
      <c r="X24" s="566"/>
      <c r="Y24" s="567"/>
      <c r="Z24" s="478" t="s">
        <v>170</v>
      </c>
      <c r="AA24" s="458"/>
      <c r="AB24" s="458"/>
      <c r="AC24" s="458"/>
      <c r="AD24" s="458"/>
      <c r="AE24" s="458"/>
      <c r="AF24" s="458"/>
      <c r="AG24" s="459"/>
      <c r="AH24" s="479">
        <v>61</v>
      </c>
      <c r="AI24" s="480"/>
      <c r="AJ24" s="480"/>
      <c r="AK24" s="480"/>
      <c r="AL24" s="519"/>
      <c r="AM24" s="479">
        <v>174887</v>
      </c>
      <c r="AN24" s="480"/>
      <c r="AO24" s="480"/>
      <c r="AP24" s="480"/>
      <c r="AQ24" s="480"/>
      <c r="AR24" s="519"/>
      <c r="AS24" s="479">
        <v>2867</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2510086</v>
      </c>
      <c r="BO24" s="429"/>
      <c r="BP24" s="429"/>
      <c r="BQ24" s="429"/>
      <c r="BR24" s="429"/>
      <c r="BS24" s="429"/>
      <c r="BT24" s="429"/>
      <c r="BU24" s="430"/>
      <c r="BV24" s="428">
        <v>2383706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5660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44173</v>
      </c>
      <c r="BO25" s="392"/>
      <c r="BP25" s="392"/>
      <c r="BQ25" s="392"/>
      <c r="BR25" s="392"/>
      <c r="BS25" s="392"/>
      <c r="BT25" s="392"/>
      <c r="BU25" s="393"/>
      <c r="BV25" s="391">
        <v>203472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5060</v>
      </c>
      <c r="R26" s="480"/>
      <c r="S26" s="480"/>
      <c r="T26" s="480"/>
      <c r="U26" s="480"/>
      <c r="V26" s="519"/>
      <c r="W26" s="578"/>
      <c r="X26" s="566"/>
      <c r="Y26" s="567"/>
      <c r="Z26" s="478" t="s">
        <v>178</v>
      </c>
      <c r="AA26" s="588"/>
      <c r="AB26" s="588"/>
      <c r="AC26" s="588"/>
      <c r="AD26" s="588"/>
      <c r="AE26" s="588"/>
      <c r="AF26" s="588"/>
      <c r="AG26" s="589"/>
      <c r="AH26" s="479" t="s">
        <v>175</v>
      </c>
      <c r="AI26" s="480"/>
      <c r="AJ26" s="480"/>
      <c r="AK26" s="480"/>
      <c r="AL26" s="519"/>
      <c r="AM26" s="479" t="s">
        <v>175</v>
      </c>
      <c r="AN26" s="480"/>
      <c r="AO26" s="480"/>
      <c r="AP26" s="480"/>
      <c r="AQ26" s="480"/>
      <c r="AR26" s="519"/>
      <c r="AS26" s="479" t="s">
        <v>175</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2810</v>
      </c>
      <c r="R27" s="480"/>
      <c r="S27" s="480"/>
      <c r="T27" s="480"/>
      <c r="U27" s="480"/>
      <c r="V27" s="519"/>
      <c r="W27" s="578"/>
      <c r="X27" s="566"/>
      <c r="Y27" s="567"/>
      <c r="Z27" s="478" t="s">
        <v>181</v>
      </c>
      <c r="AA27" s="458"/>
      <c r="AB27" s="458"/>
      <c r="AC27" s="458"/>
      <c r="AD27" s="458"/>
      <c r="AE27" s="458"/>
      <c r="AF27" s="458"/>
      <c r="AG27" s="459"/>
      <c r="AH27" s="479" t="s">
        <v>175</v>
      </c>
      <c r="AI27" s="480"/>
      <c r="AJ27" s="480"/>
      <c r="AK27" s="480"/>
      <c r="AL27" s="519"/>
      <c r="AM27" s="479" t="s">
        <v>175</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81441</v>
      </c>
      <c r="BO27" s="602"/>
      <c r="BP27" s="602"/>
      <c r="BQ27" s="602"/>
      <c r="BR27" s="602"/>
      <c r="BS27" s="602"/>
      <c r="BT27" s="602"/>
      <c r="BU27" s="603"/>
      <c r="BV27" s="601">
        <v>81437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2320</v>
      </c>
      <c r="R28" s="480"/>
      <c r="S28" s="480"/>
      <c r="T28" s="480"/>
      <c r="U28" s="480"/>
      <c r="V28" s="519"/>
      <c r="W28" s="578"/>
      <c r="X28" s="566"/>
      <c r="Y28" s="567"/>
      <c r="Z28" s="478" t="s">
        <v>185</v>
      </c>
      <c r="AA28" s="458"/>
      <c r="AB28" s="458"/>
      <c r="AC28" s="458"/>
      <c r="AD28" s="458"/>
      <c r="AE28" s="458"/>
      <c r="AF28" s="458"/>
      <c r="AG28" s="459"/>
      <c r="AH28" s="479" t="s">
        <v>174</v>
      </c>
      <c r="AI28" s="480"/>
      <c r="AJ28" s="480"/>
      <c r="AK28" s="480"/>
      <c r="AL28" s="519"/>
      <c r="AM28" s="479" t="s">
        <v>175</v>
      </c>
      <c r="AN28" s="480"/>
      <c r="AO28" s="480"/>
      <c r="AP28" s="480"/>
      <c r="AQ28" s="480"/>
      <c r="AR28" s="519"/>
      <c r="AS28" s="479" t="s">
        <v>175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1231709</v>
      </c>
      <c r="BO28" s="392"/>
      <c r="BP28" s="392"/>
      <c r="BQ28" s="392"/>
      <c r="BR28" s="392"/>
      <c r="BS28" s="392"/>
      <c r="BT28" s="392"/>
      <c r="BU28" s="393"/>
      <c r="BV28" s="391">
        <v>1403931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8</v>
      </c>
      <c r="M29" s="480"/>
      <c r="N29" s="480"/>
      <c r="O29" s="480"/>
      <c r="P29" s="519"/>
      <c r="Q29" s="479">
        <v>2110</v>
      </c>
      <c r="R29" s="480"/>
      <c r="S29" s="480"/>
      <c r="T29" s="480"/>
      <c r="U29" s="480"/>
      <c r="V29" s="519"/>
      <c r="W29" s="579"/>
      <c r="X29" s="580"/>
      <c r="Y29" s="581"/>
      <c r="Z29" s="478" t="s">
        <v>188</v>
      </c>
      <c r="AA29" s="458"/>
      <c r="AB29" s="458"/>
      <c r="AC29" s="458"/>
      <c r="AD29" s="458"/>
      <c r="AE29" s="458"/>
      <c r="AF29" s="458"/>
      <c r="AG29" s="459"/>
      <c r="AH29" s="479">
        <v>61</v>
      </c>
      <c r="AI29" s="480"/>
      <c r="AJ29" s="480"/>
      <c r="AK29" s="480"/>
      <c r="AL29" s="519"/>
      <c r="AM29" s="479">
        <v>174887</v>
      </c>
      <c r="AN29" s="480"/>
      <c r="AO29" s="480"/>
      <c r="AP29" s="480"/>
      <c r="AQ29" s="480"/>
      <c r="AR29" s="519"/>
      <c r="AS29" s="479">
        <v>2867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51627</v>
      </c>
      <c r="BO29" s="429"/>
      <c r="BP29" s="429"/>
      <c r="BQ29" s="429"/>
      <c r="BR29" s="429"/>
      <c r="BS29" s="429"/>
      <c r="BT29" s="429"/>
      <c r="BU29" s="430"/>
      <c r="BV29" s="428">
        <v>51619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94.6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305781</v>
      </c>
      <c r="BO30" s="602"/>
      <c r="BP30" s="602"/>
      <c r="BQ30" s="602"/>
      <c r="BR30" s="602"/>
      <c r="BS30" s="602"/>
      <c r="BT30" s="602"/>
      <c r="BU30" s="603"/>
      <c r="BV30" s="601">
        <v>273514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199</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相良村国民健康保険特別会計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相良村簡易水道特別会計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株式会社　さがら</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相良村介護保険特別会計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相良村農業集落排水特別会計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人吉下球磨消防組合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くま川鉄道　株式会社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相良村後期高齢者医療特別会計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人吉球磨広域行政組合（一般会計）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人吉球磨広域行政組合（人吉球磨ふるさと市町村圏特別会計）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人吉球磨広域行政組合（特別養護老人ホーム会計）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熊本県後期高齢者医療広域連合（一般会計）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熊本県後期高齢者医療広域連合（後期高齢者医療特別会計）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fnfttjPkiABHmqVHPvsp23SbYAbkBf1YxpnkCM3KZ4YAzP4gQ9miZi9+EQEV6HZN3in3Nrf5XN8NCfMuDmGljQ==" saltValue="+n2EfeNOQtYAbZEM+Ehx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227</v>
      </c>
      <c r="C5" s="628"/>
      <c r="D5" s="628"/>
      <c r="E5" s="628"/>
      <c r="F5" s="628"/>
      <c r="G5" s="628"/>
      <c r="H5" s="628"/>
      <c r="I5" s="628"/>
      <c r="J5" s="628"/>
      <c r="K5" s="628"/>
      <c r="L5" s="628"/>
      <c r="M5" s="628"/>
      <c r="N5" s="628"/>
      <c r="O5" s="628"/>
      <c r="P5" s="628"/>
      <c r="Q5" s="629"/>
      <c r="R5" s="630">
        <v>366647</v>
      </c>
      <c r="S5" s="631"/>
      <c r="T5" s="631"/>
      <c r="U5" s="631"/>
      <c r="V5" s="631"/>
      <c r="W5" s="631"/>
      <c r="X5" s="631"/>
      <c r="Y5" s="632"/>
      <c r="Z5" s="633">
        <v>10.3</v>
      </c>
      <c r="AA5" s="633"/>
      <c r="AB5" s="633"/>
      <c r="AC5" s="633"/>
      <c r="AD5" s="634">
        <v>366647</v>
      </c>
      <c r="AE5" s="634"/>
      <c r="AF5" s="634"/>
      <c r="AG5" s="634"/>
      <c r="AH5" s="634"/>
      <c r="AI5" s="634"/>
      <c r="AJ5" s="634"/>
      <c r="AK5" s="634"/>
      <c r="AL5" s="635">
        <v>18.100000000000001</v>
      </c>
      <c r="AM5" s="636"/>
      <c r="AN5" s="636"/>
      <c r="AO5" s="637"/>
      <c r="AP5" s="627" t="s">
        <v>228</v>
      </c>
      <c r="AQ5" s="628"/>
      <c r="AR5" s="628"/>
      <c r="AS5" s="628"/>
      <c r="AT5" s="628"/>
      <c r="AU5" s="628"/>
      <c r="AV5" s="628"/>
      <c r="AW5" s="628"/>
      <c r="AX5" s="628"/>
      <c r="AY5" s="628"/>
      <c r="AZ5" s="628"/>
      <c r="BA5" s="628"/>
      <c r="BB5" s="628"/>
      <c r="BC5" s="628"/>
      <c r="BD5" s="628"/>
      <c r="BE5" s="628"/>
      <c r="BF5" s="629"/>
      <c r="BG5" s="641">
        <v>365718</v>
      </c>
      <c r="BH5" s="642"/>
      <c r="BI5" s="642"/>
      <c r="BJ5" s="642"/>
      <c r="BK5" s="642"/>
      <c r="BL5" s="642"/>
      <c r="BM5" s="642"/>
      <c r="BN5" s="643"/>
      <c r="BO5" s="644">
        <v>99.7</v>
      </c>
      <c r="BP5" s="644"/>
      <c r="BQ5" s="644"/>
      <c r="BR5" s="644"/>
      <c r="BS5" s="645" t="s">
        <v>175</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30305</v>
      </c>
      <c r="S6" s="642"/>
      <c r="T6" s="642"/>
      <c r="U6" s="642"/>
      <c r="V6" s="642"/>
      <c r="W6" s="642"/>
      <c r="X6" s="642"/>
      <c r="Y6" s="643"/>
      <c r="Z6" s="644">
        <v>0.9</v>
      </c>
      <c r="AA6" s="644"/>
      <c r="AB6" s="644"/>
      <c r="AC6" s="644"/>
      <c r="AD6" s="645">
        <v>30305</v>
      </c>
      <c r="AE6" s="645"/>
      <c r="AF6" s="645"/>
      <c r="AG6" s="645"/>
      <c r="AH6" s="645"/>
      <c r="AI6" s="645"/>
      <c r="AJ6" s="645"/>
      <c r="AK6" s="645"/>
      <c r="AL6" s="646">
        <v>1.5</v>
      </c>
      <c r="AM6" s="647"/>
      <c r="AN6" s="647"/>
      <c r="AO6" s="648"/>
      <c r="AP6" s="638" t="s">
        <v>233</v>
      </c>
      <c r="AQ6" s="639"/>
      <c r="AR6" s="639"/>
      <c r="AS6" s="639"/>
      <c r="AT6" s="639"/>
      <c r="AU6" s="639"/>
      <c r="AV6" s="639"/>
      <c r="AW6" s="639"/>
      <c r="AX6" s="639"/>
      <c r="AY6" s="639"/>
      <c r="AZ6" s="639"/>
      <c r="BA6" s="639"/>
      <c r="BB6" s="639"/>
      <c r="BC6" s="639"/>
      <c r="BD6" s="639"/>
      <c r="BE6" s="639"/>
      <c r="BF6" s="640"/>
      <c r="BG6" s="641">
        <v>365718</v>
      </c>
      <c r="BH6" s="642"/>
      <c r="BI6" s="642"/>
      <c r="BJ6" s="642"/>
      <c r="BK6" s="642"/>
      <c r="BL6" s="642"/>
      <c r="BM6" s="642"/>
      <c r="BN6" s="643"/>
      <c r="BO6" s="644">
        <v>99.7</v>
      </c>
      <c r="BP6" s="644"/>
      <c r="BQ6" s="644"/>
      <c r="BR6" s="644"/>
      <c r="BS6" s="645" t="s">
        <v>234</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56801</v>
      </c>
      <c r="CS6" s="642"/>
      <c r="CT6" s="642"/>
      <c r="CU6" s="642"/>
      <c r="CV6" s="642"/>
      <c r="CW6" s="642"/>
      <c r="CX6" s="642"/>
      <c r="CY6" s="643"/>
      <c r="CZ6" s="635">
        <v>1.7</v>
      </c>
      <c r="DA6" s="636"/>
      <c r="DB6" s="636"/>
      <c r="DC6" s="655"/>
      <c r="DD6" s="650" t="s">
        <v>234</v>
      </c>
      <c r="DE6" s="642"/>
      <c r="DF6" s="642"/>
      <c r="DG6" s="642"/>
      <c r="DH6" s="642"/>
      <c r="DI6" s="642"/>
      <c r="DJ6" s="642"/>
      <c r="DK6" s="642"/>
      <c r="DL6" s="642"/>
      <c r="DM6" s="642"/>
      <c r="DN6" s="642"/>
      <c r="DO6" s="642"/>
      <c r="DP6" s="643"/>
      <c r="DQ6" s="650">
        <v>56801</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462</v>
      </c>
      <c r="S7" s="642"/>
      <c r="T7" s="642"/>
      <c r="U7" s="642"/>
      <c r="V7" s="642"/>
      <c r="W7" s="642"/>
      <c r="X7" s="642"/>
      <c r="Y7" s="643"/>
      <c r="Z7" s="644">
        <v>0</v>
      </c>
      <c r="AA7" s="644"/>
      <c r="AB7" s="644"/>
      <c r="AC7" s="644"/>
      <c r="AD7" s="645">
        <v>462</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138449</v>
      </c>
      <c r="BH7" s="642"/>
      <c r="BI7" s="642"/>
      <c r="BJ7" s="642"/>
      <c r="BK7" s="642"/>
      <c r="BL7" s="642"/>
      <c r="BM7" s="642"/>
      <c r="BN7" s="643"/>
      <c r="BO7" s="644">
        <v>37.799999999999997</v>
      </c>
      <c r="BP7" s="644"/>
      <c r="BQ7" s="644"/>
      <c r="BR7" s="644"/>
      <c r="BS7" s="645" t="s">
        <v>182</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622576</v>
      </c>
      <c r="CS7" s="642"/>
      <c r="CT7" s="642"/>
      <c r="CU7" s="642"/>
      <c r="CV7" s="642"/>
      <c r="CW7" s="642"/>
      <c r="CX7" s="642"/>
      <c r="CY7" s="643"/>
      <c r="CZ7" s="644">
        <v>18.399999999999999</v>
      </c>
      <c r="DA7" s="644"/>
      <c r="DB7" s="644"/>
      <c r="DC7" s="644"/>
      <c r="DD7" s="650">
        <v>24908</v>
      </c>
      <c r="DE7" s="642"/>
      <c r="DF7" s="642"/>
      <c r="DG7" s="642"/>
      <c r="DH7" s="642"/>
      <c r="DI7" s="642"/>
      <c r="DJ7" s="642"/>
      <c r="DK7" s="642"/>
      <c r="DL7" s="642"/>
      <c r="DM7" s="642"/>
      <c r="DN7" s="642"/>
      <c r="DO7" s="642"/>
      <c r="DP7" s="643"/>
      <c r="DQ7" s="650">
        <v>504120</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894</v>
      </c>
      <c r="S8" s="642"/>
      <c r="T8" s="642"/>
      <c r="U8" s="642"/>
      <c r="V8" s="642"/>
      <c r="W8" s="642"/>
      <c r="X8" s="642"/>
      <c r="Y8" s="643"/>
      <c r="Z8" s="644">
        <v>0</v>
      </c>
      <c r="AA8" s="644"/>
      <c r="AB8" s="644"/>
      <c r="AC8" s="644"/>
      <c r="AD8" s="645">
        <v>894</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6769</v>
      </c>
      <c r="BH8" s="642"/>
      <c r="BI8" s="642"/>
      <c r="BJ8" s="642"/>
      <c r="BK8" s="642"/>
      <c r="BL8" s="642"/>
      <c r="BM8" s="642"/>
      <c r="BN8" s="643"/>
      <c r="BO8" s="644">
        <v>1.8</v>
      </c>
      <c r="BP8" s="644"/>
      <c r="BQ8" s="644"/>
      <c r="BR8" s="644"/>
      <c r="BS8" s="650" t="s">
        <v>234</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824788</v>
      </c>
      <c r="CS8" s="642"/>
      <c r="CT8" s="642"/>
      <c r="CU8" s="642"/>
      <c r="CV8" s="642"/>
      <c r="CW8" s="642"/>
      <c r="CX8" s="642"/>
      <c r="CY8" s="643"/>
      <c r="CZ8" s="644">
        <v>24.4</v>
      </c>
      <c r="DA8" s="644"/>
      <c r="DB8" s="644"/>
      <c r="DC8" s="644"/>
      <c r="DD8" s="650">
        <v>3786</v>
      </c>
      <c r="DE8" s="642"/>
      <c r="DF8" s="642"/>
      <c r="DG8" s="642"/>
      <c r="DH8" s="642"/>
      <c r="DI8" s="642"/>
      <c r="DJ8" s="642"/>
      <c r="DK8" s="642"/>
      <c r="DL8" s="642"/>
      <c r="DM8" s="642"/>
      <c r="DN8" s="642"/>
      <c r="DO8" s="642"/>
      <c r="DP8" s="643"/>
      <c r="DQ8" s="650">
        <v>410820</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710</v>
      </c>
      <c r="S9" s="642"/>
      <c r="T9" s="642"/>
      <c r="U9" s="642"/>
      <c r="V9" s="642"/>
      <c r="W9" s="642"/>
      <c r="X9" s="642"/>
      <c r="Y9" s="643"/>
      <c r="Z9" s="644">
        <v>0</v>
      </c>
      <c r="AA9" s="644"/>
      <c r="AB9" s="644"/>
      <c r="AC9" s="644"/>
      <c r="AD9" s="645">
        <v>710</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110330</v>
      </c>
      <c r="BH9" s="642"/>
      <c r="BI9" s="642"/>
      <c r="BJ9" s="642"/>
      <c r="BK9" s="642"/>
      <c r="BL9" s="642"/>
      <c r="BM9" s="642"/>
      <c r="BN9" s="643"/>
      <c r="BO9" s="644">
        <v>30.1</v>
      </c>
      <c r="BP9" s="644"/>
      <c r="BQ9" s="644"/>
      <c r="BR9" s="644"/>
      <c r="BS9" s="650" t="s">
        <v>234</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222554</v>
      </c>
      <c r="CS9" s="642"/>
      <c r="CT9" s="642"/>
      <c r="CU9" s="642"/>
      <c r="CV9" s="642"/>
      <c r="CW9" s="642"/>
      <c r="CX9" s="642"/>
      <c r="CY9" s="643"/>
      <c r="CZ9" s="644">
        <v>6.6</v>
      </c>
      <c r="DA9" s="644"/>
      <c r="DB9" s="644"/>
      <c r="DC9" s="644"/>
      <c r="DD9" s="650" t="s">
        <v>182</v>
      </c>
      <c r="DE9" s="642"/>
      <c r="DF9" s="642"/>
      <c r="DG9" s="642"/>
      <c r="DH9" s="642"/>
      <c r="DI9" s="642"/>
      <c r="DJ9" s="642"/>
      <c r="DK9" s="642"/>
      <c r="DL9" s="642"/>
      <c r="DM9" s="642"/>
      <c r="DN9" s="642"/>
      <c r="DO9" s="642"/>
      <c r="DP9" s="643"/>
      <c r="DQ9" s="650">
        <v>219843</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234</v>
      </c>
      <c r="S10" s="642"/>
      <c r="T10" s="642"/>
      <c r="U10" s="642"/>
      <c r="V10" s="642"/>
      <c r="W10" s="642"/>
      <c r="X10" s="642"/>
      <c r="Y10" s="643"/>
      <c r="Z10" s="644" t="s">
        <v>234</v>
      </c>
      <c r="AA10" s="644"/>
      <c r="AB10" s="644"/>
      <c r="AC10" s="644"/>
      <c r="AD10" s="645" t="s">
        <v>234</v>
      </c>
      <c r="AE10" s="645"/>
      <c r="AF10" s="645"/>
      <c r="AG10" s="645"/>
      <c r="AH10" s="645"/>
      <c r="AI10" s="645"/>
      <c r="AJ10" s="645"/>
      <c r="AK10" s="645"/>
      <c r="AL10" s="646" t="s">
        <v>234</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9441</v>
      </c>
      <c r="BH10" s="642"/>
      <c r="BI10" s="642"/>
      <c r="BJ10" s="642"/>
      <c r="BK10" s="642"/>
      <c r="BL10" s="642"/>
      <c r="BM10" s="642"/>
      <c r="BN10" s="643"/>
      <c r="BO10" s="644">
        <v>2.6</v>
      </c>
      <c r="BP10" s="644"/>
      <c r="BQ10" s="644"/>
      <c r="BR10" s="644"/>
      <c r="BS10" s="650" t="s">
        <v>182</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234</v>
      </c>
      <c r="CS10" s="642"/>
      <c r="CT10" s="642"/>
      <c r="CU10" s="642"/>
      <c r="CV10" s="642"/>
      <c r="CW10" s="642"/>
      <c r="CX10" s="642"/>
      <c r="CY10" s="643"/>
      <c r="CZ10" s="644" t="s">
        <v>234</v>
      </c>
      <c r="DA10" s="644"/>
      <c r="DB10" s="644"/>
      <c r="DC10" s="644"/>
      <c r="DD10" s="650" t="s">
        <v>182</v>
      </c>
      <c r="DE10" s="642"/>
      <c r="DF10" s="642"/>
      <c r="DG10" s="642"/>
      <c r="DH10" s="642"/>
      <c r="DI10" s="642"/>
      <c r="DJ10" s="642"/>
      <c r="DK10" s="642"/>
      <c r="DL10" s="642"/>
      <c r="DM10" s="642"/>
      <c r="DN10" s="642"/>
      <c r="DO10" s="642"/>
      <c r="DP10" s="643"/>
      <c r="DQ10" s="650" t="s">
        <v>234</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182</v>
      </c>
      <c r="S11" s="642"/>
      <c r="T11" s="642"/>
      <c r="U11" s="642"/>
      <c r="V11" s="642"/>
      <c r="W11" s="642"/>
      <c r="X11" s="642"/>
      <c r="Y11" s="643"/>
      <c r="Z11" s="644" t="s">
        <v>234</v>
      </c>
      <c r="AA11" s="644"/>
      <c r="AB11" s="644"/>
      <c r="AC11" s="644"/>
      <c r="AD11" s="645" t="s">
        <v>234</v>
      </c>
      <c r="AE11" s="645"/>
      <c r="AF11" s="645"/>
      <c r="AG11" s="645"/>
      <c r="AH11" s="645"/>
      <c r="AI11" s="645"/>
      <c r="AJ11" s="645"/>
      <c r="AK11" s="645"/>
      <c r="AL11" s="646" t="s">
        <v>182</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11909</v>
      </c>
      <c r="BH11" s="642"/>
      <c r="BI11" s="642"/>
      <c r="BJ11" s="642"/>
      <c r="BK11" s="642"/>
      <c r="BL11" s="642"/>
      <c r="BM11" s="642"/>
      <c r="BN11" s="643"/>
      <c r="BO11" s="644">
        <v>3.2</v>
      </c>
      <c r="BP11" s="644"/>
      <c r="BQ11" s="644"/>
      <c r="BR11" s="644"/>
      <c r="BS11" s="650" t="s">
        <v>234</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488489</v>
      </c>
      <c r="CS11" s="642"/>
      <c r="CT11" s="642"/>
      <c r="CU11" s="642"/>
      <c r="CV11" s="642"/>
      <c r="CW11" s="642"/>
      <c r="CX11" s="642"/>
      <c r="CY11" s="643"/>
      <c r="CZ11" s="644">
        <v>14.4</v>
      </c>
      <c r="DA11" s="644"/>
      <c r="DB11" s="644"/>
      <c r="DC11" s="644"/>
      <c r="DD11" s="650">
        <v>47280</v>
      </c>
      <c r="DE11" s="642"/>
      <c r="DF11" s="642"/>
      <c r="DG11" s="642"/>
      <c r="DH11" s="642"/>
      <c r="DI11" s="642"/>
      <c r="DJ11" s="642"/>
      <c r="DK11" s="642"/>
      <c r="DL11" s="642"/>
      <c r="DM11" s="642"/>
      <c r="DN11" s="642"/>
      <c r="DO11" s="642"/>
      <c r="DP11" s="643"/>
      <c r="DQ11" s="650">
        <v>333309</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80357</v>
      </c>
      <c r="S12" s="642"/>
      <c r="T12" s="642"/>
      <c r="U12" s="642"/>
      <c r="V12" s="642"/>
      <c r="W12" s="642"/>
      <c r="X12" s="642"/>
      <c r="Y12" s="643"/>
      <c r="Z12" s="644">
        <v>2.2999999999999998</v>
      </c>
      <c r="AA12" s="644"/>
      <c r="AB12" s="644"/>
      <c r="AC12" s="644"/>
      <c r="AD12" s="645">
        <v>80357</v>
      </c>
      <c r="AE12" s="645"/>
      <c r="AF12" s="645"/>
      <c r="AG12" s="645"/>
      <c r="AH12" s="645"/>
      <c r="AI12" s="645"/>
      <c r="AJ12" s="645"/>
      <c r="AK12" s="645"/>
      <c r="AL12" s="646">
        <v>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186456</v>
      </c>
      <c r="BH12" s="642"/>
      <c r="BI12" s="642"/>
      <c r="BJ12" s="642"/>
      <c r="BK12" s="642"/>
      <c r="BL12" s="642"/>
      <c r="BM12" s="642"/>
      <c r="BN12" s="643"/>
      <c r="BO12" s="644">
        <v>50.9</v>
      </c>
      <c r="BP12" s="644"/>
      <c r="BQ12" s="644"/>
      <c r="BR12" s="644"/>
      <c r="BS12" s="650" t="s">
        <v>234</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29659</v>
      </c>
      <c r="CS12" s="642"/>
      <c r="CT12" s="642"/>
      <c r="CU12" s="642"/>
      <c r="CV12" s="642"/>
      <c r="CW12" s="642"/>
      <c r="CX12" s="642"/>
      <c r="CY12" s="643"/>
      <c r="CZ12" s="644">
        <v>0.9</v>
      </c>
      <c r="DA12" s="644"/>
      <c r="DB12" s="644"/>
      <c r="DC12" s="644"/>
      <c r="DD12" s="650">
        <v>3456</v>
      </c>
      <c r="DE12" s="642"/>
      <c r="DF12" s="642"/>
      <c r="DG12" s="642"/>
      <c r="DH12" s="642"/>
      <c r="DI12" s="642"/>
      <c r="DJ12" s="642"/>
      <c r="DK12" s="642"/>
      <c r="DL12" s="642"/>
      <c r="DM12" s="642"/>
      <c r="DN12" s="642"/>
      <c r="DO12" s="642"/>
      <c r="DP12" s="643"/>
      <c r="DQ12" s="650">
        <v>26112</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v>5679</v>
      </c>
      <c r="S13" s="642"/>
      <c r="T13" s="642"/>
      <c r="U13" s="642"/>
      <c r="V13" s="642"/>
      <c r="W13" s="642"/>
      <c r="X13" s="642"/>
      <c r="Y13" s="643"/>
      <c r="Z13" s="644">
        <v>0.2</v>
      </c>
      <c r="AA13" s="644"/>
      <c r="AB13" s="644"/>
      <c r="AC13" s="644"/>
      <c r="AD13" s="645">
        <v>5679</v>
      </c>
      <c r="AE13" s="645"/>
      <c r="AF13" s="645"/>
      <c r="AG13" s="645"/>
      <c r="AH13" s="645"/>
      <c r="AI13" s="645"/>
      <c r="AJ13" s="645"/>
      <c r="AK13" s="645"/>
      <c r="AL13" s="646">
        <v>0.3</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184892</v>
      </c>
      <c r="BH13" s="642"/>
      <c r="BI13" s="642"/>
      <c r="BJ13" s="642"/>
      <c r="BK13" s="642"/>
      <c r="BL13" s="642"/>
      <c r="BM13" s="642"/>
      <c r="BN13" s="643"/>
      <c r="BO13" s="644">
        <v>50.4</v>
      </c>
      <c r="BP13" s="644"/>
      <c r="BQ13" s="644"/>
      <c r="BR13" s="644"/>
      <c r="BS13" s="650" t="s">
        <v>182</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189014</v>
      </c>
      <c r="CS13" s="642"/>
      <c r="CT13" s="642"/>
      <c r="CU13" s="642"/>
      <c r="CV13" s="642"/>
      <c r="CW13" s="642"/>
      <c r="CX13" s="642"/>
      <c r="CY13" s="643"/>
      <c r="CZ13" s="644">
        <v>5.6</v>
      </c>
      <c r="DA13" s="644"/>
      <c r="DB13" s="644"/>
      <c r="DC13" s="644"/>
      <c r="DD13" s="650">
        <v>82896</v>
      </c>
      <c r="DE13" s="642"/>
      <c r="DF13" s="642"/>
      <c r="DG13" s="642"/>
      <c r="DH13" s="642"/>
      <c r="DI13" s="642"/>
      <c r="DJ13" s="642"/>
      <c r="DK13" s="642"/>
      <c r="DL13" s="642"/>
      <c r="DM13" s="642"/>
      <c r="DN13" s="642"/>
      <c r="DO13" s="642"/>
      <c r="DP13" s="643"/>
      <c r="DQ13" s="650">
        <v>132170</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234</v>
      </c>
      <c r="S14" s="642"/>
      <c r="T14" s="642"/>
      <c r="U14" s="642"/>
      <c r="V14" s="642"/>
      <c r="W14" s="642"/>
      <c r="X14" s="642"/>
      <c r="Y14" s="643"/>
      <c r="Z14" s="644" t="s">
        <v>234</v>
      </c>
      <c r="AA14" s="644"/>
      <c r="AB14" s="644"/>
      <c r="AC14" s="644"/>
      <c r="AD14" s="645" t="s">
        <v>234</v>
      </c>
      <c r="AE14" s="645"/>
      <c r="AF14" s="645"/>
      <c r="AG14" s="645"/>
      <c r="AH14" s="645"/>
      <c r="AI14" s="645"/>
      <c r="AJ14" s="645"/>
      <c r="AK14" s="645"/>
      <c r="AL14" s="646" t="s">
        <v>234</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18641</v>
      </c>
      <c r="BH14" s="642"/>
      <c r="BI14" s="642"/>
      <c r="BJ14" s="642"/>
      <c r="BK14" s="642"/>
      <c r="BL14" s="642"/>
      <c r="BM14" s="642"/>
      <c r="BN14" s="643"/>
      <c r="BO14" s="644">
        <v>5.0999999999999996</v>
      </c>
      <c r="BP14" s="644"/>
      <c r="BQ14" s="644"/>
      <c r="BR14" s="644"/>
      <c r="BS14" s="650" t="s">
        <v>234</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158122</v>
      </c>
      <c r="CS14" s="642"/>
      <c r="CT14" s="642"/>
      <c r="CU14" s="642"/>
      <c r="CV14" s="642"/>
      <c r="CW14" s="642"/>
      <c r="CX14" s="642"/>
      <c r="CY14" s="643"/>
      <c r="CZ14" s="644">
        <v>4.7</v>
      </c>
      <c r="DA14" s="644"/>
      <c r="DB14" s="644"/>
      <c r="DC14" s="644"/>
      <c r="DD14" s="650">
        <v>9177</v>
      </c>
      <c r="DE14" s="642"/>
      <c r="DF14" s="642"/>
      <c r="DG14" s="642"/>
      <c r="DH14" s="642"/>
      <c r="DI14" s="642"/>
      <c r="DJ14" s="642"/>
      <c r="DK14" s="642"/>
      <c r="DL14" s="642"/>
      <c r="DM14" s="642"/>
      <c r="DN14" s="642"/>
      <c r="DO14" s="642"/>
      <c r="DP14" s="643"/>
      <c r="DQ14" s="650">
        <v>137876</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7173</v>
      </c>
      <c r="S15" s="642"/>
      <c r="T15" s="642"/>
      <c r="U15" s="642"/>
      <c r="V15" s="642"/>
      <c r="W15" s="642"/>
      <c r="X15" s="642"/>
      <c r="Y15" s="643"/>
      <c r="Z15" s="644">
        <v>0.2</v>
      </c>
      <c r="AA15" s="644"/>
      <c r="AB15" s="644"/>
      <c r="AC15" s="644"/>
      <c r="AD15" s="645">
        <v>7173</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22172</v>
      </c>
      <c r="BH15" s="642"/>
      <c r="BI15" s="642"/>
      <c r="BJ15" s="642"/>
      <c r="BK15" s="642"/>
      <c r="BL15" s="642"/>
      <c r="BM15" s="642"/>
      <c r="BN15" s="643"/>
      <c r="BO15" s="644">
        <v>6</v>
      </c>
      <c r="BP15" s="644"/>
      <c r="BQ15" s="644"/>
      <c r="BR15" s="644"/>
      <c r="BS15" s="650" t="s">
        <v>234</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477070</v>
      </c>
      <c r="CS15" s="642"/>
      <c r="CT15" s="642"/>
      <c r="CU15" s="642"/>
      <c r="CV15" s="642"/>
      <c r="CW15" s="642"/>
      <c r="CX15" s="642"/>
      <c r="CY15" s="643"/>
      <c r="CZ15" s="644">
        <v>14.1</v>
      </c>
      <c r="DA15" s="644"/>
      <c r="DB15" s="644"/>
      <c r="DC15" s="644"/>
      <c r="DD15" s="650">
        <v>242138</v>
      </c>
      <c r="DE15" s="642"/>
      <c r="DF15" s="642"/>
      <c r="DG15" s="642"/>
      <c r="DH15" s="642"/>
      <c r="DI15" s="642"/>
      <c r="DJ15" s="642"/>
      <c r="DK15" s="642"/>
      <c r="DL15" s="642"/>
      <c r="DM15" s="642"/>
      <c r="DN15" s="642"/>
      <c r="DO15" s="642"/>
      <c r="DP15" s="643"/>
      <c r="DQ15" s="650">
        <v>245022</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182</v>
      </c>
      <c r="S16" s="642"/>
      <c r="T16" s="642"/>
      <c r="U16" s="642"/>
      <c r="V16" s="642"/>
      <c r="W16" s="642"/>
      <c r="X16" s="642"/>
      <c r="Y16" s="643"/>
      <c r="Z16" s="644" t="s">
        <v>234</v>
      </c>
      <c r="AA16" s="644"/>
      <c r="AB16" s="644"/>
      <c r="AC16" s="644"/>
      <c r="AD16" s="645" t="s">
        <v>182</v>
      </c>
      <c r="AE16" s="645"/>
      <c r="AF16" s="645"/>
      <c r="AG16" s="645"/>
      <c r="AH16" s="645"/>
      <c r="AI16" s="645"/>
      <c r="AJ16" s="645"/>
      <c r="AK16" s="645"/>
      <c r="AL16" s="646" t="s">
        <v>234</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44" t="s">
        <v>234</v>
      </c>
      <c r="BP16" s="644"/>
      <c r="BQ16" s="644"/>
      <c r="BR16" s="644"/>
      <c r="BS16" s="650" t="s">
        <v>234</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43602</v>
      </c>
      <c r="CS16" s="642"/>
      <c r="CT16" s="642"/>
      <c r="CU16" s="642"/>
      <c r="CV16" s="642"/>
      <c r="CW16" s="642"/>
      <c r="CX16" s="642"/>
      <c r="CY16" s="643"/>
      <c r="CZ16" s="644">
        <v>1.3</v>
      </c>
      <c r="DA16" s="644"/>
      <c r="DB16" s="644"/>
      <c r="DC16" s="644"/>
      <c r="DD16" s="650" t="s">
        <v>234</v>
      </c>
      <c r="DE16" s="642"/>
      <c r="DF16" s="642"/>
      <c r="DG16" s="642"/>
      <c r="DH16" s="642"/>
      <c r="DI16" s="642"/>
      <c r="DJ16" s="642"/>
      <c r="DK16" s="642"/>
      <c r="DL16" s="642"/>
      <c r="DM16" s="642"/>
      <c r="DN16" s="642"/>
      <c r="DO16" s="642"/>
      <c r="DP16" s="643"/>
      <c r="DQ16" s="650">
        <v>28125</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1131</v>
      </c>
      <c r="S17" s="642"/>
      <c r="T17" s="642"/>
      <c r="U17" s="642"/>
      <c r="V17" s="642"/>
      <c r="W17" s="642"/>
      <c r="X17" s="642"/>
      <c r="Y17" s="643"/>
      <c r="Z17" s="644">
        <v>0</v>
      </c>
      <c r="AA17" s="644"/>
      <c r="AB17" s="644"/>
      <c r="AC17" s="644"/>
      <c r="AD17" s="645">
        <v>1131</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234</v>
      </c>
      <c r="BH17" s="642"/>
      <c r="BI17" s="642"/>
      <c r="BJ17" s="642"/>
      <c r="BK17" s="642"/>
      <c r="BL17" s="642"/>
      <c r="BM17" s="642"/>
      <c r="BN17" s="643"/>
      <c r="BO17" s="644" t="s">
        <v>182</v>
      </c>
      <c r="BP17" s="644"/>
      <c r="BQ17" s="644"/>
      <c r="BR17" s="644"/>
      <c r="BS17" s="650" t="s">
        <v>182</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269076</v>
      </c>
      <c r="CS17" s="642"/>
      <c r="CT17" s="642"/>
      <c r="CU17" s="642"/>
      <c r="CV17" s="642"/>
      <c r="CW17" s="642"/>
      <c r="CX17" s="642"/>
      <c r="CY17" s="643"/>
      <c r="CZ17" s="644">
        <v>8</v>
      </c>
      <c r="DA17" s="644"/>
      <c r="DB17" s="644"/>
      <c r="DC17" s="644"/>
      <c r="DD17" s="650" t="s">
        <v>234</v>
      </c>
      <c r="DE17" s="642"/>
      <c r="DF17" s="642"/>
      <c r="DG17" s="642"/>
      <c r="DH17" s="642"/>
      <c r="DI17" s="642"/>
      <c r="DJ17" s="642"/>
      <c r="DK17" s="642"/>
      <c r="DL17" s="642"/>
      <c r="DM17" s="642"/>
      <c r="DN17" s="642"/>
      <c r="DO17" s="642"/>
      <c r="DP17" s="643"/>
      <c r="DQ17" s="650">
        <v>252707</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1664097</v>
      </c>
      <c r="S18" s="642"/>
      <c r="T18" s="642"/>
      <c r="U18" s="642"/>
      <c r="V18" s="642"/>
      <c r="W18" s="642"/>
      <c r="X18" s="642"/>
      <c r="Y18" s="643"/>
      <c r="Z18" s="644">
        <v>46.7</v>
      </c>
      <c r="AA18" s="644"/>
      <c r="AB18" s="644"/>
      <c r="AC18" s="644"/>
      <c r="AD18" s="645">
        <v>1530908</v>
      </c>
      <c r="AE18" s="645"/>
      <c r="AF18" s="645"/>
      <c r="AG18" s="645"/>
      <c r="AH18" s="645"/>
      <c r="AI18" s="645"/>
      <c r="AJ18" s="645"/>
      <c r="AK18" s="645"/>
      <c r="AL18" s="646">
        <v>75.599999999999994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234</v>
      </c>
      <c r="BH18" s="642"/>
      <c r="BI18" s="642"/>
      <c r="BJ18" s="642"/>
      <c r="BK18" s="642"/>
      <c r="BL18" s="642"/>
      <c r="BM18" s="642"/>
      <c r="BN18" s="643"/>
      <c r="BO18" s="644" t="s">
        <v>182</v>
      </c>
      <c r="BP18" s="644"/>
      <c r="BQ18" s="644"/>
      <c r="BR18" s="644"/>
      <c r="BS18" s="650" t="s">
        <v>234</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182</v>
      </c>
      <c r="CS18" s="642"/>
      <c r="CT18" s="642"/>
      <c r="CU18" s="642"/>
      <c r="CV18" s="642"/>
      <c r="CW18" s="642"/>
      <c r="CX18" s="642"/>
      <c r="CY18" s="643"/>
      <c r="CZ18" s="644" t="s">
        <v>182</v>
      </c>
      <c r="DA18" s="644"/>
      <c r="DB18" s="644"/>
      <c r="DC18" s="644"/>
      <c r="DD18" s="650" t="s">
        <v>234</v>
      </c>
      <c r="DE18" s="642"/>
      <c r="DF18" s="642"/>
      <c r="DG18" s="642"/>
      <c r="DH18" s="642"/>
      <c r="DI18" s="642"/>
      <c r="DJ18" s="642"/>
      <c r="DK18" s="642"/>
      <c r="DL18" s="642"/>
      <c r="DM18" s="642"/>
      <c r="DN18" s="642"/>
      <c r="DO18" s="642"/>
      <c r="DP18" s="643"/>
      <c r="DQ18" s="650" t="s">
        <v>234</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1530908</v>
      </c>
      <c r="S19" s="642"/>
      <c r="T19" s="642"/>
      <c r="U19" s="642"/>
      <c r="V19" s="642"/>
      <c r="W19" s="642"/>
      <c r="X19" s="642"/>
      <c r="Y19" s="643"/>
      <c r="Z19" s="644">
        <v>43</v>
      </c>
      <c r="AA19" s="644"/>
      <c r="AB19" s="644"/>
      <c r="AC19" s="644"/>
      <c r="AD19" s="645">
        <v>1530908</v>
      </c>
      <c r="AE19" s="645"/>
      <c r="AF19" s="645"/>
      <c r="AG19" s="645"/>
      <c r="AH19" s="645"/>
      <c r="AI19" s="645"/>
      <c r="AJ19" s="645"/>
      <c r="AK19" s="645"/>
      <c r="AL19" s="646">
        <v>75.599999999999994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929</v>
      </c>
      <c r="BH19" s="642"/>
      <c r="BI19" s="642"/>
      <c r="BJ19" s="642"/>
      <c r="BK19" s="642"/>
      <c r="BL19" s="642"/>
      <c r="BM19" s="642"/>
      <c r="BN19" s="643"/>
      <c r="BO19" s="644">
        <v>0.3</v>
      </c>
      <c r="BP19" s="644"/>
      <c r="BQ19" s="644"/>
      <c r="BR19" s="644"/>
      <c r="BS19" s="650" t="s">
        <v>234</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234</v>
      </c>
      <c r="CS19" s="642"/>
      <c r="CT19" s="642"/>
      <c r="CU19" s="642"/>
      <c r="CV19" s="642"/>
      <c r="CW19" s="642"/>
      <c r="CX19" s="642"/>
      <c r="CY19" s="643"/>
      <c r="CZ19" s="644" t="s">
        <v>234</v>
      </c>
      <c r="DA19" s="644"/>
      <c r="DB19" s="644"/>
      <c r="DC19" s="644"/>
      <c r="DD19" s="650" t="s">
        <v>234</v>
      </c>
      <c r="DE19" s="642"/>
      <c r="DF19" s="642"/>
      <c r="DG19" s="642"/>
      <c r="DH19" s="642"/>
      <c r="DI19" s="642"/>
      <c r="DJ19" s="642"/>
      <c r="DK19" s="642"/>
      <c r="DL19" s="642"/>
      <c r="DM19" s="642"/>
      <c r="DN19" s="642"/>
      <c r="DO19" s="642"/>
      <c r="DP19" s="643"/>
      <c r="DQ19" s="650" t="s">
        <v>234</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133189</v>
      </c>
      <c r="S20" s="642"/>
      <c r="T20" s="642"/>
      <c r="U20" s="642"/>
      <c r="V20" s="642"/>
      <c r="W20" s="642"/>
      <c r="X20" s="642"/>
      <c r="Y20" s="643"/>
      <c r="Z20" s="644">
        <v>3.7</v>
      </c>
      <c r="AA20" s="644"/>
      <c r="AB20" s="644"/>
      <c r="AC20" s="644"/>
      <c r="AD20" s="645" t="s">
        <v>234</v>
      </c>
      <c r="AE20" s="645"/>
      <c r="AF20" s="645"/>
      <c r="AG20" s="645"/>
      <c r="AH20" s="645"/>
      <c r="AI20" s="645"/>
      <c r="AJ20" s="645"/>
      <c r="AK20" s="645"/>
      <c r="AL20" s="646" t="s">
        <v>234</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929</v>
      </c>
      <c r="BH20" s="642"/>
      <c r="BI20" s="642"/>
      <c r="BJ20" s="642"/>
      <c r="BK20" s="642"/>
      <c r="BL20" s="642"/>
      <c r="BM20" s="642"/>
      <c r="BN20" s="643"/>
      <c r="BO20" s="644">
        <v>0.3</v>
      </c>
      <c r="BP20" s="644"/>
      <c r="BQ20" s="644"/>
      <c r="BR20" s="644"/>
      <c r="BS20" s="650" t="s">
        <v>182</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3381751</v>
      </c>
      <c r="CS20" s="642"/>
      <c r="CT20" s="642"/>
      <c r="CU20" s="642"/>
      <c r="CV20" s="642"/>
      <c r="CW20" s="642"/>
      <c r="CX20" s="642"/>
      <c r="CY20" s="643"/>
      <c r="CZ20" s="644">
        <v>100</v>
      </c>
      <c r="DA20" s="644"/>
      <c r="DB20" s="644"/>
      <c r="DC20" s="644"/>
      <c r="DD20" s="650">
        <v>413641</v>
      </c>
      <c r="DE20" s="642"/>
      <c r="DF20" s="642"/>
      <c r="DG20" s="642"/>
      <c r="DH20" s="642"/>
      <c r="DI20" s="642"/>
      <c r="DJ20" s="642"/>
      <c r="DK20" s="642"/>
      <c r="DL20" s="642"/>
      <c r="DM20" s="642"/>
      <c r="DN20" s="642"/>
      <c r="DO20" s="642"/>
      <c r="DP20" s="643"/>
      <c r="DQ20" s="650">
        <v>2346905</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t="s">
        <v>234</v>
      </c>
      <c r="S21" s="642"/>
      <c r="T21" s="642"/>
      <c r="U21" s="642"/>
      <c r="V21" s="642"/>
      <c r="W21" s="642"/>
      <c r="X21" s="642"/>
      <c r="Y21" s="643"/>
      <c r="Z21" s="644" t="s">
        <v>182</v>
      </c>
      <c r="AA21" s="644"/>
      <c r="AB21" s="644"/>
      <c r="AC21" s="644"/>
      <c r="AD21" s="645" t="s">
        <v>234</v>
      </c>
      <c r="AE21" s="645"/>
      <c r="AF21" s="645"/>
      <c r="AG21" s="645"/>
      <c r="AH21" s="645"/>
      <c r="AI21" s="645"/>
      <c r="AJ21" s="645"/>
      <c r="AK21" s="645"/>
      <c r="AL21" s="646" t="s">
        <v>234</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929</v>
      </c>
      <c r="BH21" s="642"/>
      <c r="BI21" s="642"/>
      <c r="BJ21" s="642"/>
      <c r="BK21" s="642"/>
      <c r="BL21" s="642"/>
      <c r="BM21" s="642"/>
      <c r="BN21" s="643"/>
      <c r="BO21" s="644">
        <v>0.3</v>
      </c>
      <c r="BP21" s="644"/>
      <c r="BQ21" s="644"/>
      <c r="BR21" s="644"/>
      <c r="BS21" s="650" t="s">
        <v>234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2157455</v>
      </c>
      <c r="S22" s="642"/>
      <c r="T22" s="642"/>
      <c r="U22" s="642"/>
      <c r="V22" s="642"/>
      <c r="W22" s="642"/>
      <c r="X22" s="642"/>
      <c r="Y22" s="643"/>
      <c r="Z22" s="644">
        <v>60.6</v>
      </c>
      <c r="AA22" s="644"/>
      <c r="AB22" s="644"/>
      <c r="AC22" s="644"/>
      <c r="AD22" s="645">
        <v>2024266</v>
      </c>
      <c r="AE22" s="645"/>
      <c r="AF22" s="645"/>
      <c r="AG22" s="645"/>
      <c r="AH22" s="645"/>
      <c r="AI22" s="645"/>
      <c r="AJ22" s="645"/>
      <c r="AK22" s="645"/>
      <c r="AL22" s="646">
        <v>100</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234</v>
      </c>
      <c r="BH22" s="642"/>
      <c r="BI22" s="642"/>
      <c r="BJ22" s="642"/>
      <c r="BK22" s="642"/>
      <c r="BL22" s="642"/>
      <c r="BM22" s="642"/>
      <c r="BN22" s="643"/>
      <c r="BO22" s="644" t="s">
        <v>234</v>
      </c>
      <c r="BP22" s="644"/>
      <c r="BQ22" s="644"/>
      <c r="BR22" s="644"/>
      <c r="BS22" s="650" t="s">
        <v>234</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t="s">
        <v>234</v>
      </c>
      <c r="S23" s="642"/>
      <c r="T23" s="642"/>
      <c r="U23" s="642"/>
      <c r="V23" s="642"/>
      <c r="W23" s="642"/>
      <c r="X23" s="642"/>
      <c r="Y23" s="643"/>
      <c r="Z23" s="644" t="s">
        <v>234</v>
      </c>
      <c r="AA23" s="644"/>
      <c r="AB23" s="644"/>
      <c r="AC23" s="644"/>
      <c r="AD23" s="645" t="s">
        <v>234</v>
      </c>
      <c r="AE23" s="645"/>
      <c r="AF23" s="645"/>
      <c r="AG23" s="645"/>
      <c r="AH23" s="645"/>
      <c r="AI23" s="645"/>
      <c r="AJ23" s="645"/>
      <c r="AK23" s="645"/>
      <c r="AL23" s="646" t="s">
        <v>234</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234</v>
      </c>
      <c r="BH23" s="642"/>
      <c r="BI23" s="642"/>
      <c r="BJ23" s="642"/>
      <c r="BK23" s="642"/>
      <c r="BL23" s="642"/>
      <c r="BM23" s="642"/>
      <c r="BN23" s="643"/>
      <c r="BO23" s="644" t="s">
        <v>234</v>
      </c>
      <c r="BP23" s="644"/>
      <c r="BQ23" s="644"/>
      <c r="BR23" s="644"/>
      <c r="BS23" s="650" t="s">
        <v>234</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24754</v>
      </c>
      <c r="S24" s="642"/>
      <c r="T24" s="642"/>
      <c r="U24" s="642"/>
      <c r="V24" s="642"/>
      <c r="W24" s="642"/>
      <c r="X24" s="642"/>
      <c r="Y24" s="643"/>
      <c r="Z24" s="644">
        <v>0.7</v>
      </c>
      <c r="AA24" s="644"/>
      <c r="AB24" s="644"/>
      <c r="AC24" s="644"/>
      <c r="AD24" s="645" t="s">
        <v>234</v>
      </c>
      <c r="AE24" s="645"/>
      <c r="AF24" s="645"/>
      <c r="AG24" s="645"/>
      <c r="AH24" s="645"/>
      <c r="AI24" s="645"/>
      <c r="AJ24" s="645"/>
      <c r="AK24" s="645"/>
      <c r="AL24" s="646" t="s">
        <v>234</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234</v>
      </c>
      <c r="BH24" s="642"/>
      <c r="BI24" s="642"/>
      <c r="BJ24" s="642"/>
      <c r="BK24" s="642"/>
      <c r="BL24" s="642"/>
      <c r="BM24" s="642"/>
      <c r="BN24" s="643"/>
      <c r="BO24" s="644" t="s">
        <v>234</v>
      </c>
      <c r="BP24" s="644"/>
      <c r="BQ24" s="644"/>
      <c r="BR24" s="644"/>
      <c r="BS24" s="650" t="s">
        <v>182</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1337521</v>
      </c>
      <c r="CS24" s="631"/>
      <c r="CT24" s="631"/>
      <c r="CU24" s="631"/>
      <c r="CV24" s="631"/>
      <c r="CW24" s="631"/>
      <c r="CX24" s="631"/>
      <c r="CY24" s="632"/>
      <c r="CZ24" s="635">
        <v>39.6</v>
      </c>
      <c r="DA24" s="636"/>
      <c r="DB24" s="636"/>
      <c r="DC24" s="655"/>
      <c r="DD24" s="674">
        <v>943060</v>
      </c>
      <c r="DE24" s="631"/>
      <c r="DF24" s="631"/>
      <c r="DG24" s="631"/>
      <c r="DH24" s="631"/>
      <c r="DI24" s="631"/>
      <c r="DJ24" s="631"/>
      <c r="DK24" s="632"/>
      <c r="DL24" s="674">
        <v>919018</v>
      </c>
      <c r="DM24" s="631"/>
      <c r="DN24" s="631"/>
      <c r="DO24" s="631"/>
      <c r="DP24" s="631"/>
      <c r="DQ24" s="631"/>
      <c r="DR24" s="631"/>
      <c r="DS24" s="631"/>
      <c r="DT24" s="631"/>
      <c r="DU24" s="631"/>
      <c r="DV24" s="632"/>
      <c r="DW24" s="635">
        <v>43.7</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35369</v>
      </c>
      <c r="S25" s="642"/>
      <c r="T25" s="642"/>
      <c r="U25" s="642"/>
      <c r="V25" s="642"/>
      <c r="W25" s="642"/>
      <c r="X25" s="642"/>
      <c r="Y25" s="643"/>
      <c r="Z25" s="644">
        <v>1</v>
      </c>
      <c r="AA25" s="644"/>
      <c r="AB25" s="644"/>
      <c r="AC25" s="644"/>
      <c r="AD25" s="645" t="s">
        <v>234</v>
      </c>
      <c r="AE25" s="645"/>
      <c r="AF25" s="645"/>
      <c r="AG25" s="645"/>
      <c r="AH25" s="645"/>
      <c r="AI25" s="645"/>
      <c r="AJ25" s="645"/>
      <c r="AK25" s="645"/>
      <c r="AL25" s="646" t="s">
        <v>234</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234</v>
      </c>
      <c r="BH25" s="642"/>
      <c r="BI25" s="642"/>
      <c r="BJ25" s="642"/>
      <c r="BK25" s="642"/>
      <c r="BL25" s="642"/>
      <c r="BM25" s="642"/>
      <c r="BN25" s="643"/>
      <c r="BO25" s="644" t="s">
        <v>234</v>
      </c>
      <c r="BP25" s="644"/>
      <c r="BQ25" s="644"/>
      <c r="BR25" s="644"/>
      <c r="BS25" s="650" t="s">
        <v>234</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548965</v>
      </c>
      <c r="CS25" s="677"/>
      <c r="CT25" s="677"/>
      <c r="CU25" s="677"/>
      <c r="CV25" s="677"/>
      <c r="CW25" s="677"/>
      <c r="CX25" s="677"/>
      <c r="CY25" s="678"/>
      <c r="CZ25" s="646">
        <v>16.2</v>
      </c>
      <c r="DA25" s="675"/>
      <c r="DB25" s="675"/>
      <c r="DC25" s="679"/>
      <c r="DD25" s="650">
        <v>532857</v>
      </c>
      <c r="DE25" s="677"/>
      <c r="DF25" s="677"/>
      <c r="DG25" s="677"/>
      <c r="DH25" s="677"/>
      <c r="DI25" s="677"/>
      <c r="DJ25" s="677"/>
      <c r="DK25" s="678"/>
      <c r="DL25" s="650">
        <v>509020</v>
      </c>
      <c r="DM25" s="677"/>
      <c r="DN25" s="677"/>
      <c r="DO25" s="677"/>
      <c r="DP25" s="677"/>
      <c r="DQ25" s="677"/>
      <c r="DR25" s="677"/>
      <c r="DS25" s="677"/>
      <c r="DT25" s="677"/>
      <c r="DU25" s="677"/>
      <c r="DV25" s="678"/>
      <c r="DW25" s="646">
        <v>24.2</v>
      </c>
      <c r="DX25" s="675"/>
      <c r="DY25" s="675"/>
      <c r="DZ25" s="675"/>
      <c r="EA25" s="675"/>
      <c r="EB25" s="675"/>
      <c r="EC25" s="676"/>
    </row>
    <row r="26" spans="2:133" ht="11.25" customHeight="1">
      <c r="B26" s="638" t="s">
        <v>296</v>
      </c>
      <c r="C26" s="639"/>
      <c r="D26" s="639"/>
      <c r="E26" s="639"/>
      <c r="F26" s="639"/>
      <c r="G26" s="639"/>
      <c r="H26" s="639"/>
      <c r="I26" s="639"/>
      <c r="J26" s="639"/>
      <c r="K26" s="639"/>
      <c r="L26" s="639"/>
      <c r="M26" s="639"/>
      <c r="N26" s="639"/>
      <c r="O26" s="639"/>
      <c r="P26" s="639"/>
      <c r="Q26" s="640"/>
      <c r="R26" s="641">
        <v>3154</v>
      </c>
      <c r="S26" s="642"/>
      <c r="T26" s="642"/>
      <c r="U26" s="642"/>
      <c r="V26" s="642"/>
      <c r="W26" s="642"/>
      <c r="X26" s="642"/>
      <c r="Y26" s="643"/>
      <c r="Z26" s="644">
        <v>0.1</v>
      </c>
      <c r="AA26" s="644"/>
      <c r="AB26" s="644"/>
      <c r="AC26" s="644"/>
      <c r="AD26" s="645" t="s">
        <v>234</v>
      </c>
      <c r="AE26" s="645"/>
      <c r="AF26" s="645"/>
      <c r="AG26" s="645"/>
      <c r="AH26" s="645"/>
      <c r="AI26" s="645"/>
      <c r="AJ26" s="645"/>
      <c r="AK26" s="645"/>
      <c r="AL26" s="646" t="s">
        <v>234</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234</v>
      </c>
      <c r="BH26" s="642"/>
      <c r="BI26" s="642"/>
      <c r="BJ26" s="642"/>
      <c r="BK26" s="642"/>
      <c r="BL26" s="642"/>
      <c r="BM26" s="642"/>
      <c r="BN26" s="643"/>
      <c r="BO26" s="644" t="s">
        <v>234</v>
      </c>
      <c r="BP26" s="644"/>
      <c r="BQ26" s="644"/>
      <c r="BR26" s="644"/>
      <c r="BS26" s="650" t="s">
        <v>182</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308768</v>
      </c>
      <c r="CS26" s="642"/>
      <c r="CT26" s="642"/>
      <c r="CU26" s="642"/>
      <c r="CV26" s="642"/>
      <c r="CW26" s="642"/>
      <c r="CX26" s="642"/>
      <c r="CY26" s="643"/>
      <c r="CZ26" s="646">
        <v>9.1</v>
      </c>
      <c r="DA26" s="675"/>
      <c r="DB26" s="675"/>
      <c r="DC26" s="679"/>
      <c r="DD26" s="650">
        <v>298594</v>
      </c>
      <c r="DE26" s="642"/>
      <c r="DF26" s="642"/>
      <c r="DG26" s="642"/>
      <c r="DH26" s="642"/>
      <c r="DI26" s="642"/>
      <c r="DJ26" s="642"/>
      <c r="DK26" s="643"/>
      <c r="DL26" s="650" t="s">
        <v>234</v>
      </c>
      <c r="DM26" s="642"/>
      <c r="DN26" s="642"/>
      <c r="DO26" s="642"/>
      <c r="DP26" s="642"/>
      <c r="DQ26" s="642"/>
      <c r="DR26" s="642"/>
      <c r="DS26" s="642"/>
      <c r="DT26" s="642"/>
      <c r="DU26" s="642"/>
      <c r="DV26" s="643"/>
      <c r="DW26" s="646" t="s">
        <v>182</v>
      </c>
      <c r="DX26" s="675"/>
      <c r="DY26" s="675"/>
      <c r="DZ26" s="675"/>
      <c r="EA26" s="675"/>
      <c r="EB26" s="675"/>
      <c r="EC26" s="676"/>
    </row>
    <row r="27" spans="2:133" ht="11.25" customHeight="1">
      <c r="B27" s="638" t="s">
        <v>299</v>
      </c>
      <c r="C27" s="639"/>
      <c r="D27" s="639"/>
      <c r="E27" s="639"/>
      <c r="F27" s="639"/>
      <c r="G27" s="639"/>
      <c r="H27" s="639"/>
      <c r="I27" s="639"/>
      <c r="J27" s="639"/>
      <c r="K27" s="639"/>
      <c r="L27" s="639"/>
      <c r="M27" s="639"/>
      <c r="N27" s="639"/>
      <c r="O27" s="639"/>
      <c r="P27" s="639"/>
      <c r="Q27" s="640"/>
      <c r="R27" s="641">
        <v>322605</v>
      </c>
      <c r="S27" s="642"/>
      <c r="T27" s="642"/>
      <c r="U27" s="642"/>
      <c r="V27" s="642"/>
      <c r="W27" s="642"/>
      <c r="X27" s="642"/>
      <c r="Y27" s="643"/>
      <c r="Z27" s="644">
        <v>9.1</v>
      </c>
      <c r="AA27" s="644"/>
      <c r="AB27" s="644"/>
      <c r="AC27" s="644"/>
      <c r="AD27" s="645" t="s">
        <v>234</v>
      </c>
      <c r="AE27" s="645"/>
      <c r="AF27" s="645"/>
      <c r="AG27" s="645"/>
      <c r="AH27" s="645"/>
      <c r="AI27" s="645"/>
      <c r="AJ27" s="645"/>
      <c r="AK27" s="645"/>
      <c r="AL27" s="646" t="s">
        <v>182</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366647</v>
      </c>
      <c r="BH27" s="642"/>
      <c r="BI27" s="642"/>
      <c r="BJ27" s="642"/>
      <c r="BK27" s="642"/>
      <c r="BL27" s="642"/>
      <c r="BM27" s="642"/>
      <c r="BN27" s="643"/>
      <c r="BO27" s="644">
        <v>100</v>
      </c>
      <c r="BP27" s="644"/>
      <c r="BQ27" s="644"/>
      <c r="BR27" s="644"/>
      <c r="BS27" s="650" t="s">
        <v>234</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519480</v>
      </c>
      <c r="CS27" s="677"/>
      <c r="CT27" s="677"/>
      <c r="CU27" s="677"/>
      <c r="CV27" s="677"/>
      <c r="CW27" s="677"/>
      <c r="CX27" s="677"/>
      <c r="CY27" s="678"/>
      <c r="CZ27" s="646">
        <v>15.4</v>
      </c>
      <c r="DA27" s="675"/>
      <c r="DB27" s="675"/>
      <c r="DC27" s="679"/>
      <c r="DD27" s="650">
        <v>157496</v>
      </c>
      <c r="DE27" s="677"/>
      <c r="DF27" s="677"/>
      <c r="DG27" s="677"/>
      <c r="DH27" s="677"/>
      <c r="DI27" s="677"/>
      <c r="DJ27" s="677"/>
      <c r="DK27" s="678"/>
      <c r="DL27" s="650">
        <v>157291</v>
      </c>
      <c r="DM27" s="677"/>
      <c r="DN27" s="677"/>
      <c r="DO27" s="677"/>
      <c r="DP27" s="677"/>
      <c r="DQ27" s="677"/>
      <c r="DR27" s="677"/>
      <c r="DS27" s="677"/>
      <c r="DT27" s="677"/>
      <c r="DU27" s="677"/>
      <c r="DV27" s="678"/>
      <c r="DW27" s="646">
        <v>7.5</v>
      </c>
      <c r="DX27" s="675"/>
      <c r="DY27" s="675"/>
      <c r="DZ27" s="675"/>
      <c r="EA27" s="675"/>
      <c r="EB27" s="675"/>
      <c r="EC27" s="676"/>
    </row>
    <row r="28" spans="2:133" ht="11.25" customHeight="1">
      <c r="B28" s="683" t="s">
        <v>302</v>
      </c>
      <c r="C28" s="684"/>
      <c r="D28" s="684"/>
      <c r="E28" s="684"/>
      <c r="F28" s="684"/>
      <c r="G28" s="684"/>
      <c r="H28" s="684"/>
      <c r="I28" s="684"/>
      <c r="J28" s="684"/>
      <c r="K28" s="684"/>
      <c r="L28" s="684"/>
      <c r="M28" s="684"/>
      <c r="N28" s="684"/>
      <c r="O28" s="684"/>
      <c r="P28" s="684"/>
      <c r="Q28" s="685"/>
      <c r="R28" s="641" t="s">
        <v>234</v>
      </c>
      <c r="S28" s="642"/>
      <c r="T28" s="642"/>
      <c r="U28" s="642"/>
      <c r="V28" s="642"/>
      <c r="W28" s="642"/>
      <c r="X28" s="642"/>
      <c r="Y28" s="643"/>
      <c r="Z28" s="644" t="s">
        <v>234</v>
      </c>
      <c r="AA28" s="644"/>
      <c r="AB28" s="644"/>
      <c r="AC28" s="644"/>
      <c r="AD28" s="645" t="s">
        <v>234</v>
      </c>
      <c r="AE28" s="645"/>
      <c r="AF28" s="645"/>
      <c r="AG28" s="645"/>
      <c r="AH28" s="645"/>
      <c r="AI28" s="645"/>
      <c r="AJ28" s="645"/>
      <c r="AK28" s="645"/>
      <c r="AL28" s="646" t="s">
        <v>234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269076</v>
      </c>
      <c r="CS28" s="642"/>
      <c r="CT28" s="642"/>
      <c r="CU28" s="642"/>
      <c r="CV28" s="642"/>
      <c r="CW28" s="642"/>
      <c r="CX28" s="642"/>
      <c r="CY28" s="643"/>
      <c r="CZ28" s="646">
        <v>8</v>
      </c>
      <c r="DA28" s="675"/>
      <c r="DB28" s="675"/>
      <c r="DC28" s="679"/>
      <c r="DD28" s="650">
        <v>252707</v>
      </c>
      <c r="DE28" s="642"/>
      <c r="DF28" s="642"/>
      <c r="DG28" s="642"/>
      <c r="DH28" s="642"/>
      <c r="DI28" s="642"/>
      <c r="DJ28" s="642"/>
      <c r="DK28" s="643"/>
      <c r="DL28" s="650">
        <v>252707</v>
      </c>
      <c r="DM28" s="642"/>
      <c r="DN28" s="642"/>
      <c r="DO28" s="642"/>
      <c r="DP28" s="642"/>
      <c r="DQ28" s="642"/>
      <c r="DR28" s="642"/>
      <c r="DS28" s="642"/>
      <c r="DT28" s="642"/>
      <c r="DU28" s="642"/>
      <c r="DV28" s="643"/>
      <c r="DW28" s="646">
        <v>12</v>
      </c>
      <c r="DX28" s="675"/>
      <c r="DY28" s="675"/>
      <c r="DZ28" s="675"/>
      <c r="EA28" s="675"/>
      <c r="EB28" s="675"/>
      <c r="EC28" s="676"/>
    </row>
    <row r="29" spans="2:133" ht="11.25" customHeight="1">
      <c r="B29" s="638" t="s">
        <v>304</v>
      </c>
      <c r="C29" s="639"/>
      <c r="D29" s="639"/>
      <c r="E29" s="639"/>
      <c r="F29" s="639"/>
      <c r="G29" s="639"/>
      <c r="H29" s="639"/>
      <c r="I29" s="639"/>
      <c r="J29" s="639"/>
      <c r="K29" s="639"/>
      <c r="L29" s="639"/>
      <c r="M29" s="639"/>
      <c r="N29" s="639"/>
      <c r="O29" s="639"/>
      <c r="P29" s="639"/>
      <c r="Q29" s="640"/>
      <c r="R29" s="641">
        <v>292452</v>
      </c>
      <c r="S29" s="642"/>
      <c r="T29" s="642"/>
      <c r="U29" s="642"/>
      <c r="V29" s="642"/>
      <c r="W29" s="642"/>
      <c r="X29" s="642"/>
      <c r="Y29" s="643"/>
      <c r="Z29" s="644">
        <v>8.1999999999999993</v>
      </c>
      <c r="AA29" s="644"/>
      <c r="AB29" s="644"/>
      <c r="AC29" s="644"/>
      <c r="AD29" s="645" t="s">
        <v>182</v>
      </c>
      <c r="AE29" s="645"/>
      <c r="AF29" s="645"/>
      <c r="AG29" s="645"/>
      <c r="AH29" s="645"/>
      <c r="AI29" s="645"/>
      <c r="AJ29" s="645"/>
      <c r="AK29" s="645"/>
      <c r="AL29" s="646" t="s">
        <v>234</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269076</v>
      </c>
      <c r="CS29" s="677"/>
      <c r="CT29" s="677"/>
      <c r="CU29" s="677"/>
      <c r="CV29" s="677"/>
      <c r="CW29" s="677"/>
      <c r="CX29" s="677"/>
      <c r="CY29" s="678"/>
      <c r="CZ29" s="646">
        <v>8</v>
      </c>
      <c r="DA29" s="675"/>
      <c r="DB29" s="675"/>
      <c r="DC29" s="679"/>
      <c r="DD29" s="650">
        <v>252707</v>
      </c>
      <c r="DE29" s="677"/>
      <c r="DF29" s="677"/>
      <c r="DG29" s="677"/>
      <c r="DH29" s="677"/>
      <c r="DI29" s="677"/>
      <c r="DJ29" s="677"/>
      <c r="DK29" s="678"/>
      <c r="DL29" s="650">
        <v>252707</v>
      </c>
      <c r="DM29" s="677"/>
      <c r="DN29" s="677"/>
      <c r="DO29" s="677"/>
      <c r="DP29" s="677"/>
      <c r="DQ29" s="677"/>
      <c r="DR29" s="677"/>
      <c r="DS29" s="677"/>
      <c r="DT29" s="677"/>
      <c r="DU29" s="677"/>
      <c r="DV29" s="678"/>
      <c r="DW29" s="646">
        <v>12</v>
      </c>
      <c r="DX29" s="675"/>
      <c r="DY29" s="675"/>
      <c r="DZ29" s="675"/>
      <c r="EA29" s="675"/>
      <c r="EB29" s="675"/>
      <c r="EC29" s="676"/>
    </row>
    <row r="30" spans="2:133" ht="11.25" customHeight="1">
      <c r="B30" s="638" t="s">
        <v>309</v>
      </c>
      <c r="C30" s="639"/>
      <c r="D30" s="639"/>
      <c r="E30" s="639"/>
      <c r="F30" s="639"/>
      <c r="G30" s="639"/>
      <c r="H30" s="639"/>
      <c r="I30" s="639"/>
      <c r="J30" s="639"/>
      <c r="K30" s="639"/>
      <c r="L30" s="639"/>
      <c r="M30" s="639"/>
      <c r="N30" s="639"/>
      <c r="O30" s="639"/>
      <c r="P30" s="639"/>
      <c r="Q30" s="640"/>
      <c r="R30" s="641">
        <v>32648</v>
      </c>
      <c r="S30" s="642"/>
      <c r="T30" s="642"/>
      <c r="U30" s="642"/>
      <c r="V30" s="642"/>
      <c r="W30" s="642"/>
      <c r="X30" s="642"/>
      <c r="Y30" s="643"/>
      <c r="Z30" s="644">
        <v>0.9</v>
      </c>
      <c r="AA30" s="644"/>
      <c r="AB30" s="644"/>
      <c r="AC30" s="644"/>
      <c r="AD30" s="645" t="s">
        <v>234</v>
      </c>
      <c r="AE30" s="645"/>
      <c r="AF30" s="645"/>
      <c r="AG30" s="645"/>
      <c r="AH30" s="645"/>
      <c r="AI30" s="645"/>
      <c r="AJ30" s="645"/>
      <c r="AK30" s="645"/>
      <c r="AL30" s="646" t="s">
        <v>182</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98</v>
      </c>
      <c r="BH30" s="702"/>
      <c r="BI30" s="702"/>
      <c r="BJ30" s="702"/>
      <c r="BK30" s="702"/>
      <c r="BL30" s="702"/>
      <c r="BM30" s="636">
        <v>89.7</v>
      </c>
      <c r="BN30" s="702"/>
      <c r="BO30" s="702"/>
      <c r="BP30" s="702"/>
      <c r="BQ30" s="703"/>
      <c r="BR30" s="701">
        <v>98</v>
      </c>
      <c r="BS30" s="702"/>
      <c r="BT30" s="702"/>
      <c r="BU30" s="702"/>
      <c r="BV30" s="702"/>
      <c r="BW30" s="702"/>
      <c r="BX30" s="636">
        <v>89.5</v>
      </c>
      <c r="BY30" s="702"/>
      <c r="BZ30" s="702"/>
      <c r="CA30" s="702"/>
      <c r="CB30" s="703"/>
      <c r="CD30" s="706"/>
      <c r="CE30" s="707"/>
      <c r="CF30" s="656" t="s">
        <v>312</v>
      </c>
      <c r="CG30" s="657"/>
      <c r="CH30" s="657"/>
      <c r="CI30" s="657"/>
      <c r="CJ30" s="657"/>
      <c r="CK30" s="657"/>
      <c r="CL30" s="657"/>
      <c r="CM30" s="657"/>
      <c r="CN30" s="657"/>
      <c r="CO30" s="657"/>
      <c r="CP30" s="657"/>
      <c r="CQ30" s="658"/>
      <c r="CR30" s="641">
        <v>249764</v>
      </c>
      <c r="CS30" s="642"/>
      <c r="CT30" s="642"/>
      <c r="CU30" s="642"/>
      <c r="CV30" s="642"/>
      <c r="CW30" s="642"/>
      <c r="CX30" s="642"/>
      <c r="CY30" s="643"/>
      <c r="CZ30" s="646">
        <v>7.4</v>
      </c>
      <c r="DA30" s="675"/>
      <c r="DB30" s="675"/>
      <c r="DC30" s="679"/>
      <c r="DD30" s="650">
        <v>233395</v>
      </c>
      <c r="DE30" s="642"/>
      <c r="DF30" s="642"/>
      <c r="DG30" s="642"/>
      <c r="DH30" s="642"/>
      <c r="DI30" s="642"/>
      <c r="DJ30" s="642"/>
      <c r="DK30" s="643"/>
      <c r="DL30" s="650">
        <v>233395</v>
      </c>
      <c r="DM30" s="642"/>
      <c r="DN30" s="642"/>
      <c r="DO30" s="642"/>
      <c r="DP30" s="642"/>
      <c r="DQ30" s="642"/>
      <c r="DR30" s="642"/>
      <c r="DS30" s="642"/>
      <c r="DT30" s="642"/>
      <c r="DU30" s="642"/>
      <c r="DV30" s="643"/>
      <c r="DW30" s="646">
        <v>11.1</v>
      </c>
      <c r="DX30" s="675"/>
      <c r="DY30" s="675"/>
      <c r="DZ30" s="675"/>
      <c r="EA30" s="675"/>
      <c r="EB30" s="675"/>
      <c r="EC30" s="676"/>
    </row>
    <row r="31" spans="2:133" ht="11.25" customHeight="1">
      <c r="B31" s="638" t="s">
        <v>313</v>
      </c>
      <c r="C31" s="639"/>
      <c r="D31" s="639"/>
      <c r="E31" s="639"/>
      <c r="F31" s="639"/>
      <c r="G31" s="639"/>
      <c r="H31" s="639"/>
      <c r="I31" s="639"/>
      <c r="J31" s="639"/>
      <c r="K31" s="639"/>
      <c r="L31" s="639"/>
      <c r="M31" s="639"/>
      <c r="N31" s="639"/>
      <c r="O31" s="639"/>
      <c r="P31" s="639"/>
      <c r="Q31" s="640"/>
      <c r="R31" s="641">
        <v>42252</v>
      </c>
      <c r="S31" s="642"/>
      <c r="T31" s="642"/>
      <c r="U31" s="642"/>
      <c r="V31" s="642"/>
      <c r="W31" s="642"/>
      <c r="X31" s="642"/>
      <c r="Y31" s="643"/>
      <c r="Z31" s="644">
        <v>1.2</v>
      </c>
      <c r="AA31" s="644"/>
      <c r="AB31" s="644"/>
      <c r="AC31" s="644"/>
      <c r="AD31" s="645" t="s">
        <v>234</v>
      </c>
      <c r="AE31" s="645"/>
      <c r="AF31" s="645"/>
      <c r="AG31" s="645"/>
      <c r="AH31" s="645"/>
      <c r="AI31" s="645"/>
      <c r="AJ31" s="645"/>
      <c r="AK31" s="645"/>
      <c r="AL31" s="646" t="s">
        <v>234</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97.5</v>
      </c>
      <c r="BH31" s="677"/>
      <c r="BI31" s="677"/>
      <c r="BJ31" s="677"/>
      <c r="BK31" s="677"/>
      <c r="BL31" s="677"/>
      <c r="BM31" s="647">
        <v>91.7</v>
      </c>
      <c r="BN31" s="699"/>
      <c r="BO31" s="699"/>
      <c r="BP31" s="699"/>
      <c r="BQ31" s="700"/>
      <c r="BR31" s="698">
        <v>98.1</v>
      </c>
      <c r="BS31" s="677"/>
      <c r="BT31" s="677"/>
      <c r="BU31" s="677"/>
      <c r="BV31" s="677"/>
      <c r="BW31" s="677"/>
      <c r="BX31" s="647">
        <v>92.5</v>
      </c>
      <c r="BY31" s="699"/>
      <c r="BZ31" s="699"/>
      <c r="CA31" s="699"/>
      <c r="CB31" s="700"/>
      <c r="CD31" s="706"/>
      <c r="CE31" s="707"/>
      <c r="CF31" s="656" t="s">
        <v>316</v>
      </c>
      <c r="CG31" s="657"/>
      <c r="CH31" s="657"/>
      <c r="CI31" s="657"/>
      <c r="CJ31" s="657"/>
      <c r="CK31" s="657"/>
      <c r="CL31" s="657"/>
      <c r="CM31" s="657"/>
      <c r="CN31" s="657"/>
      <c r="CO31" s="657"/>
      <c r="CP31" s="657"/>
      <c r="CQ31" s="658"/>
      <c r="CR31" s="641">
        <v>19312</v>
      </c>
      <c r="CS31" s="677"/>
      <c r="CT31" s="677"/>
      <c r="CU31" s="677"/>
      <c r="CV31" s="677"/>
      <c r="CW31" s="677"/>
      <c r="CX31" s="677"/>
      <c r="CY31" s="678"/>
      <c r="CZ31" s="646">
        <v>0.6</v>
      </c>
      <c r="DA31" s="675"/>
      <c r="DB31" s="675"/>
      <c r="DC31" s="679"/>
      <c r="DD31" s="650">
        <v>19312</v>
      </c>
      <c r="DE31" s="677"/>
      <c r="DF31" s="677"/>
      <c r="DG31" s="677"/>
      <c r="DH31" s="677"/>
      <c r="DI31" s="677"/>
      <c r="DJ31" s="677"/>
      <c r="DK31" s="678"/>
      <c r="DL31" s="650">
        <v>19312</v>
      </c>
      <c r="DM31" s="677"/>
      <c r="DN31" s="677"/>
      <c r="DO31" s="677"/>
      <c r="DP31" s="677"/>
      <c r="DQ31" s="677"/>
      <c r="DR31" s="677"/>
      <c r="DS31" s="677"/>
      <c r="DT31" s="677"/>
      <c r="DU31" s="677"/>
      <c r="DV31" s="678"/>
      <c r="DW31" s="646">
        <v>0.9</v>
      </c>
      <c r="DX31" s="675"/>
      <c r="DY31" s="675"/>
      <c r="DZ31" s="675"/>
      <c r="EA31" s="675"/>
      <c r="EB31" s="675"/>
      <c r="EC31" s="676"/>
    </row>
    <row r="32" spans="2:133" ht="11.25" customHeight="1">
      <c r="B32" s="638" t="s">
        <v>317</v>
      </c>
      <c r="C32" s="639"/>
      <c r="D32" s="639"/>
      <c r="E32" s="639"/>
      <c r="F32" s="639"/>
      <c r="G32" s="639"/>
      <c r="H32" s="639"/>
      <c r="I32" s="639"/>
      <c r="J32" s="639"/>
      <c r="K32" s="639"/>
      <c r="L32" s="639"/>
      <c r="M32" s="639"/>
      <c r="N32" s="639"/>
      <c r="O32" s="639"/>
      <c r="P32" s="639"/>
      <c r="Q32" s="640"/>
      <c r="R32" s="641">
        <v>190000</v>
      </c>
      <c r="S32" s="642"/>
      <c r="T32" s="642"/>
      <c r="U32" s="642"/>
      <c r="V32" s="642"/>
      <c r="W32" s="642"/>
      <c r="X32" s="642"/>
      <c r="Y32" s="643"/>
      <c r="Z32" s="644">
        <v>5.3</v>
      </c>
      <c r="AA32" s="644"/>
      <c r="AB32" s="644"/>
      <c r="AC32" s="644"/>
      <c r="AD32" s="645" t="s">
        <v>234</v>
      </c>
      <c r="AE32" s="645"/>
      <c r="AF32" s="645"/>
      <c r="AG32" s="645"/>
      <c r="AH32" s="645"/>
      <c r="AI32" s="645"/>
      <c r="AJ32" s="645"/>
      <c r="AK32" s="645"/>
      <c r="AL32" s="646" t="s">
        <v>234</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98.2</v>
      </c>
      <c r="BH32" s="711"/>
      <c r="BI32" s="711"/>
      <c r="BJ32" s="711"/>
      <c r="BK32" s="711"/>
      <c r="BL32" s="711"/>
      <c r="BM32" s="712">
        <v>87</v>
      </c>
      <c r="BN32" s="711"/>
      <c r="BO32" s="711"/>
      <c r="BP32" s="711"/>
      <c r="BQ32" s="713"/>
      <c r="BR32" s="710">
        <v>97.8</v>
      </c>
      <c r="BS32" s="711"/>
      <c r="BT32" s="711"/>
      <c r="BU32" s="711"/>
      <c r="BV32" s="711"/>
      <c r="BW32" s="711"/>
      <c r="BX32" s="712">
        <v>85.7</v>
      </c>
      <c r="BY32" s="711"/>
      <c r="BZ32" s="711"/>
      <c r="CA32" s="711"/>
      <c r="CB32" s="713"/>
      <c r="CD32" s="708"/>
      <c r="CE32" s="709"/>
      <c r="CF32" s="656" t="s">
        <v>319</v>
      </c>
      <c r="CG32" s="657"/>
      <c r="CH32" s="657"/>
      <c r="CI32" s="657"/>
      <c r="CJ32" s="657"/>
      <c r="CK32" s="657"/>
      <c r="CL32" s="657"/>
      <c r="CM32" s="657"/>
      <c r="CN32" s="657"/>
      <c r="CO32" s="657"/>
      <c r="CP32" s="657"/>
      <c r="CQ32" s="658"/>
      <c r="CR32" s="641" t="s">
        <v>234</v>
      </c>
      <c r="CS32" s="642"/>
      <c r="CT32" s="642"/>
      <c r="CU32" s="642"/>
      <c r="CV32" s="642"/>
      <c r="CW32" s="642"/>
      <c r="CX32" s="642"/>
      <c r="CY32" s="643"/>
      <c r="CZ32" s="646" t="s">
        <v>234</v>
      </c>
      <c r="DA32" s="675"/>
      <c r="DB32" s="675"/>
      <c r="DC32" s="679"/>
      <c r="DD32" s="650" t="s">
        <v>182</v>
      </c>
      <c r="DE32" s="642"/>
      <c r="DF32" s="642"/>
      <c r="DG32" s="642"/>
      <c r="DH32" s="642"/>
      <c r="DI32" s="642"/>
      <c r="DJ32" s="642"/>
      <c r="DK32" s="643"/>
      <c r="DL32" s="650" t="s">
        <v>234</v>
      </c>
      <c r="DM32" s="642"/>
      <c r="DN32" s="642"/>
      <c r="DO32" s="642"/>
      <c r="DP32" s="642"/>
      <c r="DQ32" s="642"/>
      <c r="DR32" s="642"/>
      <c r="DS32" s="642"/>
      <c r="DT32" s="642"/>
      <c r="DU32" s="642"/>
      <c r="DV32" s="643"/>
      <c r="DW32" s="646" t="s">
        <v>234</v>
      </c>
      <c r="DX32" s="675"/>
      <c r="DY32" s="675"/>
      <c r="DZ32" s="675"/>
      <c r="EA32" s="675"/>
      <c r="EB32" s="675"/>
      <c r="EC32" s="676"/>
    </row>
    <row r="33" spans="2:133" ht="11.25" customHeight="1">
      <c r="B33" s="638" t="s">
        <v>320</v>
      </c>
      <c r="C33" s="639"/>
      <c r="D33" s="639"/>
      <c r="E33" s="639"/>
      <c r="F33" s="639"/>
      <c r="G33" s="639"/>
      <c r="H33" s="639"/>
      <c r="I33" s="639"/>
      <c r="J33" s="639"/>
      <c r="K33" s="639"/>
      <c r="L33" s="639"/>
      <c r="M33" s="639"/>
      <c r="N33" s="639"/>
      <c r="O33" s="639"/>
      <c r="P33" s="639"/>
      <c r="Q33" s="640"/>
      <c r="R33" s="641">
        <v>104976</v>
      </c>
      <c r="S33" s="642"/>
      <c r="T33" s="642"/>
      <c r="U33" s="642"/>
      <c r="V33" s="642"/>
      <c r="W33" s="642"/>
      <c r="X33" s="642"/>
      <c r="Y33" s="643"/>
      <c r="Z33" s="644">
        <v>2.9</v>
      </c>
      <c r="AA33" s="644"/>
      <c r="AB33" s="644"/>
      <c r="AC33" s="644"/>
      <c r="AD33" s="645" t="s">
        <v>234</v>
      </c>
      <c r="AE33" s="645"/>
      <c r="AF33" s="645"/>
      <c r="AG33" s="645"/>
      <c r="AH33" s="645"/>
      <c r="AI33" s="645"/>
      <c r="AJ33" s="645"/>
      <c r="AK33" s="645"/>
      <c r="AL33" s="646" t="s">
        <v>234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1586987</v>
      </c>
      <c r="CS33" s="677"/>
      <c r="CT33" s="677"/>
      <c r="CU33" s="677"/>
      <c r="CV33" s="677"/>
      <c r="CW33" s="677"/>
      <c r="CX33" s="677"/>
      <c r="CY33" s="678"/>
      <c r="CZ33" s="646">
        <v>46.9</v>
      </c>
      <c r="DA33" s="675"/>
      <c r="DB33" s="675"/>
      <c r="DC33" s="679"/>
      <c r="DD33" s="650">
        <v>1255331</v>
      </c>
      <c r="DE33" s="677"/>
      <c r="DF33" s="677"/>
      <c r="DG33" s="677"/>
      <c r="DH33" s="677"/>
      <c r="DI33" s="677"/>
      <c r="DJ33" s="677"/>
      <c r="DK33" s="678"/>
      <c r="DL33" s="650">
        <v>980448</v>
      </c>
      <c r="DM33" s="677"/>
      <c r="DN33" s="677"/>
      <c r="DO33" s="677"/>
      <c r="DP33" s="677"/>
      <c r="DQ33" s="677"/>
      <c r="DR33" s="677"/>
      <c r="DS33" s="677"/>
      <c r="DT33" s="677"/>
      <c r="DU33" s="677"/>
      <c r="DV33" s="678"/>
      <c r="DW33" s="646">
        <v>46.6</v>
      </c>
      <c r="DX33" s="675"/>
      <c r="DY33" s="675"/>
      <c r="DZ33" s="675"/>
      <c r="EA33" s="675"/>
      <c r="EB33" s="675"/>
      <c r="EC33" s="676"/>
    </row>
    <row r="34" spans="2:133" ht="11.25" customHeight="1">
      <c r="B34" s="638" t="s">
        <v>322</v>
      </c>
      <c r="C34" s="639"/>
      <c r="D34" s="639"/>
      <c r="E34" s="639"/>
      <c r="F34" s="639"/>
      <c r="G34" s="639"/>
      <c r="H34" s="639"/>
      <c r="I34" s="639"/>
      <c r="J34" s="639"/>
      <c r="K34" s="639"/>
      <c r="L34" s="639"/>
      <c r="M34" s="639"/>
      <c r="N34" s="639"/>
      <c r="O34" s="639"/>
      <c r="P34" s="639"/>
      <c r="Q34" s="640"/>
      <c r="R34" s="641">
        <v>31322</v>
      </c>
      <c r="S34" s="642"/>
      <c r="T34" s="642"/>
      <c r="U34" s="642"/>
      <c r="V34" s="642"/>
      <c r="W34" s="642"/>
      <c r="X34" s="642"/>
      <c r="Y34" s="643"/>
      <c r="Z34" s="644">
        <v>0.9</v>
      </c>
      <c r="AA34" s="644"/>
      <c r="AB34" s="644"/>
      <c r="AC34" s="644"/>
      <c r="AD34" s="645">
        <v>5</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546749</v>
      </c>
      <c r="CS34" s="642"/>
      <c r="CT34" s="642"/>
      <c r="CU34" s="642"/>
      <c r="CV34" s="642"/>
      <c r="CW34" s="642"/>
      <c r="CX34" s="642"/>
      <c r="CY34" s="643"/>
      <c r="CZ34" s="646">
        <v>16.2</v>
      </c>
      <c r="DA34" s="675"/>
      <c r="DB34" s="675"/>
      <c r="DC34" s="679"/>
      <c r="DD34" s="650">
        <v>414719</v>
      </c>
      <c r="DE34" s="642"/>
      <c r="DF34" s="642"/>
      <c r="DG34" s="642"/>
      <c r="DH34" s="642"/>
      <c r="DI34" s="642"/>
      <c r="DJ34" s="642"/>
      <c r="DK34" s="643"/>
      <c r="DL34" s="650">
        <v>298083</v>
      </c>
      <c r="DM34" s="642"/>
      <c r="DN34" s="642"/>
      <c r="DO34" s="642"/>
      <c r="DP34" s="642"/>
      <c r="DQ34" s="642"/>
      <c r="DR34" s="642"/>
      <c r="DS34" s="642"/>
      <c r="DT34" s="642"/>
      <c r="DU34" s="642"/>
      <c r="DV34" s="643"/>
      <c r="DW34" s="646">
        <v>14.2</v>
      </c>
      <c r="DX34" s="675"/>
      <c r="DY34" s="675"/>
      <c r="DZ34" s="675"/>
      <c r="EA34" s="675"/>
      <c r="EB34" s="675"/>
      <c r="EC34" s="676"/>
    </row>
    <row r="35" spans="2:133" ht="11.25" customHeight="1">
      <c r="B35" s="638" t="s">
        <v>326</v>
      </c>
      <c r="C35" s="639"/>
      <c r="D35" s="639"/>
      <c r="E35" s="639"/>
      <c r="F35" s="639"/>
      <c r="G35" s="639"/>
      <c r="H35" s="639"/>
      <c r="I35" s="639"/>
      <c r="J35" s="639"/>
      <c r="K35" s="639"/>
      <c r="L35" s="639"/>
      <c r="M35" s="639"/>
      <c r="N35" s="639"/>
      <c r="O35" s="639"/>
      <c r="P35" s="639"/>
      <c r="Q35" s="640"/>
      <c r="R35" s="641">
        <v>323509</v>
      </c>
      <c r="S35" s="642"/>
      <c r="T35" s="642"/>
      <c r="U35" s="642"/>
      <c r="V35" s="642"/>
      <c r="W35" s="642"/>
      <c r="X35" s="642"/>
      <c r="Y35" s="643"/>
      <c r="Z35" s="644">
        <v>9.1</v>
      </c>
      <c r="AA35" s="644"/>
      <c r="AB35" s="644"/>
      <c r="AC35" s="644"/>
      <c r="AD35" s="645" t="s">
        <v>234</v>
      </c>
      <c r="AE35" s="645"/>
      <c r="AF35" s="645"/>
      <c r="AG35" s="645"/>
      <c r="AH35" s="645"/>
      <c r="AI35" s="645"/>
      <c r="AJ35" s="645"/>
      <c r="AK35" s="645"/>
      <c r="AL35" s="646" t="s">
        <v>182</v>
      </c>
      <c r="AM35" s="647"/>
      <c r="AN35" s="647"/>
      <c r="AO35" s="648"/>
      <c r="AP35" s="234"/>
      <c r="AQ35" s="714" t="s">
        <v>327</v>
      </c>
      <c r="AR35" s="715"/>
      <c r="AS35" s="715"/>
      <c r="AT35" s="715"/>
      <c r="AU35" s="715"/>
      <c r="AV35" s="715"/>
      <c r="AW35" s="715"/>
      <c r="AX35" s="715"/>
      <c r="AY35" s="716"/>
      <c r="AZ35" s="630">
        <v>457828</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49359</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73146</v>
      </c>
      <c r="CS35" s="677"/>
      <c r="CT35" s="677"/>
      <c r="CU35" s="677"/>
      <c r="CV35" s="677"/>
      <c r="CW35" s="677"/>
      <c r="CX35" s="677"/>
      <c r="CY35" s="678"/>
      <c r="CZ35" s="646">
        <v>2.2000000000000002</v>
      </c>
      <c r="DA35" s="675"/>
      <c r="DB35" s="675"/>
      <c r="DC35" s="679"/>
      <c r="DD35" s="650">
        <v>54987</v>
      </c>
      <c r="DE35" s="677"/>
      <c r="DF35" s="677"/>
      <c r="DG35" s="677"/>
      <c r="DH35" s="677"/>
      <c r="DI35" s="677"/>
      <c r="DJ35" s="677"/>
      <c r="DK35" s="678"/>
      <c r="DL35" s="650">
        <v>16735</v>
      </c>
      <c r="DM35" s="677"/>
      <c r="DN35" s="677"/>
      <c r="DO35" s="677"/>
      <c r="DP35" s="677"/>
      <c r="DQ35" s="677"/>
      <c r="DR35" s="677"/>
      <c r="DS35" s="677"/>
      <c r="DT35" s="677"/>
      <c r="DU35" s="677"/>
      <c r="DV35" s="678"/>
      <c r="DW35" s="646">
        <v>0.8</v>
      </c>
      <c r="DX35" s="675"/>
      <c r="DY35" s="675"/>
      <c r="DZ35" s="675"/>
      <c r="EA35" s="675"/>
      <c r="EB35" s="675"/>
      <c r="EC35" s="676"/>
    </row>
    <row r="36" spans="2:133" ht="11.25" customHeight="1">
      <c r="B36" s="638" t="s">
        <v>330</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234</v>
      </c>
      <c r="AA36" s="644"/>
      <c r="AB36" s="644"/>
      <c r="AC36" s="644"/>
      <c r="AD36" s="645" t="s">
        <v>234</v>
      </c>
      <c r="AE36" s="645"/>
      <c r="AF36" s="645"/>
      <c r="AG36" s="645"/>
      <c r="AH36" s="645"/>
      <c r="AI36" s="645"/>
      <c r="AJ36" s="645"/>
      <c r="AK36" s="645"/>
      <c r="AL36" s="646" t="s">
        <v>234</v>
      </c>
      <c r="AM36" s="647"/>
      <c r="AN36" s="647"/>
      <c r="AO36" s="648"/>
      <c r="AQ36" s="718" t="s">
        <v>331</v>
      </c>
      <c r="AR36" s="719"/>
      <c r="AS36" s="719"/>
      <c r="AT36" s="719"/>
      <c r="AU36" s="719"/>
      <c r="AV36" s="719"/>
      <c r="AW36" s="719"/>
      <c r="AX36" s="719"/>
      <c r="AY36" s="720"/>
      <c r="AZ36" s="641">
        <v>168643</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49359</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459211</v>
      </c>
      <c r="CS36" s="642"/>
      <c r="CT36" s="642"/>
      <c r="CU36" s="642"/>
      <c r="CV36" s="642"/>
      <c r="CW36" s="642"/>
      <c r="CX36" s="642"/>
      <c r="CY36" s="643"/>
      <c r="CZ36" s="646">
        <v>13.6</v>
      </c>
      <c r="DA36" s="675"/>
      <c r="DB36" s="675"/>
      <c r="DC36" s="679"/>
      <c r="DD36" s="650">
        <v>371690</v>
      </c>
      <c r="DE36" s="642"/>
      <c r="DF36" s="642"/>
      <c r="DG36" s="642"/>
      <c r="DH36" s="642"/>
      <c r="DI36" s="642"/>
      <c r="DJ36" s="642"/>
      <c r="DK36" s="643"/>
      <c r="DL36" s="650">
        <v>321205</v>
      </c>
      <c r="DM36" s="642"/>
      <c r="DN36" s="642"/>
      <c r="DO36" s="642"/>
      <c r="DP36" s="642"/>
      <c r="DQ36" s="642"/>
      <c r="DR36" s="642"/>
      <c r="DS36" s="642"/>
      <c r="DT36" s="642"/>
      <c r="DU36" s="642"/>
      <c r="DV36" s="643"/>
      <c r="DW36" s="646">
        <v>15.3</v>
      </c>
      <c r="DX36" s="675"/>
      <c r="DY36" s="675"/>
      <c r="DZ36" s="675"/>
      <c r="EA36" s="675"/>
      <c r="EB36" s="675"/>
      <c r="EC36" s="676"/>
    </row>
    <row r="37" spans="2:133" ht="11.25" customHeight="1">
      <c r="B37" s="638" t="s">
        <v>334</v>
      </c>
      <c r="C37" s="639"/>
      <c r="D37" s="639"/>
      <c r="E37" s="639"/>
      <c r="F37" s="639"/>
      <c r="G37" s="639"/>
      <c r="H37" s="639"/>
      <c r="I37" s="639"/>
      <c r="J37" s="639"/>
      <c r="K37" s="639"/>
      <c r="L37" s="639"/>
      <c r="M37" s="639"/>
      <c r="N37" s="639"/>
      <c r="O37" s="639"/>
      <c r="P37" s="639"/>
      <c r="Q37" s="640"/>
      <c r="R37" s="641">
        <v>79909</v>
      </c>
      <c r="S37" s="642"/>
      <c r="T37" s="642"/>
      <c r="U37" s="642"/>
      <c r="V37" s="642"/>
      <c r="W37" s="642"/>
      <c r="X37" s="642"/>
      <c r="Y37" s="643"/>
      <c r="Z37" s="644">
        <v>2.2000000000000002</v>
      </c>
      <c r="AA37" s="644"/>
      <c r="AB37" s="644"/>
      <c r="AC37" s="644"/>
      <c r="AD37" s="645" t="s">
        <v>234</v>
      </c>
      <c r="AE37" s="645"/>
      <c r="AF37" s="645"/>
      <c r="AG37" s="645"/>
      <c r="AH37" s="645"/>
      <c r="AI37" s="645"/>
      <c r="AJ37" s="645"/>
      <c r="AK37" s="645"/>
      <c r="AL37" s="646" t="s">
        <v>182</v>
      </c>
      <c r="AM37" s="647"/>
      <c r="AN37" s="647"/>
      <c r="AO37" s="648"/>
      <c r="AQ37" s="718" t="s">
        <v>335</v>
      </c>
      <c r="AR37" s="719"/>
      <c r="AS37" s="719"/>
      <c r="AT37" s="719"/>
      <c r="AU37" s="719"/>
      <c r="AV37" s="719"/>
      <c r="AW37" s="719"/>
      <c r="AX37" s="719"/>
      <c r="AY37" s="720"/>
      <c r="AZ37" s="641">
        <v>39181</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678</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195627</v>
      </c>
      <c r="CS37" s="677"/>
      <c r="CT37" s="677"/>
      <c r="CU37" s="677"/>
      <c r="CV37" s="677"/>
      <c r="CW37" s="677"/>
      <c r="CX37" s="677"/>
      <c r="CY37" s="678"/>
      <c r="CZ37" s="646">
        <v>5.8</v>
      </c>
      <c r="DA37" s="675"/>
      <c r="DB37" s="675"/>
      <c r="DC37" s="679"/>
      <c r="DD37" s="650">
        <v>195462</v>
      </c>
      <c r="DE37" s="677"/>
      <c r="DF37" s="677"/>
      <c r="DG37" s="677"/>
      <c r="DH37" s="677"/>
      <c r="DI37" s="677"/>
      <c r="DJ37" s="677"/>
      <c r="DK37" s="678"/>
      <c r="DL37" s="650">
        <v>169254</v>
      </c>
      <c r="DM37" s="677"/>
      <c r="DN37" s="677"/>
      <c r="DO37" s="677"/>
      <c r="DP37" s="677"/>
      <c r="DQ37" s="677"/>
      <c r="DR37" s="677"/>
      <c r="DS37" s="677"/>
      <c r="DT37" s="677"/>
      <c r="DU37" s="677"/>
      <c r="DV37" s="678"/>
      <c r="DW37" s="646">
        <v>8</v>
      </c>
      <c r="DX37" s="675"/>
      <c r="DY37" s="675"/>
      <c r="DZ37" s="675"/>
      <c r="EA37" s="675"/>
      <c r="EB37" s="675"/>
      <c r="EC37" s="676"/>
    </row>
    <row r="38" spans="2:133" ht="11.25" customHeight="1">
      <c r="B38" s="686" t="s">
        <v>338</v>
      </c>
      <c r="C38" s="687"/>
      <c r="D38" s="687"/>
      <c r="E38" s="687"/>
      <c r="F38" s="687"/>
      <c r="G38" s="687"/>
      <c r="H38" s="687"/>
      <c r="I38" s="687"/>
      <c r="J38" s="687"/>
      <c r="K38" s="687"/>
      <c r="L38" s="687"/>
      <c r="M38" s="687"/>
      <c r="N38" s="687"/>
      <c r="O38" s="687"/>
      <c r="P38" s="687"/>
      <c r="Q38" s="688"/>
      <c r="R38" s="721">
        <v>3560496</v>
      </c>
      <c r="S38" s="722"/>
      <c r="T38" s="722"/>
      <c r="U38" s="722"/>
      <c r="V38" s="722"/>
      <c r="W38" s="722"/>
      <c r="X38" s="722"/>
      <c r="Y38" s="723"/>
      <c r="Z38" s="724">
        <v>100</v>
      </c>
      <c r="AA38" s="724"/>
      <c r="AB38" s="724"/>
      <c r="AC38" s="724"/>
      <c r="AD38" s="725">
        <v>2024271</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234</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1165</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457828</v>
      </c>
      <c r="CS38" s="642"/>
      <c r="CT38" s="642"/>
      <c r="CU38" s="642"/>
      <c r="CV38" s="642"/>
      <c r="CW38" s="642"/>
      <c r="CX38" s="642"/>
      <c r="CY38" s="643"/>
      <c r="CZ38" s="646">
        <v>13.5</v>
      </c>
      <c r="DA38" s="675"/>
      <c r="DB38" s="675"/>
      <c r="DC38" s="679"/>
      <c r="DD38" s="650">
        <v>413935</v>
      </c>
      <c r="DE38" s="642"/>
      <c r="DF38" s="642"/>
      <c r="DG38" s="642"/>
      <c r="DH38" s="642"/>
      <c r="DI38" s="642"/>
      <c r="DJ38" s="642"/>
      <c r="DK38" s="643"/>
      <c r="DL38" s="650">
        <v>344425</v>
      </c>
      <c r="DM38" s="642"/>
      <c r="DN38" s="642"/>
      <c r="DO38" s="642"/>
      <c r="DP38" s="642"/>
      <c r="DQ38" s="642"/>
      <c r="DR38" s="642"/>
      <c r="DS38" s="642"/>
      <c r="DT38" s="642"/>
      <c r="DU38" s="642"/>
      <c r="DV38" s="643"/>
      <c r="DW38" s="646">
        <v>16.399999999999999</v>
      </c>
      <c r="DX38" s="675"/>
      <c r="DY38" s="675"/>
      <c r="DZ38" s="675"/>
      <c r="EA38" s="675"/>
      <c r="EB38" s="675"/>
      <c r="EC38" s="676"/>
    </row>
    <row r="39" spans="2:133" ht="11.25" customHeight="1">
      <c r="AQ39" s="718" t="s">
        <v>342</v>
      </c>
      <c r="AR39" s="719"/>
      <c r="AS39" s="719"/>
      <c r="AT39" s="719"/>
      <c r="AU39" s="719"/>
      <c r="AV39" s="719"/>
      <c r="AW39" s="719"/>
      <c r="AX39" s="719"/>
      <c r="AY39" s="720"/>
      <c r="AZ39" s="641" t="s">
        <v>234</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102</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50053</v>
      </c>
      <c r="CS39" s="677"/>
      <c r="CT39" s="677"/>
      <c r="CU39" s="677"/>
      <c r="CV39" s="677"/>
      <c r="CW39" s="677"/>
      <c r="CX39" s="677"/>
      <c r="CY39" s="678"/>
      <c r="CZ39" s="646">
        <v>1.5</v>
      </c>
      <c r="DA39" s="675"/>
      <c r="DB39" s="675"/>
      <c r="DC39" s="679"/>
      <c r="DD39" s="650" t="s">
        <v>234</v>
      </c>
      <c r="DE39" s="677"/>
      <c r="DF39" s="677"/>
      <c r="DG39" s="677"/>
      <c r="DH39" s="677"/>
      <c r="DI39" s="677"/>
      <c r="DJ39" s="677"/>
      <c r="DK39" s="678"/>
      <c r="DL39" s="650" t="s">
        <v>234</v>
      </c>
      <c r="DM39" s="677"/>
      <c r="DN39" s="677"/>
      <c r="DO39" s="677"/>
      <c r="DP39" s="677"/>
      <c r="DQ39" s="677"/>
      <c r="DR39" s="677"/>
      <c r="DS39" s="677"/>
      <c r="DT39" s="677"/>
      <c r="DU39" s="677"/>
      <c r="DV39" s="678"/>
      <c r="DW39" s="646" t="s">
        <v>234</v>
      </c>
      <c r="DX39" s="675"/>
      <c r="DY39" s="675"/>
      <c r="DZ39" s="675"/>
      <c r="EA39" s="675"/>
      <c r="EB39" s="675"/>
      <c r="EC39" s="676"/>
    </row>
    <row r="40" spans="2:133" ht="11.25" customHeight="1">
      <c r="AQ40" s="718" t="s">
        <v>346</v>
      </c>
      <c r="AR40" s="719"/>
      <c r="AS40" s="719"/>
      <c r="AT40" s="719"/>
      <c r="AU40" s="719"/>
      <c r="AV40" s="719"/>
      <c r="AW40" s="719"/>
      <c r="AX40" s="719"/>
      <c r="AY40" s="720"/>
      <c r="AZ40" s="641">
        <v>51465</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234</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t="s">
        <v>182</v>
      </c>
      <c r="CS40" s="642"/>
      <c r="CT40" s="642"/>
      <c r="CU40" s="642"/>
      <c r="CV40" s="642"/>
      <c r="CW40" s="642"/>
      <c r="CX40" s="642"/>
      <c r="CY40" s="643"/>
      <c r="CZ40" s="646" t="s">
        <v>234</v>
      </c>
      <c r="DA40" s="675"/>
      <c r="DB40" s="675"/>
      <c r="DC40" s="679"/>
      <c r="DD40" s="650" t="s">
        <v>234</v>
      </c>
      <c r="DE40" s="642"/>
      <c r="DF40" s="642"/>
      <c r="DG40" s="642"/>
      <c r="DH40" s="642"/>
      <c r="DI40" s="642"/>
      <c r="DJ40" s="642"/>
      <c r="DK40" s="643"/>
      <c r="DL40" s="650" t="s">
        <v>234</v>
      </c>
      <c r="DM40" s="642"/>
      <c r="DN40" s="642"/>
      <c r="DO40" s="642"/>
      <c r="DP40" s="642"/>
      <c r="DQ40" s="642"/>
      <c r="DR40" s="642"/>
      <c r="DS40" s="642"/>
      <c r="DT40" s="642"/>
      <c r="DU40" s="642"/>
      <c r="DV40" s="643"/>
      <c r="DW40" s="646" t="s">
        <v>234</v>
      </c>
      <c r="DX40" s="675"/>
      <c r="DY40" s="675"/>
      <c r="DZ40" s="675"/>
      <c r="EA40" s="675"/>
      <c r="EB40" s="675"/>
      <c r="EC40" s="676"/>
    </row>
    <row r="41" spans="2:133" ht="11.25" customHeight="1">
      <c r="AQ41" s="728" t="s">
        <v>349</v>
      </c>
      <c r="AR41" s="729"/>
      <c r="AS41" s="729"/>
      <c r="AT41" s="729"/>
      <c r="AU41" s="729"/>
      <c r="AV41" s="729"/>
      <c r="AW41" s="729"/>
      <c r="AX41" s="729"/>
      <c r="AY41" s="730"/>
      <c r="AZ41" s="721">
        <v>198539</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342</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234</v>
      </c>
      <c r="CS41" s="677"/>
      <c r="CT41" s="677"/>
      <c r="CU41" s="677"/>
      <c r="CV41" s="677"/>
      <c r="CW41" s="677"/>
      <c r="CX41" s="677"/>
      <c r="CY41" s="678"/>
      <c r="CZ41" s="646" t="s">
        <v>234</v>
      </c>
      <c r="DA41" s="675"/>
      <c r="DB41" s="675"/>
      <c r="DC41" s="679"/>
      <c r="DD41" s="650" t="s">
        <v>234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457243</v>
      </c>
      <c r="CS42" s="642"/>
      <c r="CT42" s="642"/>
      <c r="CU42" s="642"/>
      <c r="CV42" s="642"/>
      <c r="CW42" s="642"/>
      <c r="CX42" s="642"/>
      <c r="CY42" s="643"/>
      <c r="CZ42" s="646">
        <v>13.5</v>
      </c>
      <c r="DA42" s="647"/>
      <c r="DB42" s="647"/>
      <c r="DC42" s="742"/>
      <c r="DD42" s="650">
        <v>148514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19329</v>
      </c>
      <c r="CS43" s="677"/>
      <c r="CT43" s="677"/>
      <c r="CU43" s="677"/>
      <c r="CV43" s="677"/>
      <c r="CW43" s="677"/>
      <c r="CX43" s="677"/>
      <c r="CY43" s="678"/>
      <c r="CZ43" s="646">
        <v>0.6</v>
      </c>
      <c r="DA43" s="675"/>
      <c r="DB43" s="675"/>
      <c r="DC43" s="679"/>
      <c r="DD43" s="650">
        <v>19329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356</v>
      </c>
      <c r="CD44" s="753" t="s">
        <v>307</v>
      </c>
      <c r="CE44" s="754"/>
      <c r="CF44" s="638" t="s">
        <v>357</v>
      </c>
      <c r="CG44" s="639"/>
      <c r="CH44" s="639"/>
      <c r="CI44" s="639"/>
      <c r="CJ44" s="639"/>
      <c r="CK44" s="639"/>
      <c r="CL44" s="639"/>
      <c r="CM44" s="639"/>
      <c r="CN44" s="639"/>
      <c r="CO44" s="639"/>
      <c r="CP44" s="639"/>
      <c r="CQ44" s="640"/>
      <c r="CR44" s="641">
        <v>413641</v>
      </c>
      <c r="CS44" s="642"/>
      <c r="CT44" s="642"/>
      <c r="CU44" s="642"/>
      <c r="CV44" s="642"/>
      <c r="CW44" s="642"/>
      <c r="CX44" s="642"/>
      <c r="CY44" s="643"/>
      <c r="CZ44" s="646">
        <v>12.2</v>
      </c>
      <c r="DA44" s="647"/>
      <c r="DB44" s="647"/>
      <c r="DC44" s="742"/>
      <c r="DD44" s="650">
        <v>120389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358</v>
      </c>
      <c r="CG45" s="639"/>
      <c r="CH45" s="639"/>
      <c r="CI45" s="639"/>
      <c r="CJ45" s="639"/>
      <c r="CK45" s="639"/>
      <c r="CL45" s="639"/>
      <c r="CM45" s="639"/>
      <c r="CN45" s="639"/>
      <c r="CO45" s="639"/>
      <c r="CP45" s="639"/>
      <c r="CQ45" s="640"/>
      <c r="CR45" s="641">
        <v>240004</v>
      </c>
      <c r="CS45" s="677"/>
      <c r="CT45" s="677"/>
      <c r="CU45" s="677"/>
      <c r="CV45" s="677"/>
      <c r="CW45" s="677"/>
      <c r="CX45" s="677"/>
      <c r="CY45" s="678"/>
      <c r="CZ45" s="646">
        <v>7.1</v>
      </c>
      <c r="DA45" s="675"/>
      <c r="DB45" s="675"/>
      <c r="DC45" s="679"/>
      <c r="DD45" s="650">
        <v>23525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359</v>
      </c>
      <c r="CG46" s="639"/>
      <c r="CH46" s="639"/>
      <c r="CI46" s="639"/>
      <c r="CJ46" s="639"/>
      <c r="CK46" s="639"/>
      <c r="CL46" s="639"/>
      <c r="CM46" s="639"/>
      <c r="CN46" s="639"/>
      <c r="CO46" s="639"/>
      <c r="CP46" s="639"/>
      <c r="CQ46" s="640"/>
      <c r="CR46" s="641">
        <v>173637</v>
      </c>
      <c r="CS46" s="642"/>
      <c r="CT46" s="642"/>
      <c r="CU46" s="642"/>
      <c r="CV46" s="642"/>
      <c r="CW46" s="642"/>
      <c r="CX46" s="642"/>
      <c r="CY46" s="643"/>
      <c r="CZ46" s="646">
        <v>5.0999999999999996</v>
      </c>
      <c r="DA46" s="647"/>
      <c r="DB46" s="647"/>
      <c r="DC46" s="742"/>
      <c r="DD46" s="650">
        <v>96864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360</v>
      </c>
      <c r="CG47" s="639"/>
      <c r="CH47" s="639"/>
      <c r="CI47" s="639"/>
      <c r="CJ47" s="639"/>
      <c r="CK47" s="639"/>
      <c r="CL47" s="639"/>
      <c r="CM47" s="639"/>
      <c r="CN47" s="639"/>
      <c r="CO47" s="639"/>
      <c r="CP47" s="639"/>
      <c r="CQ47" s="640"/>
      <c r="CR47" s="641">
        <v>43602</v>
      </c>
      <c r="CS47" s="677"/>
      <c r="CT47" s="677"/>
      <c r="CU47" s="677"/>
      <c r="CV47" s="677"/>
      <c r="CW47" s="677"/>
      <c r="CX47" s="677"/>
      <c r="CY47" s="678"/>
      <c r="CZ47" s="646">
        <v>1.3</v>
      </c>
      <c r="DA47" s="675"/>
      <c r="DB47" s="675"/>
      <c r="DC47" s="679"/>
      <c r="DD47" s="650">
        <v>28125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361</v>
      </c>
      <c r="CG48" s="639"/>
      <c r="CH48" s="639"/>
      <c r="CI48" s="639"/>
      <c r="CJ48" s="639"/>
      <c r="CK48" s="639"/>
      <c r="CL48" s="639"/>
      <c r="CM48" s="639"/>
      <c r="CN48" s="639"/>
      <c r="CO48" s="639"/>
      <c r="CP48" s="639"/>
      <c r="CQ48" s="640"/>
      <c r="CR48" s="641" t="s">
        <v>234</v>
      </c>
      <c r="CS48" s="642"/>
      <c r="CT48" s="642"/>
      <c r="CU48" s="642"/>
      <c r="CV48" s="642"/>
      <c r="CW48" s="642"/>
      <c r="CX48" s="642"/>
      <c r="CY48" s="643"/>
      <c r="CZ48" s="646" t="s">
        <v>182</v>
      </c>
      <c r="DA48" s="647"/>
      <c r="DB48" s="647"/>
      <c r="DC48" s="742"/>
      <c r="DD48" s="650" t="s">
        <v>234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362</v>
      </c>
      <c r="CE49" s="687"/>
      <c r="CF49" s="687"/>
      <c r="CG49" s="687"/>
      <c r="CH49" s="687"/>
      <c r="CI49" s="687"/>
      <c r="CJ49" s="687"/>
      <c r="CK49" s="687"/>
      <c r="CL49" s="687"/>
      <c r="CM49" s="687"/>
      <c r="CN49" s="687"/>
      <c r="CO49" s="687"/>
      <c r="CP49" s="687"/>
      <c r="CQ49" s="688"/>
      <c r="CR49" s="721">
        <v>3381751</v>
      </c>
      <c r="CS49" s="711"/>
      <c r="CT49" s="711"/>
      <c r="CU49" s="711"/>
      <c r="CV49" s="711"/>
      <c r="CW49" s="711"/>
      <c r="CX49" s="711"/>
      <c r="CY49" s="743"/>
      <c r="CZ49" s="726">
        <v>100</v>
      </c>
      <c r="DA49" s="744"/>
      <c r="DB49" s="744"/>
      <c r="DC49" s="745"/>
      <c r="DD49" s="746">
        <v>2346905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9Q7NyCT8rcU/PhVTG8k3We6M7ZZFBHUFiJYRdy5TwUp7+rhQz16VDdeI4dXrS2l59l4BYPsk7ZWDDRN8b/VktQ==" saltValue="i68BuLtUdxFwaYYcqJ1w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3560</v>
      </c>
      <c r="R7" s="777"/>
      <c r="S7" s="777"/>
      <c r="T7" s="777"/>
      <c r="U7" s="777"/>
      <c r="V7" s="777">
        <v>3382</v>
      </c>
      <c r="W7" s="777"/>
      <c r="X7" s="777"/>
      <c r="Y7" s="777"/>
      <c r="Z7" s="777"/>
      <c r="AA7" s="777">
        <v>178</v>
      </c>
      <c r="AB7" s="777"/>
      <c r="AC7" s="777"/>
      <c r="AD7" s="777"/>
      <c r="AE7" s="778"/>
      <c r="AF7" s="779">
        <v>85</v>
      </c>
      <c r="AG7" s="780"/>
      <c r="AH7" s="780"/>
      <c r="AI7" s="780"/>
      <c r="AJ7" s="781"/>
      <c r="AK7" s="816">
        <v>0</v>
      </c>
      <c r="AL7" s="817"/>
      <c r="AM7" s="817"/>
      <c r="AN7" s="817"/>
      <c r="AO7" s="817"/>
      <c r="AP7" s="817">
        <v>3147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573</v>
      </c>
      <c r="BT7" s="821"/>
      <c r="BU7" s="821"/>
      <c r="BV7" s="821"/>
      <c r="BW7" s="821"/>
      <c r="BX7" s="821"/>
      <c r="BY7" s="821"/>
      <c r="BZ7" s="821"/>
      <c r="CA7" s="821"/>
      <c r="CB7" s="821"/>
      <c r="CC7" s="821"/>
      <c r="CD7" s="821"/>
      <c r="CE7" s="821"/>
      <c r="CF7" s="821"/>
      <c r="CG7" s="822"/>
      <c r="CH7" s="813">
        <v>-8</v>
      </c>
      <c r="CI7" s="814"/>
      <c r="CJ7" s="814"/>
      <c r="CK7" s="814"/>
      <c r="CL7" s="815"/>
      <c r="CM7" s="813">
        <v>29</v>
      </c>
      <c r="CN7" s="814"/>
      <c r="CO7" s="814"/>
      <c r="CP7" s="814"/>
      <c r="CQ7" s="815"/>
      <c r="CR7" s="813">
        <v>39</v>
      </c>
      <c r="CS7" s="814"/>
      <c r="CT7" s="814"/>
      <c r="CU7" s="814"/>
      <c r="CV7" s="815"/>
      <c r="CW7" s="813" t="s">
        <v>585</v>
      </c>
      <c r="CX7" s="814"/>
      <c r="CY7" s="814"/>
      <c r="CZ7" s="814"/>
      <c r="DA7" s="815"/>
      <c r="DB7" s="813" t="s">
        <v>585</v>
      </c>
      <c r="DC7" s="814"/>
      <c r="DD7" s="814"/>
      <c r="DE7" s="814"/>
      <c r="DF7" s="815"/>
      <c r="DG7" s="813" t="s">
        <v>586</v>
      </c>
      <c r="DH7" s="814"/>
      <c r="DI7" s="814"/>
      <c r="DJ7" s="814"/>
      <c r="DK7" s="815"/>
      <c r="DL7" s="813" t="s">
        <v>585</v>
      </c>
      <c r="DM7" s="814"/>
      <c r="DN7" s="814"/>
      <c r="DO7" s="814"/>
      <c r="DP7" s="815"/>
      <c r="DQ7" s="813" t="s">
        <v>585</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574</v>
      </c>
      <c r="BT8" s="811"/>
      <c r="BU8" s="811"/>
      <c r="BV8" s="811"/>
      <c r="BW8" s="811"/>
      <c r="BX8" s="811"/>
      <c r="BY8" s="811"/>
      <c r="BZ8" s="811"/>
      <c r="CA8" s="811"/>
      <c r="CB8" s="811"/>
      <c r="CC8" s="811"/>
      <c r="CD8" s="811"/>
      <c r="CE8" s="811"/>
      <c r="CF8" s="811"/>
      <c r="CG8" s="812"/>
      <c r="CH8" s="823">
        <v>-38</v>
      </c>
      <c r="CI8" s="824"/>
      <c r="CJ8" s="824"/>
      <c r="CK8" s="824"/>
      <c r="CL8" s="825"/>
      <c r="CM8" s="823">
        <v>188</v>
      </c>
      <c r="CN8" s="824"/>
      <c r="CO8" s="824"/>
      <c r="CP8" s="824"/>
      <c r="CQ8" s="825"/>
      <c r="CR8" s="823">
        <v>2</v>
      </c>
      <c r="CS8" s="824"/>
      <c r="CT8" s="824"/>
      <c r="CU8" s="824"/>
      <c r="CV8" s="825"/>
      <c r="CW8" s="823">
        <v>4</v>
      </c>
      <c r="CX8" s="824"/>
      <c r="CY8" s="824"/>
      <c r="CZ8" s="824"/>
      <c r="DA8" s="825"/>
      <c r="DB8" s="823" t="s">
        <v>585</v>
      </c>
      <c r="DC8" s="824"/>
      <c r="DD8" s="824"/>
      <c r="DE8" s="824"/>
      <c r="DF8" s="825"/>
      <c r="DG8" s="823" t="s">
        <v>583</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85</v>
      </c>
      <c r="AG23" s="836"/>
      <c r="AH23" s="836"/>
      <c r="AI23" s="836"/>
      <c r="AJ23" s="839"/>
      <c r="AK23" s="840"/>
      <c r="AL23" s="841"/>
      <c r="AM23" s="841"/>
      <c r="AN23" s="841"/>
      <c r="AO23" s="841"/>
      <c r="AP23" s="836"/>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621</v>
      </c>
      <c r="R28" s="865"/>
      <c r="S28" s="865"/>
      <c r="T28" s="865"/>
      <c r="U28" s="865"/>
      <c r="V28" s="865">
        <v>595</v>
      </c>
      <c r="W28" s="865"/>
      <c r="X28" s="865"/>
      <c r="Y28" s="865"/>
      <c r="Z28" s="865"/>
      <c r="AA28" s="865"/>
      <c r="AB28" s="865"/>
      <c r="AC28" s="865"/>
      <c r="AD28" s="865"/>
      <c r="AE28" s="866"/>
      <c r="AF28" s="867">
        <v>26</v>
      </c>
      <c r="AG28" s="865"/>
      <c r="AH28" s="865"/>
      <c r="AI28" s="865"/>
      <c r="AJ28" s="868"/>
      <c r="AK28" s="869">
        <v>51</v>
      </c>
      <c r="AL28" s="860"/>
      <c r="AM28" s="860"/>
      <c r="AN28" s="860"/>
      <c r="AO28" s="860"/>
      <c r="AP28" s="860" t="s">
        <v>585</v>
      </c>
      <c r="AQ28" s="860"/>
      <c r="AR28" s="860"/>
      <c r="AS28" s="860"/>
      <c r="AT28" s="860"/>
      <c r="AU28" s="860" t="s">
        <v>585</v>
      </c>
      <c r="AV28" s="860"/>
      <c r="AW28" s="860"/>
      <c r="AX28" s="860"/>
      <c r="AY28" s="860"/>
      <c r="AZ28" s="861" t="s">
        <v>585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700</v>
      </c>
      <c r="R29" s="801"/>
      <c r="S29" s="801"/>
      <c r="T29" s="801"/>
      <c r="U29" s="801"/>
      <c r="V29" s="801">
        <v>633</v>
      </c>
      <c r="W29" s="801"/>
      <c r="X29" s="801"/>
      <c r="Y29" s="801"/>
      <c r="Z29" s="801"/>
      <c r="AA29" s="801"/>
      <c r="AB29" s="801"/>
      <c r="AC29" s="801"/>
      <c r="AD29" s="801"/>
      <c r="AE29" s="802"/>
      <c r="AF29" s="803">
        <v>67</v>
      </c>
      <c r="AG29" s="804"/>
      <c r="AH29" s="804"/>
      <c r="AI29" s="804"/>
      <c r="AJ29" s="805"/>
      <c r="AK29" s="872">
        <v>98</v>
      </c>
      <c r="AL29" s="873"/>
      <c r="AM29" s="873"/>
      <c r="AN29" s="873"/>
      <c r="AO29" s="873"/>
      <c r="AP29" s="873" t="s">
        <v>585</v>
      </c>
      <c r="AQ29" s="873"/>
      <c r="AR29" s="873"/>
      <c r="AS29" s="873"/>
      <c r="AT29" s="873"/>
      <c r="AU29" s="873" t="s">
        <v>585</v>
      </c>
      <c r="AV29" s="873"/>
      <c r="AW29" s="873"/>
      <c r="AX29" s="873"/>
      <c r="AY29" s="873"/>
      <c r="AZ29" s="874" t="s">
        <v>585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60</v>
      </c>
      <c r="R30" s="801"/>
      <c r="S30" s="801"/>
      <c r="T30" s="801"/>
      <c r="U30" s="801"/>
      <c r="V30" s="801">
        <v>59</v>
      </c>
      <c r="W30" s="801"/>
      <c r="X30" s="801"/>
      <c r="Y30" s="801"/>
      <c r="Z30" s="801"/>
      <c r="AA30" s="801"/>
      <c r="AB30" s="801"/>
      <c r="AC30" s="801"/>
      <c r="AD30" s="801"/>
      <c r="AE30" s="802"/>
      <c r="AF30" s="803">
        <v>1</v>
      </c>
      <c r="AG30" s="804"/>
      <c r="AH30" s="804"/>
      <c r="AI30" s="804"/>
      <c r="AJ30" s="805"/>
      <c r="AK30" s="872">
        <v>101</v>
      </c>
      <c r="AL30" s="873"/>
      <c r="AM30" s="873"/>
      <c r="AN30" s="873"/>
      <c r="AO30" s="873"/>
      <c r="AP30" s="873" t="s">
        <v>585</v>
      </c>
      <c r="AQ30" s="873"/>
      <c r="AR30" s="873"/>
      <c r="AS30" s="873"/>
      <c r="AT30" s="873"/>
      <c r="AU30" s="873" t="s">
        <v>585</v>
      </c>
      <c r="AV30" s="873"/>
      <c r="AW30" s="873"/>
      <c r="AX30" s="873"/>
      <c r="AY30" s="873"/>
      <c r="AZ30" s="874" t="s">
        <v>585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95</v>
      </c>
      <c r="R31" s="801"/>
      <c r="S31" s="801"/>
      <c r="T31" s="801"/>
      <c r="U31" s="801"/>
      <c r="V31" s="801">
        <v>90</v>
      </c>
      <c r="W31" s="801"/>
      <c r="X31" s="801"/>
      <c r="Y31" s="801"/>
      <c r="Z31" s="801"/>
      <c r="AA31" s="801"/>
      <c r="AB31" s="801"/>
      <c r="AC31" s="801"/>
      <c r="AD31" s="801"/>
      <c r="AE31" s="802"/>
      <c r="AF31" s="803">
        <v>5</v>
      </c>
      <c r="AG31" s="804"/>
      <c r="AH31" s="804"/>
      <c r="AI31" s="804"/>
      <c r="AJ31" s="805"/>
      <c r="AK31" s="872">
        <v>39</v>
      </c>
      <c r="AL31" s="873"/>
      <c r="AM31" s="873"/>
      <c r="AN31" s="873"/>
      <c r="AO31" s="873"/>
      <c r="AP31" s="873">
        <v>545</v>
      </c>
      <c r="AQ31" s="873"/>
      <c r="AR31" s="873"/>
      <c r="AS31" s="873"/>
      <c r="AT31" s="873"/>
      <c r="AU31" s="873">
        <v>273</v>
      </c>
      <c r="AV31" s="873"/>
      <c r="AW31" s="873"/>
      <c r="AX31" s="873"/>
      <c r="AY31" s="873"/>
      <c r="AZ31" s="874" t="s">
        <v>585</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220</v>
      </c>
      <c r="R32" s="801"/>
      <c r="S32" s="801"/>
      <c r="T32" s="801"/>
      <c r="U32" s="801"/>
      <c r="V32" s="801">
        <v>215</v>
      </c>
      <c r="W32" s="801"/>
      <c r="X32" s="801"/>
      <c r="Y32" s="801"/>
      <c r="Z32" s="801"/>
      <c r="AA32" s="801"/>
      <c r="AB32" s="801"/>
      <c r="AC32" s="801"/>
      <c r="AD32" s="801"/>
      <c r="AE32" s="802"/>
      <c r="AF32" s="803">
        <v>5</v>
      </c>
      <c r="AG32" s="804"/>
      <c r="AH32" s="804"/>
      <c r="AI32" s="804"/>
      <c r="AJ32" s="805"/>
      <c r="AK32" s="872">
        <v>169</v>
      </c>
      <c r="AL32" s="873"/>
      <c r="AM32" s="873"/>
      <c r="AN32" s="873"/>
      <c r="AO32" s="873"/>
      <c r="AP32" s="873">
        <v>999</v>
      </c>
      <c r="AQ32" s="873"/>
      <c r="AR32" s="873"/>
      <c r="AS32" s="873"/>
      <c r="AT32" s="873"/>
      <c r="AU32" s="873">
        <v>996</v>
      </c>
      <c r="AV32" s="873"/>
      <c r="AW32" s="873"/>
      <c r="AX32" s="873"/>
      <c r="AY32" s="873"/>
      <c r="AZ32" s="874" t="s">
        <v>585</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104</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94" t="s">
        <v>414</v>
      </c>
      <c r="AG66" s="855"/>
      <c r="AH66" s="855"/>
      <c r="AI66" s="855"/>
      <c r="AJ66" s="895"/>
      <c r="AK66" s="759" t="s">
        <v>415</v>
      </c>
      <c r="AL66" s="783"/>
      <c r="AM66" s="783"/>
      <c r="AN66" s="783"/>
      <c r="AO66" s="784"/>
      <c r="AP66" s="759" t="s">
        <v>397</v>
      </c>
      <c r="AQ66" s="760"/>
      <c r="AR66" s="760"/>
      <c r="AS66" s="760"/>
      <c r="AT66" s="761"/>
      <c r="AU66" s="759" t="s">
        <v>416</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575</v>
      </c>
      <c r="C68" s="912"/>
      <c r="D68" s="912"/>
      <c r="E68" s="912"/>
      <c r="F68" s="912"/>
      <c r="G68" s="912"/>
      <c r="H68" s="912"/>
      <c r="I68" s="912"/>
      <c r="J68" s="912"/>
      <c r="K68" s="912"/>
      <c r="L68" s="912"/>
      <c r="M68" s="912"/>
      <c r="N68" s="912"/>
      <c r="O68" s="912"/>
      <c r="P68" s="913"/>
      <c r="Q68" s="914">
        <v>8889</v>
      </c>
      <c r="R68" s="908"/>
      <c r="S68" s="908"/>
      <c r="T68" s="908"/>
      <c r="U68" s="908"/>
      <c r="V68" s="908">
        <v>7475</v>
      </c>
      <c r="W68" s="908"/>
      <c r="X68" s="908"/>
      <c r="Y68" s="908"/>
      <c r="Z68" s="908"/>
      <c r="AA68" s="908">
        <v>1414</v>
      </c>
      <c r="AB68" s="908"/>
      <c r="AC68" s="908"/>
      <c r="AD68" s="908"/>
      <c r="AE68" s="908"/>
      <c r="AF68" s="908">
        <v>1414</v>
      </c>
      <c r="AG68" s="908"/>
      <c r="AH68" s="908"/>
      <c r="AI68" s="908"/>
      <c r="AJ68" s="908"/>
      <c r="AK68" s="908">
        <v>523</v>
      </c>
      <c r="AL68" s="908"/>
      <c r="AM68" s="908"/>
      <c r="AN68" s="908"/>
      <c r="AO68" s="908"/>
      <c r="AP68" s="908" t="s">
        <v>582</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576</v>
      </c>
      <c r="C69" s="916"/>
      <c r="D69" s="916"/>
      <c r="E69" s="916"/>
      <c r="F69" s="916"/>
      <c r="G69" s="916"/>
      <c r="H69" s="916"/>
      <c r="I69" s="916"/>
      <c r="J69" s="916"/>
      <c r="K69" s="916"/>
      <c r="L69" s="916"/>
      <c r="M69" s="916"/>
      <c r="N69" s="916"/>
      <c r="O69" s="916"/>
      <c r="P69" s="917"/>
      <c r="Q69" s="918">
        <v>1199</v>
      </c>
      <c r="R69" s="873"/>
      <c r="S69" s="873"/>
      <c r="T69" s="873"/>
      <c r="U69" s="873"/>
      <c r="V69" s="873">
        <v>1192</v>
      </c>
      <c r="W69" s="873"/>
      <c r="X69" s="873"/>
      <c r="Y69" s="873"/>
      <c r="Z69" s="873"/>
      <c r="AA69" s="873">
        <v>7</v>
      </c>
      <c r="AB69" s="873"/>
      <c r="AC69" s="873"/>
      <c r="AD69" s="873"/>
      <c r="AE69" s="873"/>
      <c r="AF69" s="873">
        <v>7</v>
      </c>
      <c r="AG69" s="873"/>
      <c r="AH69" s="873"/>
      <c r="AI69" s="873"/>
      <c r="AJ69" s="873"/>
      <c r="AK69" s="873" t="s">
        <v>583</v>
      </c>
      <c r="AL69" s="873"/>
      <c r="AM69" s="873"/>
      <c r="AN69" s="873"/>
      <c r="AO69" s="873"/>
      <c r="AP69" s="873">
        <v>813</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577</v>
      </c>
      <c r="C70" s="916"/>
      <c r="D70" s="916"/>
      <c r="E70" s="916"/>
      <c r="F70" s="916"/>
      <c r="G70" s="916"/>
      <c r="H70" s="916"/>
      <c r="I70" s="916"/>
      <c r="J70" s="916"/>
      <c r="K70" s="916"/>
      <c r="L70" s="916"/>
      <c r="M70" s="916"/>
      <c r="N70" s="916"/>
      <c r="O70" s="916"/>
      <c r="P70" s="917"/>
      <c r="Q70" s="918">
        <v>1824</v>
      </c>
      <c r="R70" s="873"/>
      <c r="S70" s="873"/>
      <c r="T70" s="873"/>
      <c r="U70" s="873"/>
      <c r="V70" s="873">
        <v>1634</v>
      </c>
      <c r="W70" s="873"/>
      <c r="X70" s="873"/>
      <c r="Y70" s="873"/>
      <c r="Z70" s="873"/>
      <c r="AA70" s="873">
        <v>190</v>
      </c>
      <c r="AB70" s="873"/>
      <c r="AC70" s="873"/>
      <c r="AD70" s="873"/>
      <c r="AE70" s="873"/>
      <c r="AF70" s="873">
        <v>190</v>
      </c>
      <c r="AG70" s="873"/>
      <c r="AH70" s="873"/>
      <c r="AI70" s="873"/>
      <c r="AJ70" s="873"/>
      <c r="AK70" s="873" t="s">
        <v>582</v>
      </c>
      <c r="AL70" s="873"/>
      <c r="AM70" s="873"/>
      <c r="AN70" s="873"/>
      <c r="AO70" s="873"/>
      <c r="AP70" s="873">
        <v>665</v>
      </c>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578</v>
      </c>
      <c r="C71" s="916"/>
      <c r="D71" s="916"/>
      <c r="E71" s="916"/>
      <c r="F71" s="916"/>
      <c r="G71" s="916"/>
      <c r="H71" s="916"/>
      <c r="I71" s="916"/>
      <c r="J71" s="916"/>
      <c r="K71" s="916"/>
      <c r="L71" s="916"/>
      <c r="M71" s="916"/>
      <c r="N71" s="916"/>
      <c r="O71" s="916"/>
      <c r="P71" s="917"/>
      <c r="Q71" s="918">
        <v>39</v>
      </c>
      <c r="R71" s="873"/>
      <c r="S71" s="873"/>
      <c r="T71" s="873"/>
      <c r="U71" s="873"/>
      <c r="V71" s="873">
        <v>37</v>
      </c>
      <c r="W71" s="873"/>
      <c r="X71" s="873"/>
      <c r="Y71" s="873"/>
      <c r="Z71" s="873"/>
      <c r="AA71" s="873">
        <v>2</v>
      </c>
      <c r="AB71" s="873"/>
      <c r="AC71" s="873"/>
      <c r="AD71" s="873"/>
      <c r="AE71" s="873"/>
      <c r="AF71" s="873">
        <v>2</v>
      </c>
      <c r="AG71" s="873"/>
      <c r="AH71" s="873"/>
      <c r="AI71" s="873"/>
      <c r="AJ71" s="873"/>
      <c r="AK71" s="873">
        <v>38</v>
      </c>
      <c r="AL71" s="873"/>
      <c r="AM71" s="873"/>
      <c r="AN71" s="873"/>
      <c r="AO71" s="873"/>
      <c r="AP71" s="873" t="s">
        <v>582</v>
      </c>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579</v>
      </c>
      <c r="C72" s="916"/>
      <c r="D72" s="916"/>
      <c r="E72" s="916"/>
      <c r="F72" s="916"/>
      <c r="G72" s="916"/>
      <c r="H72" s="916"/>
      <c r="I72" s="916"/>
      <c r="J72" s="916"/>
      <c r="K72" s="916"/>
      <c r="L72" s="916"/>
      <c r="M72" s="916"/>
      <c r="N72" s="916"/>
      <c r="O72" s="916"/>
      <c r="P72" s="917"/>
      <c r="Q72" s="918">
        <v>396</v>
      </c>
      <c r="R72" s="873"/>
      <c r="S72" s="873"/>
      <c r="T72" s="873"/>
      <c r="U72" s="873"/>
      <c r="V72" s="873">
        <v>367</v>
      </c>
      <c r="W72" s="873"/>
      <c r="X72" s="873"/>
      <c r="Y72" s="873"/>
      <c r="Z72" s="873"/>
      <c r="AA72" s="873">
        <v>29</v>
      </c>
      <c r="AB72" s="873"/>
      <c r="AC72" s="873"/>
      <c r="AD72" s="873"/>
      <c r="AE72" s="873"/>
      <c r="AF72" s="873">
        <v>18</v>
      </c>
      <c r="AG72" s="873"/>
      <c r="AH72" s="873"/>
      <c r="AI72" s="873"/>
      <c r="AJ72" s="873"/>
      <c r="AK72" s="873">
        <v>18</v>
      </c>
      <c r="AL72" s="873"/>
      <c r="AM72" s="873"/>
      <c r="AN72" s="873"/>
      <c r="AO72" s="873"/>
      <c r="AP72" s="873" t="s">
        <v>582</v>
      </c>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580</v>
      </c>
      <c r="C73" s="916"/>
      <c r="D73" s="916"/>
      <c r="E73" s="916"/>
      <c r="F73" s="916"/>
      <c r="G73" s="916"/>
      <c r="H73" s="916"/>
      <c r="I73" s="916"/>
      <c r="J73" s="916"/>
      <c r="K73" s="916"/>
      <c r="L73" s="916"/>
      <c r="M73" s="916"/>
      <c r="N73" s="916"/>
      <c r="O73" s="916"/>
      <c r="P73" s="917"/>
      <c r="Q73" s="918">
        <v>300</v>
      </c>
      <c r="R73" s="873"/>
      <c r="S73" s="873"/>
      <c r="T73" s="873"/>
      <c r="U73" s="873"/>
      <c r="V73" s="873">
        <v>254</v>
      </c>
      <c r="W73" s="873"/>
      <c r="X73" s="873"/>
      <c r="Y73" s="873"/>
      <c r="Z73" s="873"/>
      <c r="AA73" s="873">
        <v>46</v>
      </c>
      <c r="AB73" s="873"/>
      <c r="AC73" s="873"/>
      <c r="AD73" s="873"/>
      <c r="AE73" s="873"/>
      <c r="AF73" s="873">
        <v>46</v>
      </c>
      <c r="AG73" s="873"/>
      <c r="AH73" s="873"/>
      <c r="AI73" s="873"/>
      <c r="AJ73" s="873"/>
      <c r="AK73" s="873" t="s">
        <v>582</v>
      </c>
      <c r="AL73" s="873"/>
      <c r="AM73" s="873"/>
      <c r="AN73" s="873"/>
      <c r="AO73" s="873"/>
      <c r="AP73" s="873" t="s">
        <v>582</v>
      </c>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581</v>
      </c>
      <c r="C74" s="916"/>
      <c r="D74" s="916"/>
      <c r="E74" s="916"/>
      <c r="F74" s="916"/>
      <c r="G74" s="916"/>
      <c r="H74" s="916"/>
      <c r="I74" s="916"/>
      <c r="J74" s="916"/>
      <c r="K74" s="916"/>
      <c r="L74" s="916"/>
      <c r="M74" s="916"/>
      <c r="N74" s="916"/>
      <c r="O74" s="916"/>
      <c r="P74" s="917"/>
      <c r="Q74" s="918">
        <v>290311</v>
      </c>
      <c r="R74" s="873"/>
      <c r="S74" s="873"/>
      <c r="T74" s="873"/>
      <c r="U74" s="873"/>
      <c r="V74" s="873">
        <v>279470</v>
      </c>
      <c r="W74" s="873"/>
      <c r="X74" s="873"/>
      <c r="Y74" s="873"/>
      <c r="Z74" s="873"/>
      <c r="AA74" s="873">
        <v>10841</v>
      </c>
      <c r="AB74" s="873"/>
      <c r="AC74" s="873"/>
      <c r="AD74" s="873"/>
      <c r="AE74" s="873"/>
      <c r="AF74" s="873">
        <v>10841</v>
      </c>
      <c r="AG74" s="873"/>
      <c r="AH74" s="873"/>
      <c r="AI74" s="873"/>
      <c r="AJ74" s="873"/>
      <c r="AK74" s="873" t="s">
        <v>584</v>
      </c>
      <c r="AL74" s="873"/>
      <c r="AM74" s="873"/>
      <c r="AN74" s="873"/>
      <c r="AO74" s="873"/>
      <c r="AP74" s="873" t="s">
        <v>582</v>
      </c>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306</v>
      </c>
      <c r="AG109" s="937"/>
      <c r="AH109" s="937"/>
      <c r="AI109" s="937"/>
      <c r="AJ109" s="938"/>
      <c r="AK109" s="936" t="s">
        <v>305</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306</v>
      </c>
      <c r="BW109" s="937"/>
      <c r="BX109" s="937"/>
      <c r="BY109" s="937"/>
      <c r="BZ109" s="938"/>
      <c r="CA109" s="936" t="s">
        <v>305</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306</v>
      </c>
      <c r="DM109" s="937"/>
      <c r="DN109" s="937"/>
      <c r="DO109" s="937"/>
      <c r="DP109" s="938"/>
      <c r="DQ109" s="936" t="s">
        <v>305</v>
      </c>
      <c r="DR109" s="937"/>
      <c r="DS109" s="937"/>
      <c r="DT109" s="937"/>
      <c r="DU109" s="938"/>
      <c r="DV109" s="936" t="s">
        <v>427</v>
      </c>
      <c r="DW109" s="937"/>
      <c r="DX109" s="937"/>
      <c r="DY109" s="937"/>
      <c r="DZ109" s="939"/>
    </row>
    <row r="110" spans="1:131" s="246" customFormat="1" ht="26.25" customHeight="1">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301526</v>
      </c>
      <c r="AB110" s="944"/>
      <c r="AC110" s="944"/>
      <c r="AD110" s="944"/>
      <c r="AE110" s="945"/>
      <c r="AF110" s="946">
        <v>274483</v>
      </c>
      <c r="AG110" s="944"/>
      <c r="AH110" s="944"/>
      <c r="AI110" s="944"/>
      <c r="AJ110" s="945"/>
      <c r="AK110" s="946">
        <v>269076</v>
      </c>
      <c r="AL110" s="944"/>
      <c r="AM110" s="944"/>
      <c r="AN110" s="944"/>
      <c r="AO110" s="945"/>
      <c r="AP110" s="947">
        <v>15</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2858963</v>
      </c>
      <c r="BR110" s="979"/>
      <c r="BS110" s="979"/>
      <c r="BT110" s="979"/>
      <c r="BU110" s="979"/>
      <c r="BV110" s="979">
        <v>3073222</v>
      </c>
      <c r="BW110" s="979"/>
      <c r="BX110" s="979"/>
      <c r="BY110" s="979"/>
      <c r="BZ110" s="979"/>
      <c r="CA110" s="979">
        <v>3146967</v>
      </c>
      <c r="CB110" s="979"/>
      <c r="CC110" s="979"/>
      <c r="CD110" s="979"/>
      <c r="CE110" s="979"/>
      <c r="CF110" s="993">
        <v>175.7</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434</v>
      </c>
      <c r="DM110" s="979"/>
      <c r="DN110" s="979"/>
      <c r="DO110" s="979"/>
      <c r="DP110" s="979"/>
      <c r="DQ110" s="979" t="s">
        <v>434</v>
      </c>
      <c r="DR110" s="979"/>
      <c r="DS110" s="979"/>
      <c r="DT110" s="979"/>
      <c r="DU110" s="979"/>
      <c r="DV110" s="980" t="s">
        <v>435</v>
      </c>
      <c r="DW110" s="980"/>
      <c r="DX110" s="980"/>
      <c r="DY110" s="980"/>
      <c r="DZ110" s="981"/>
    </row>
    <row r="111" spans="1:131" s="246" customFormat="1" ht="26.25" customHeight="1">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182</v>
      </c>
      <c r="AB111" s="986"/>
      <c r="AC111" s="986"/>
      <c r="AD111" s="986"/>
      <c r="AE111" s="987"/>
      <c r="AF111" s="988" t="s">
        <v>437</v>
      </c>
      <c r="AG111" s="986"/>
      <c r="AH111" s="986"/>
      <c r="AI111" s="986"/>
      <c r="AJ111" s="987"/>
      <c r="AK111" s="988" t="s">
        <v>433</v>
      </c>
      <c r="AL111" s="986"/>
      <c r="AM111" s="986"/>
      <c r="AN111" s="986"/>
      <c r="AO111" s="987"/>
      <c r="AP111" s="989" t="s">
        <v>434</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t="s">
        <v>434</v>
      </c>
      <c r="BR111" s="972"/>
      <c r="BS111" s="972"/>
      <c r="BT111" s="972"/>
      <c r="BU111" s="972"/>
      <c r="BV111" s="972" t="s">
        <v>182</v>
      </c>
      <c r="BW111" s="972"/>
      <c r="BX111" s="972"/>
      <c r="BY111" s="972"/>
      <c r="BZ111" s="972"/>
      <c r="CA111" s="972" t="s">
        <v>182</v>
      </c>
      <c r="CB111" s="972"/>
      <c r="CC111" s="972"/>
      <c r="CD111" s="972"/>
      <c r="CE111" s="972"/>
      <c r="CF111" s="966" t="s">
        <v>435</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434</v>
      </c>
      <c r="DH111" s="972"/>
      <c r="DI111" s="972"/>
      <c r="DJ111" s="972"/>
      <c r="DK111" s="972"/>
      <c r="DL111" s="972" t="s">
        <v>434</v>
      </c>
      <c r="DM111" s="972"/>
      <c r="DN111" s="972"/>
      <c r="DO111" s="972"/>
      <c r="DP111" s="972"/>
      <c r="DQ111" s="972" t="s">
        <v>434</v>
      </c>
      <c r="DR111" s="972"/>
      <c r="DS111" s="972"/>
      <c r="DT111" s="972"/>
      <c r="DU111" s="972"/>
      <c r="DV111" s="973" t="s">
        <v>182</v>
      </c>
      <c r="DW111" s="973"/>
      <c r="DX111" s="973"/>
      <c r="DY111" s="973"/>
      <c r="DZ111" s="974"/>
    </row>
    <row r="112" spans="1:131" s="246" customFormat="1" ht="26.25" customHeight="1">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434</v>
      </c>
      <c r="AB112" s="1011"/>
      <c r="AC112" s="1011"/>
      <c r="AD112" s="1011"/>
      <c r="AE112" s="1012"/>
      <c r="AF112" s="1013" t="s">
        <v>434</v>
      </c>
      <c r="AG112" s="1011"/>
      <c r="AH112" s="1011"/>
      <c r="AI112" s="1011"/>
      <c r="AJ112" s="1012"/>
      <c r="AK112" s="1013" t="s">
        <v>433</v>
      </c>
      <c r="AL112" s="1011"/>
      <c r="AM112" s="1011"/>
      <c r="AN112" s="1011"/>
      <c r="AO112" s="1012"/>
      <c r="AP112" s="1014" t="s">
        <v>435</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1606677</v>
      </c>
      <c r="BR112" s="972"/>
      <c r="BS112" s="972"/>
      <c r="BT112" s="972"/>
      <c r="BU112" s="972"/>
      <c r="BV112" s="972">
        <v>1513990</v>
      </c>
      <c r="BW112" s="972"/>
      <c r="BX112" s="972"/>
      <c r="BY112" s="972"/>
      <c r="BZ112" s="972"/>
      <c r="CA112" s="972">
        <v>1355350</v>
      </c>
      <c r="CB112" s="972"/>
      <c r="CC112" s="972"/>
      <c r="CD112" s="972"/>
      <c r="CE112" s="972"/>
      <c r="CF112" s="966">
        <v>75.7</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182</v>
      </c>
      <c r="DM112" s="972"/>
      <c r="DN112" s="972"/>
      <c r="DO112" s="972"/>
      <c r="DP112" s="972"/>
      <c r="DQ112" s="972" t="s">
        <v>435</v>
      </c>
      <c r="DR112" s="972"/>
      <c r="DS112" s="972"/>
      <c r="DT112" s="972"/>
      <c r="DU112" s="972"/>
      <c r="DV112" s="973" t="s">
        <v>435</v>
      </c>
      <c r="DW112" s="973"/>
      <c r="DX112" s="973"/>
      <c r="DY112" s="973"/>
      <c r="DZ112" s="974"/>
    </row>
    <row r="113" spans="1:130" s="246" customFormat="1" ht="26.25" customHeight="1">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223045</v>
      </c>
      <c r="AB113" s="986"/>
      <c r="AC113" s="986"/>
      <c r="AD113" s="986"/>
      <c r="AE113" s="987"/>
      <c r="AF113" s="988">
        <v>198356</v>
      </c>
      <c r="AG113" s="986"/>
      <c r="AH113" s="986"/>
      <c r="AI113" s="986"/>
      <c r="AJ113" s="987"/>
      <c r="AK113" s="988">
        <v>171850</v>
      </c>
      <c r="AL113" s="986"/>
      <c r="AM113" s="986"/>
      <c r="AN113" s="986"/>
      <c r="AO113" s="987"/>
      <c r="AP113" s="989">
        <v>9.6</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109978</v>
      </c>
      <c r="BR113" s="972"/>
      <c r="BS113" s="972"/>
      <c r="BT113" s="972"/>
      <c r="BU113" s="972"/>
      <c r="BV113" s="972">
        <v>119276</v>
      </c>
      <c r="BW113" s="972"/>
      <c r="BX113" s="972"/>
      <c r="BY113" s="972"/>
      <c r="BZ113" s="972"/>
      <c r="CA113" s="972">
        <v>106329</v>
      </c>
      <c r="CB113" s="972"/>
      <c r="CC113" s="972"/>
      <c r="CD113" s="972"/>
      <c r="CE113" s="972"/>
      <c r="CF113" s="966">
        <v>5.9</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434</v>
      </c>
      <c r="DH113" s="1011"/>
      <c r="DI113" s="1011"/>
      <c r="DJ113" s="1011"/>
      <c r="DK113" s="1012"/>
      <c r="DL113" s="1013" t="s">
        <v>182</v>
      </c>
      <c r="DM113" s="1011"/>
      <c r="DN113" s="1011"/>
      <c r="DO113" s="1011"/>
      <c r="DP113" s="1012"/>
      <c r="DQ113" s="1013" t="s">
        <v>433</v>
      </c>
      <c r="DR113" s="1011"/>
      <c r="DS113" s="1011"/>
      <c r="DT113" s="1011"/>
      <c r="DU113" s="1012"/>
      <c r="DV113" s="1014" t="s">
        <v>435</v>
      </c>
      <c r="DW113" s="1015"/>
      <c r="DX113" s="1015"/>
      <c r="DY113" s="1015"/>
      <c r="DZ113" s="1016"/>
    </row>
    <row r="114" spans="1:130" s="246" customFormat="1" ht="26.25" customHeight="1">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28564</v>
      </c>
      <c r="AB114" s="1011"/>
      <c r="AC114" s="1011"/>
      <c r="AD114" s="1011"/>
      <c r="AE114" s="1012"/>
      <c r="AF114" s="1013">
        <v>18164</v>
      </c>
      <c r="AG114" s="1011"/>
      <c r="AH114" s="1011"/>
      <c r="AI114" s="1011"/>
      <c r="AJ114" s="1012"/>
      <c r="AK114" s="1013">
        <v>21637</v>
      </c>
      <c r="AL114" s="1011"/>
      <c r="AM114" s="1011"/>
      <c r="AN114" s="1011"/>
      <c r="AO114" s="1012"/>
      <c r="AP114" s="1014">
        <v>1.2</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589953</v>
      </c>
      <c r="BR114" s="972"/>
      <c r="BS114" s="972"/>
      <c r="BT114" s="972"/>
      <c r="BU114" s="972"/>
      <c r="BV114" s="972">
        <v>579936</v>
      </c>
      <c r="BW114" s="972"/>
      <c r="BX114" s="972"/>
      <c r="BY114" s="972"/>
      <c r="BZ114" s="972"/>
      <c r="CA114" s="972">
        <v>557731</v>
      </c>
      <c r="CB114" s="972"/>
      <c r="CC114" s="972"/>
      <c r="CD114" s="972"/>
      <c r="CE114" s="972"/>
      <c r="CF114" s="966">
        <v>31.1</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182</v>
      </c>
      <c r="DH114" s="1011"/>
      <c r="DI114" s="1011"/>
      <c r="DJ114" s="1011"/>
      <c r="DK114" s="1012"/>
      <c r="DL114" s="1013" t="s">
        <v>433</v>
      </c>
      <c r="DM114" s="1011"/>
      <c r="DN114" s="1011"/>
      <c r="DO114" s="1011"/>
      <c r="DP114" s="1012"/>
      <c r="DQ114" s="1013" t="s">
        <v>182</v>
      </c>
      <c r="DR114" s="1011"/>
      <c r="DS114" s="1011"/>
      <c r="DT114" s="1011"/>
      <c r="DU114" s="1012"/>
      <c r="DV114" s="1014" t="s">
        <v>434</v>
      </c>
      <c r="DW114" s="1015"/>
      <c r="DX114" s="1015"/>
      <c r="DY114" s="1015"/>
      <c r="DZ114" s="1016"/>
    </row>
    <row r="115" spans="1:130" s="246" customFormat="1" ht="26.25" customHeight="1">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434</v>
      </c>
      <c r="AB115" s="986"/>
      <c r="AC115" s="986"/>
      <c r="AD115" s="986"/>
      <c r="AE115" s="987"/>
      <c r="AF115" s="988" t="s">
        <v>435</v>
      </c>
      <c r="AG115" s="986"/>
      <c r="AH115" s="986"/>
      <c r="AI115" s="986"/>
      <c r="AJ115" s="987"/>
      <c r="AK115" s="988" t="s">
        <v>182</v>
      </c>
      <c r="AL115" s="986"/>
      <c r="AM115" s="986"/>
      <c r="AN115" s="986"/>
      <c r="AO115" s="987"/>
      <c r="AP115" s="989" t="s">
        <v>433</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434</v>
      </c>
      <c r="BR115" s="972"/>
      <c r="BS115" s="972"/>
      <c r="BT115" s="972"/>
      <c r="BU115" s="972"/>
      <c r="BV115" s="972" t="s">
        <v>434</v>
      </c>
      <c r="BW115" s="972"/>
      <c r="BX115" s="972"/>
      <c r="BY115" s="972"/>
      <c r="BZ115" s="972"/>
      <c r="CA115" s="972" t="s">
        <v>435</v>
      </c>
      <c r="CB115" s="972"/>
      <c r="CC115" s="972"/>
      <c r="CD115" s="972"/>
      <c r="CE115" s="972"/>
      <c r="CF115" s="966" t="s">
        <v>435</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437</v>
      </c>
      <c r="DH115" s="1011"/>
      <c r="DI115" s="1011"/>
      <c r="DJ115" s="1011"/>
      <c r="DK115" s="1012"/>
      <c r="DL115" s="1013" t="s">
        <v>433</v>
      </c>
      <c r="DM115" s="1011"/>
      <c r="DN115" s="1011"/>
      <c r="DO115" s="1011"/>
      <c r="DP115" s="1012"/>
      <c r="DQ115" s="1013" t="s">
        <v>435</v>
      </c>
      <c r="DR115" s="1011"/>
      <c r="DS115" s="1011"/>
      <c r="DT115" s="1011"/>
      <c r="DU115" s="1012"/>
      <c r="DV115" s="1014" t="s">
        <v>182</v>
      </c>
      <c r="DW115" s="1015"/>
      <c r="DX115" s="1015"/>
      <c r="DY115" s="1015"/>
      <c r="DZ115" s="1016"/>
    </row>
    <row r="116" spans="1:130" s="246" customFormat="1" ht="26.25" customHeight="1">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434</v>
      </c>
      <c r="AB116" s="1011"/>
      <c r="AC116" s="1011"/>
      <c r="AD116" s="1011"/>
      <c r="AE116" s="1012"/>
      <c r="AF116" s="1013" t="s">
        <v>182</v>
      </c>
      <c r="AG116" s="1011"/>
      <c r="AH116" s="1011"/>
      <c r="AI116" s="1011"/>
      <c r="AJ116" s="1012"/>
      <c r="AK116" s="1013" t="s">
        <v>434</v>
      </c>
      <c r="AL116" s="1011"/>
      <c r="AM116" s="1011"/>
      <c r="AN116" s="1011"/>
      <c r="AO116" s="1012"/>
      <c r="AP116" s="1014" t="s">
        <v>437</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182</v>
      </c>
      <c r="BR116" s="972"/>
      <c r="BS116" s="972"/>
      <c r="BT116" s="972"/>
      <c r="BU116" s="972"/>
      <c r="BV116" s="972" t="s">
        <v>434</v>
      </c>
      <c r="BW116" s="972"/>
      <c r="BX116" s="972"/>
      <c r="BY116" s="972"/>
      <c r="BZ116" s="972"/>
      <c r="CA116" s="972" t="s">
        <v>182</v>
      </c>
      <c r="CB116" s="972"/>
      <c r="CC116" s="972"/>
      <c r="CD116" s="972"/>
      <c r="CE116" s="972"/>
      <c r="CF116" s="966" t="s">
        <v>182</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434</v>
      </c>
      <c r="DH116" s="1011"/>
      <c r="DI116" s="1011"/>
      <c r="DJ116" s="1011"/>
      <c r="DK116" s="1012"/>
      <c r="DL116" s="1013" t="s">
        <v>435</v>
      </c>
      <c r="DM116" s="1011"/>
      <c r="DN116" s="1011"/>
      <c r="DO116" s="1011"/>
      <c r="DP116" s="1012"/>
      <c r="DQ116" s="1013" t="s">
        <v>435</v>
      </c>
      <c r="DR116" s="1011"/>
      <c r="DS116" s="1011"/>
      <c r="DT116" s="1011"/>
      <c r="DU116" s="1012"/>
      <c r="DV116" s="1014" t="s">
        <v>434</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553135</v>
      </c>
      <c r="AB117" s="1029"/>
      <c r="AC117" s="1029"/>
      <c r="AD117" s="1029"/>
      <c r="AE117" s="1030"/>
      <c r="AF117" s="1031">
        <v>491003</v>
      </c>
      <c r="AG117" s="1029"/>
      <c r="AH117" s="1029"/>
      <c r="AI117" s="1029"/>
      <c r="AJ117" s="1030"/>
      <c r="AK117" s="1031">
        <v>462563</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434</v>
      </c>
      <c r="BR117" s="972"/>
      <c r="BS117" s="972"/>
      <c r="BT117" s="972"/>
      <c r="BU117" s="972"/>
      <c r="BV117" s="972" t="s">
        <v>433</v>
      </c>
      <c r="BW117" s="972"/>
      <c r="BX117" s="972"/>
      <c r="BY117" s="972"/>
      <c r="BZ117" s="972"/>
      <c r="CA117" s="972" t="s">
        <v>433</v>
      </c>
      <c r="CB117" s="972"/>
      <c r="CC117" s="972"/>
      <c r="CD117" s="972"/>
      <c r="CE117" s="972"/>
      <c r="CF117" s="966" t="s">
        <v>182</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437</v>
      </c>
      <c r="DH117" s="1011"/>
      <c r="DI117" s="1011"/>
      <c r="DJ117" s="1011"/>
      <c r="DK117" s="1012"/>
      <c r="DL117" s="1013" t="s">
        <v>437</v>
      </c>
      <c r="DM117" s="1011"/>
      <c r="DN117" s="1011"/>
      <c r="DO117" s="1011"/>
      <c r="DP117" s="1012"/>
      <c r="DQ117" s="1013" t="s">
        <v>182</v>
      </c>
      <c r="DR117" s="1011"/>
      <c r="DS117" s="1011"/>
      <c r="DT117" s="1011"/>
      <c r="DU117" s="1012"/>
      <c r="DV117" s="1014" t="s">
        <v>433</v>
      </c>
      <c r="DW117" s="1015"/>
      <c r="DX117" s="1015"/>
      <c r="DY117" s="1015"/>
      <c r="DZ117" s="1016"/>
    </row>
    <row r="118" spans="1:130" s="246" customFormat="1" ht="26.25" customHeight="1">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306</v>
      </c>
      <c r="AG118" s="937"/>
      <c r="AH118" s="937"/>
      <c r="AI118" s="937"/>
      <c r="AJ118" s="938"/>
      <c r="AK118" s="936" t="s">
        <v>305</v>
      </c>
      <c r="AL118" s="937"/>
      <c r="AM118" s="937"/>
      <c r="AN118" s="937"/>
      <c r="AO118" s="938"/>
      <c r="AP118" s="1023" t="s">
        <v>427</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182</v>
      </c>
      <c r="BR118" s="1050"/>
      <c r="BS118" s="1050"/>
      <c r="BT118" s="1050"/>
      <c r="BU118" s="1050"/>
      <c r="BV118" s="1050" t="s">
        <v>437</v>
      </c>
      <c r="BW118" s="1050"/>
      <c r="BX118" s="1050"/>
      <c r="BY118" s="1050"/>
      <c r="BZ118" s="1050"/>
      <c r="CA118" s="1050" t="s">
        <v>433</v>
      </c>
      <c r="CB118" s="1050"/>
      <c r="CC118" s="1050"/>
      <c r="CD118" s="1050"/>
      <c r="CE118" s="1050"/>
      <c r="CF118" s="966" t="s">
        <v>182</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434</v>
      </c>
      <c r="DH118" s="1011"/>
      <c r="DI118" s="1011"/>
      <c r="DJ118" s="1011"/>
      <c r="DK118" s="1012"/>
      <c r="DL118" s="1013" t="s">
        <v>435</v>
      </c>
      <c r="DM118" s="1011"/>
      <c r="DN118" s="1011"/>
      <c r="DO118" s="1011"/>
      <c r="DP118" s="1012"/>
      <c r="DQ118" s="1013" t="s">
        <v>182</v>
      </c>
      <c r="DR118" s="1011"/>
      <c r="DS118" s="1011"/>
      <c r="DT118" s="1011"/>
      <c r="DU118" s="1012"/>
      <c r="DV118" s="1014" t="s">
        <v>435</v>
      </c>
      <c r="DW118" s="1015"/>
      <c r="DX118" s="1015"/>
      <c r="DY118" s="1015"/>
      <c r="DZ118" s="1016"/>
    </row>
    <row r="119" spans="1:130" s="246" customFormat="1" ht="26.25" customHeight="1">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437</v>
      </c>
      <c r="AB119" s="944"/>
      <c r="AC119" s="944"/>
      <c r="AD119" s="944"/>
      <c r="AE119" s="945"/>
      <c r="AF119" s="946" t="s">
        <v>182</v>
      </c>
      <c r="AG119" s="944"/>
      <c r="AH119" s="944"/>
      <c r="AI119" s="944"/>
      <c r="AJ119" s="945"/>
      <c r="AK119" s="946" t="s">
        <v>182</v>
      </c>
      <c r="AL119" s="944"/>
      <c r="AM119" s="944"/>
      <c r="AN119" s="944"/>
      <c r="AO119" s="945"/>
      <c r="AP119" s="947" t="s">
        <v>182</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461</v>
      </c>
      <c r="BP119" s="1058"/>
      <c r="BQ119" s="1049">
        <v>5165571</v>
      </c>
      <c r="BR119" s="1050"/>
      <c r="BS119" s="1050"/>
      <c r="BT119" s="1050"/>
      <c r="BU119" s="1050"/>
      <c r="BV119" s="1050">
        <v>5286424</v>
      </c>
      <c r="BW119" s="1050"/>
      <c r="BX119" s="1050"/>
      <c r="BY119" s="1050"/>
      <c r="BZ119" s="1050"/>
      <c r="CA119" s="1050">
        <v>5166377</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434</v>
      </c>
      <c r="DH119" s="1036"/>
      <c r="DI119" s="1036"/>
      <c r="DJ119" s="1036"/>
      <c r="DK119" s="1037"/>
      <c r="DL119" s="1035" t="s">
        <v>182</v>
      </c>
      <c r="DM119" s="1036"/>
      <c r="DN119" s="1036"/>
      <c r="DO119" s="1036"/>
      <c r="DP119" s="1037"/>
      <c r="DQ119" s="1035" t="s">
        <v>182</v>
      </c>
      <c r="DR119" s="1036"/>
      <c r="DS119" s="1036"/>
      <c r="DT119" s="1036"/>
      <c r="DU119" s="1037"/>
      <c r="DV119" s="1038" t="s">
        <v>182</v>
      </c>
      <c r="DW119" s="1039"/>
      <c r="DX119" s="1039"/>
      <c r="DY119" s="1039"/>
      <c r="DZ119" s="1040"/>
    </row>
    <row r="120" spans="1:130" s="246" customFormat="1" ht="26.25" customHeight="1">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182</v>
      </c>
      <c r="AB120" s="1011"/>
      <c r="AC120" s="1011"/>
      <c r="AD120" s="1011"/>
      <c r="AE120" s="1012"/>
      <c r="AF120" s="1013" t="s">
        <v>182</v>
      </c>
      <c r="AG120" s="1011"/>
      <c r="AH120" s="1011"/>
      <c r="AI120" s="1011"/>
      <c r="AJ120" s="1012"/>
      <c r="AK120" s="1013" t="s">
        <v>182</v>
      </c>
      <c r="AL120" s="1011"/>
      <c r="AM120" s="1011"/>
      <c r="AN120" s="1011"/>
      <c r="AO120" s="1012"/>
      <c r="AP120" s="1014" t="s">
        <v>433</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2010328</v>
      </c>
      <c r="BR120" s="979"/>
      <c r="BS120" s="979"/>
      <c r="BT120" s="979"/>
      <c r="BU120" s="979"/>
      <c r="BV120" s="979">
        <v>1859232</v>
      </c>
      <c r="BW120" s="979"/>
      <c r="BX120" s="979"/>
      <c r="BY120" s="979"/>
      <c r="BZ120" s="979"/>
      <c r="CA120" s="979">
        <v>1737200</v>
      </c>
      <c r="CB120" s="979"/>
      <c r="CC120" s="979"/>
      <c r="CD120" s="979"/>
      <c r="CE120" s="979"/>
      <c r="CF120" s="993">
        <v>97</v>
      </c>
      <c r="CG120" s="994"/>
      <c r="CH120" s="994"/>
      <c r="CI120" s="994"/>
      <c r="CJ120" s="994"/>
      <c r="CK120" s="1059" t="s">
        <v>465</v>
      </c>
      <c r="CL120" s="1060"/>
      <c r="CM120" s="1060"/>
      <c r="CN120" s="1060"/>
      <c r="CO120" s="1061"/>
      <c r="CP120" s="1067" t="s">
        <v>405</v>
      </c>
      <c r="CQ120" s="1068"/>
      <c r="CR120" s="1068"/>
      <c r="CS120" s="1068"/>
      <c r="CT120" s="1068"/>
      <c r="CU120" s="1068"/>
      <c r="CV120" s="1068"/>
      <c r="CW120" s="1068"/>
      <c r="CX120" s="1068"/>
      <c r="CY120" s="1068"/>
      <c r="CZ120" s="1068"/>
      <c r="DA120" s="1068"/>
      <c r="DB120" s="1068"/>
      <c r="DC120" s="1068"/>
      <c r="DD120" s="1068"/>
      <c r="DE120" s="1068"/>
      <c r="DF120" s="1069"/>
      <c r="DG120" s="978">
        <v>1209607</v>
      </c>
      <c r="DH120" s="979"/>
      <c r="DI120" s="979"/>
      <c r="DJ120" s="979"/>
      <c r="DK120" s="979"/>
      <c r="DL120" s="979">
        <v>1096882</v>
      </c>
      <c r="DM120" s="979"/>
      <c r="DN120" s="979"/>
      <c r="DO120" s="979"/>
      <c r="DP120" s="979"/>
      <c r="DQ120" s="979">
        <v>998844</v>
      </c>
      <c r="DR120" s="979"/>
      <c r="DS120" s="979"/>
      <c r="DT120" s="979"/>
      <c r="DU120" s="979"/>
      <c r="DV120" s="980">
        <v>55.8</v>
      </c>
      <c r="DW120" s="980"/>
      <c r="DX120" s="980"/>
      <c r="DY120" s="980"/>
      <c r="DZ120" s="981"/>
    </row>
    <row r="121" spans="1:130" s="246" customFormat="1" ht="26.25" customHeight="1">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182</v>
      </c>
      <c r="AB121" s="1011"/>
      <c r="AC121" s="1011"/>
      <c r="AD121" s="1011"/>
      <c r="AE121" s="1012"/>
      <c r="AF121" s="1013" t="s">
        <v>182</v>
      </c>
      <c r="AG121" s="1011"/>
      <c r="AH121" s="1011"/>
      <c r="AI121" s="1011"/>
      <c r="AJ121" s="1012"/>
      <c r="AK121" s="1013" t="s">
        <v>434</v>
      </c>
      <c r="AL121" s="1011"/>
      <c r="AM121" s="1011"/>
      <c r="AN121" s="1011"/>
      <c r="AO121" s="1012"/>
      <c r="AP121" s="1014" t="s">
        <v>434</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162633</v>
      </c>
      <c r="BR121" s="972"/>
      <c r="BS121" s="972"/>
      <c r="BT121" s="972"/>
      <c r="BU121" s="972"/>
      <c r="BV121" s="972">
        <v>153641</v>
      </c>
      <c r="BW121" s="972"/>
      <c r="BX121" s="972"/>
      <c r="BY121" s="972"/>
      <c r="BZ121" s="972"/>
      <c r="CA121" s="972">
        <v>150799</v>
      </c>
      <c r="CB121" s="972"/>
      <c r="CC121" s="972"/>
      <c r="CD121" s="972"/>
      <c r="CE121" s="972"/>
      <c r="CF121" s="966">
        <v>8.4</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397070</v>
      </c>
      <c r="DH121" s="972"/>
      <c r="DI121" s="972"/>
      <c r="DJ121" s="972"/>
      <c r="DK121" s="972"/>
      <c r="DL121" s="972">
        <v>417108</v>
      </c>
      <c r="DM121" s="972"/>
      <c r="DN121" s="972"/>
      <c r="DO121" s="972"/>
      <c r="DP121" s="972"/>
      <c r="DQ121" s="972">
        <v>356506</v>
      </c>
      <c r="DR121" s="972"/>
      <c r="DS121" s="972"/>
      <c r="DT121" s="972"/>
      <c r="DU121" s="972"/>
      <c r="DV121" s="973">
        <v>19.899999999999999</v>
      </c>
      <c r="DW121" s="973"/>
      <c r="DX121" s="973"/>
      <c r="DY121" s="973"/>
      <c r="DZ121" s="974"/>
    </row>
    <row r="122" spans="1:130" s="246" customFormat="1" ht="26.25" customHeight="1">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182</v>
      </c>
      <c r="AB122" s="1011"/>
      <c r="AC122" s="1011"/>
      <c r="AD122" s="1011"/>
      <c r="AE122" s="1012"/>
      <c r="AF122" s="1013" t="s">
        <v>433</v>
      </c>
      <c r="AG122" s="1011"/>
      <c r="AH122" s="1011"/>
      <c r="AI122" s="1011"/>
      <c r="AJ122" s="1012"/>
      <c r="AK122" s="1013" t="s">
        <v>182</v>
      </c>
      <c r="AL122" s="1011"/>
      <c r="AM122" s="1011"/>
      <c r="AN122" s="1011"/>
      <c r="AO122" s="1012"/>
      <c r="AP122" s="1014" t="s">
        <v>182</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2684719</v>
      </c>
      <c r="BR122" s="1050"/>
      <c r="BS122" s="1050"/>
      <c r="BT122" s="1050"/>
      <c r="BU122" s="1050"/>
      <c r="BV122" s="1050">
        <v>2928909</v>
      </c>
      <c r="BW122" s="1050"/>
      <c r="BX122" s="1050"/>
      <c r="BY122" s="1050"/>
      <c r="BZ122" s="1050"/>
      <c r="CA122" s="1050">
        <v>2943161</v>
      </c>
      <c r="CB122" s="1050"/>
      <c r="CC122" s="1050"/>
      <c r="CD122" s="1050"/>
      <c r="CE122" s="1050"/>
      <c r="CF122" s="1070">
        <v>164.3</v>
      </c>
      <c r="CG122" s="1071"/>
      <c r="CH122" s="1071"/>
      <c r="CI122" s="1071"/>
      <c r="CJ122" s="1071"/>
      <c r="CK122" s="1062"/>
      <c r="CL122" s="1063"/>
      <c r="CM122" s="1063"/>
      <c r="CN122" s="1063"/>
      <c r="CO122" s="1064"/>
      <c r="CP122" s="1072" t="s">
        <v>470</v>
      </c>
      <c r="CQ122" s="1073"/>
      <c r="CR122" s="1073"/>
      <c r="CS122" s="1073"/>
      <c r="CT122" s="1073"/>
      <c r="CU122" s="1073"/>
      <c r="CV122" s="1073"/>
      <c r="CW122" s="1073"/>
      <c r="CX122" s="1073"/>
      <c r="CY122" s="1073"/>
      <c r="CZ122" s="1073"/>
      <c r="DA122" s="1073"/>
      <c r="DB122" s="1073"/>
      <c r="DC122" s="1073"/>
      <c r="DD122" s="1073"/>
      <c r="DE122" s="1073"/>
      <c r="DF122" s="1074"/>
      <c r="DG122" s="971" t="s">
        <v>434</v>
      </c>
      <c r="DH122" s="972"/>
      <c r="DI122" s="972"/>
      <c r="DJ122" s="972"/>
      <c r="DK122" s="972"/>
      <c r="DL122" s="972" t="s">
        <v>182</v>
      </c>
      <c r="DM122" s="972"/>
      <c r="DN122" s="972"/>
      <c r="DO122" s="972"/>
      <c r="DP122" s="972"/>
      <c r="DQ122" s="972" t="s">
        <v>434</v>
      </c>
      <c r="DR122" s="972"/>
      <c r="DS122" s="972"/>
      <c r="DT122" s="972"/>
      <c r="DU122" s="972"/>
      <c r="DV122" s="973" t="s">
        <v>182</v>
      </c>
      <c r="DW122" s="973"/>
      <c r="DX122" s="973"/>
      <c r="DY122" s="973"/>
      <c r="DZ122" s="974"/>
    </row>
    <row r="123" spans="1:130" s="246" customFormat="1" ht="26.25" customHeight="1">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434</v>
      </c>
      <c r="AB123" s="1011"/>
      <c r="AC123" s="1011"/>
      <c r="AD123" s="1011"/>
      <c r="AE123" s="1012"/>
      <c r="AF123" s="1013" t="s">
        <v>434</v>
      </c>
      <c r="AG123" s="1011"/>
      <c r="AH123" s="1011"/>
      <c r="AI123" s="1011"/>
      <c r="AJ123" s="1012"/>
      <c r="AK123" s="1013" t="s">
        <v>182</v>
      </c>
      <c r="AL123" s="1011"/>
      <c r="AM123" s="1011"/>
      <c r="AN123" s="1011"/>
      <c r="AO123" s="1012"/>
      <c r="AP123" s="1014" t="s">
        <v>434</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471</v>
      </c>
      <c r="BP123" s="1058"/>
      <c r="BQ123" s="1117">
        <v>4857680</v>
      </c>
      <c r="BR123" s="1118"/>
      <c r="BS123" s="1118"/>
      <c r="BT123" s="1118"/>
      <c r="BU123" s="1118"/>
      <c r="BV123" s="1118">
        <v>4941782</v>
      </c>
      <c r="BW123" s="1118"/>
      <c r="BX123" s="1118"/>
      <c r="BY123" s="1118"/>
      <c r="BZ123" s="1118"/>
      <c r="CA123" s="1118">
        <v>4831160</v>
      </c>
      <c r="CB123" s="1118"/>
      <c r="CC123" s="1118"/>
      <c r="CD123" s="1118"/>
      <c r="CE123" s="1118"/>
      <c r="CF123" s="1051"/>
      <c r="CG123" s="1052"/>
      <c r="CH123" s="1052"/>
      <c r="CI123" s="1052"/>
      <c r="CJ123" s="1053"/>
      <c r="CK123" s="1062"/>
      <c r="CL123" s="1063"/>
      <c r="CM123" s="1063"/>
      <c r="CN123" s="1063"/>
      <c r="CO123" s="1064"/>
      <c r="CP123" s="1072" t="s">
        <v>472</v>
      </c>
      <c r="CQ123" s="1073"/>
      <c r="CR123" s="1073"/>
      <c r="CS123" s="1073"/>
      <c r="CT123" s="1073"/>
      <c r="CU123" s="1073"/>
      <c r="CV123" s="1073"/>
      <c r="CW123" s="1073"/>
      <c r="CX123" s="1073"/>
      <c r="CY123" s="1073"/>
      <c r="CZ123" s="1073"/>
      <c r="DA123" s="1073"/>
      <c r="DB123" s="1073"/>
      <c r="DC123" s="1073"/>
      <c r="DD123" s="1073"/>
      <c r="DE123" s="1073"/>
      <c r="DF123" s="1074"/>
      <c r="DG123" s="1010" t="s">
        <v>434</v>
      </c>
      <c r="DH123" s="1011"/>
      <c r="DI123" s="1011"/>
      <c r="DJ123" s="1011"/>
      <c r="DK123" s="1012"/>
      <c r="DL123" s="1013" t="s">
        <v>182</v>
      </c>
      <c r="DM123" s="1011"/>
      <c r="DN123" s="1011"/>
      <c r="DO123" s="1011"/>
      <c r="DP123" s="1012"/>
      <c r="DQ123" s="1013" t="s">
        <v>437</v>
      </c>
      <c r="DR123" s="1011"/>
      <c r="DS123" s="1011"/>
      <c r="DT123" s="1011"/>
      <c r="DU123" s="1012"/>
      <c r="DV123" s="1014" t="s">
        <v>434</v>
      </c>
      <c r="DW123" s="1015"/>
      <c r="DX123" s="1015"/>
      <c r="DY123" s="1015"/>
      <c r="DZ123" s="1016"/>
    </row>
    <row r="124" spans="1:130" s="246" customFormat="1" ht="26.25" customHeight="1" thickBot="1">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182</v>
      </c>
      <c r="AB124" s="1011"/>
      <c r="AC124" s="1011"/>
      <c r="AD124" s="1011"/>
      <c r="AE124" s="1012"/>
      <c r="AF124" s="1013" t="s">
        <v>434</v>
      </c>
      <c r="AG124" s="1011"/>
      <c r="AH124" s="1011"/>
      <c r="AI124" s="1011"/>
      <c r="AJ124" s="1012"/>
      <c r="AK124" s="1013" t="s">
        <v>434</v>
      </c>
      <c r="AL124" s="1011"/>
      <c r="AM124" s="1011"/>
      <c r="AN124" s="1011"/>
      <c r="AO124" s="1012"/>
      <c r="AP124" s="1014" t="s">
        <v>182</v>
      </c>
      <c r="AQ124" s="1015"/>
      <c r="AR124" s="1015"/>
      <c r="AS124" s="1015"/>
      <c r="AT124" s="1016"/>
      <c r="AU124" s="1113" t="s">
        <v>473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16.600000000000001</v>
      </c>
      <c r="BR124" s="1080"/>
      <c r="BS124" s="1080"/>
      <c r="BT124" s="1080"/>
      <c r="BU124" s="1080"/>
      <c r="BV124" s="1080">
        <v>19.2</v>
      </c>
      <c r="BW124" s="1080"/>
      <c r="BX124" s="1080"/>
      <c r="BY124" s="1080"/>
      <c r="BZ124" s="1080"/>
      <c r="CA124" s="1080">
        <v>18.7</v>
      </c>
      <c r="CB124" s="1080"/>
      <c r="CC124" s="1080"/>
      <c r="CD124" s="1080"/>
      <c r="CE124" s="1080"/>
      <c r="CF124" s="1081"/>
      <c r="CG124" s="1082"/>
      <c r="CH124" s="1082"/>
      <c r="CI124" s="1082"/>
      <c r="CJ124" s="1083"/>
      <c r="CK124" s="1065"/>
      <c r="CL124" s="1065"/>
      <c r="CM124" s="1065"/>
      <c r="CN124" s="1065"/>
      <c r="CO124" s="1066"/>
      <c r="CP124" s="1072" t="s">
        <v>474</v>
      </c>
      <c r="CQ124" s="1073"/>
      <c r="CR124" s="1073"/>
      <c r="CS124" s="1073"/>
      <c r="CT124" s="1073"/>
      <c r="CU124" s="1073"/>
      <c r="CV124" s="1073"/>
      <c r="CW124" s="1073"/>
      <c r="CX124" s="1073"/>
      <c r="CY124" s="1073"/>
      <c r="CZ124" s="1073"/>
      <c r="DA124" s="1073"/>
      <c r="DB124" s="1073"/>
      <c r="DC124" s="1073"/>
      <c r="DD124" s="1073"/>
      <c r="DE124" s="1073"/>
      <c r="DF124" s="1074"/>
      <c r="DG124" s="1057" t="s">
        <v>435</v>
      </c>
      <c r="DH124" s="1036"/>
      <c r="DI124" s="1036"/>
      <c r="DJ124" s="1036"/>
      <c r="DK124" s="1037"/>
      <c r="DL124" s="1035" t="s">
        <v>435</v>
      </c>
      <c r="DM124" s="1036"/>
      <c r="DN124" s="1036"/>
      <c r="DO124" s="1036"/>
      <c r="DP124" s="1037"/>
      <c r="DQ124" s="1035" t="s">
        <v>182</v>
      </c>
      <c r="DR124" s="1036"/>
      <c r="DS124" s="1036"/>
      <c r="DT124" s="1036"/>
      <c r="DU124" s="1037"/>
      <c r="DV124" s="1038" t="s">
        <v>182</v>
      </c>
      <c r="DW124" s="1039"/>
      <c r="DX124" s="1039"/>
      <c r="DY124" s="1039"/>
      <c r="DZ124" s="1040"/>
    </row>
    <row r="125" spans="1:130" s="246" customFormat="1" ht="26.25" customHeight="1">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437</v>
      </c>
      <c r="AB125" s="1011"/>
      <c r="AC125" s="1011"/>
      <c r="AD125" s="1011"/>
      <c r="AE125" s="1012"/>
      <c r="AF125" s="1013" t="s">
        <v>435</v>
      </c>
      <c r="AG125" s="1011"/>
      <c r="AH125" s="1011"/>
      <c r="AI125" s="1011"/>
      <c r="AJ125" s="1012"/>
      <c r="AK125" s="1013" t="s">
        <v>435</v>
      </c>
      <c r="AL125" s="1011"/>
      <c r="AM125" s="1011"/>
      <c r="AN125" s="1011"/>
      <c r="AO125" s="1012"/>
      <c r="AP125" s="1014" t="s">
        <v>182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475</v>
      </c>
      <c r="CL125" s="1060"/>
      <c r="CM125" s="1060"/>
      <c r="CN125" s="1060"/>
      <c r="CO125" s="1061"/>
      <c r="CP125" s="992" t="s">
        <v>476</v>
      </c>
      <c r="CQ125" s="941"/>
      <c r="CR125" s="941"/>
      <c r="CS125" s="941"/>
      <c r="CT125" s="941"/>
      <c r="CU125" s="941"/>
      <c r="CV125" s="941"/>
      <c r="CW125" s="941"/>
      <c r="CX125" s="941"/>
      <c r="CY125" s="941"/>
      <c r="CZ125" s="941"/>
      <c r="DA125" s="941"/>
      <c r="DB125" s="941"/>
      <c r="DC125" s="941"/>
      <c r="DD125" s="941"/>
      <c r="DE125" s="941"/>
      <c r="DF125" s="942"/>
      <c r="DG125" s="978" t="s">
        <v>435</v>
      </c>
      <c r="DH125" s="979"/>
      <c r="DI125" s="979"/>
      <c r="DJ125" s="979"/>
      <c r="DK125" s="979"/>
      <c r="DL125" s="979" t="s">
        <v>182</v>
      </c>
      <c r="DM125" s="979"/>
      <c r="DN125" s="979"/>
      <c r="DO125" s="979"/>
      <c r="DP125" s="979"/>
      <c r="DQ125" s="979" t="s">
        <v>435</v>
      </c>
      <c r="DR125" s="979"/>
      <c r="DS125" s="979"/>
      <c r="DT125" s="979"/>
      <c r="DU125" s="979"/>
      <c r="DV125" s="980" t="s">
        <v>182</v>
      </c>
      <c r="DW125" s="980"/>
      <c r="DX125" s="980"/>
      <c r="DY125" s="980"/>
      <c r="DZ125" s="981"/>
    </row>
    <row r="126" spans="1:130" s="246" customFormat="1" ht="26.25" customHeight="1" thickBot="1">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182</v>
      </c>
      <c r="AB126" s="1011"/>
      <c r="AC126" s="1011"/>
      <c r="AD126" s="1011"/>
      <c r="AE126" s="1012"/>
      <c r="AF126" s="1013" t="s">
        <v>182</v>
      </c>
      <c r="AG126" s="1011"/>
      <c r="AH126" s="1011"/>
      <c r="AI126" s="1011"/>
      <c r="AJ126" s="1012"/>
      <c r="AK126" s="1013" t="s">
        <v>435</v>
      </c>
      <c r="AL126" s="1011"/>
      <c r="AM126" s="1011"/>
      <c r="AN126" s="1011"/>
      <c r="AO126" s="1012"/>
      <c r="AP126" s="1014" t="s">
        <v>435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477</v>
      </c>
      <c r="CQ126" s="1002"/>
      <c r="CR126" s="1002"/>
      <c r="CS126" s="1002"/>
      <c r="CT126" s="1002"/>
      <c r="CU126" s="1002"/>
      <c r="CV126" s="1002"/>
      <c r="CW126" s="1002"/>
      <c r="CX126" s="1002"/>
      <c r="CY126" s="1002"/>
      <c r="CZ126" s="1002"/>
      <c r="DA126" s="1002"/>
      <c r="DB126" s="1002"/>
      <c r="DC126" s="1002"/>
      <c r="DD126" s="1002"/>
      <c r="DE126" s="1002"/>
      <c r="DF126" s="1003"/>
      <c r="DG126" s="971" t="s">
        <v>182</v>
      </c>
      <c r="DH126" s="972"/>
      <c r="DI126" s="972"/>
      <c r="DJ126" s="972"/>
      <c r="DK126" s="972"/>
      <c r="DL126" s="972" t="s">
        <v>435</v>
      </c>
      <c r="DM126" s="972"/>
      <c r="DN126" s="972"/>
      <c r="DO126" s="972"/>
      <c r="DP126" s="972"/>
      <c r="DQ126" s="972" t="s">
        <v>435</v>
      </c>
      <c r="DR126" s="972"/>
      <c r="DS126" s="972"/>
      <c r="DT126" s="972"/>
      <c r="DU126" s="972"/>
      <c r="DV126" s="973" t="s">
        <v>435</v>
      </c>
      <c r="DW126" s="973"/>
      <c r="DX126" s="973"/>
      <c r="DY126" s="973"/>
      <c r="DZ126" s="974"/>
    </row>
    <row r="127" spans="1:130" s="246" customFormat="1" ht="26.25" customHeight="1">
      <c r="A127" s="1112"/>
      <c r="B127" s="1000"/>
      <c r="C127" s="1054" t="s">
        <v>478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435</v>
      </c>
      <c r="AB127" s="1011"/>
      <c r="AC127" s="1011"/>
      <c r="AD127" s="1011"/>
      <c r="AE127" s="1012"/>
      <c r="AF127" s="1013" t="s">
        <v>435</v>
      </c>
      <c r="AG127" s="1011"/>
      <c r="AH127" s="1011"/>
      <c r="AI127" s="1011"/>
      <c r="AJ127" s="1012"/>
      <c r="AK127" s="1013" t="s">
        <v>435</v>
      </c>
      <c r="AL127" s="1011"/>
      <c r="AM127" s="1011"/>
      <c r="AN127" s="1011"/>
      <c r="AO127" s="1012"/>
      <c r="AP127" s="1014" t="s">
        <v>435</v>
      </c>
      <c r="AQ127" s="1015"/>
      <c r="AR127" s="1015"/>
      <c r="AS127" s="1015"/>
      <c r="AT127" s="1016"/>
      <c r="AU127" s="282"/>
      <c r="AV127" s="282"/>
      <c r="AW127" s="282"/>
      <c r="AX127" s="1084" t="s">
        <v>479</v>
      </c>
      <c r="AY127" s="1085"/>
      <c r="AZ127" s="1085"/>
      <c r="BA127" s="1085"/>
      <c r="BB127" s="1085"/>
      <c r="BC127" s="1085"/>
      <c r="BD127" s="1085"/>
      <c r="BE127" s="1086"/>
      <c r="BF127" s="1087" t="s">
        <v>480</v>
      </c>
      <c r="BG127" s="1085"/>
      <c r="BH127" s="1085"/>
      <c r="BI127" s="1085"/>
      <c r="BJ127" s="1085"/>
      <c r="BK127" s="1085"/>
      <c r="BL127" s="1086"/>
      <c r="BM127" s="1087" t="s">
        <v>481</v>
      </c>
      <c r="BN127" s="1085"/>
      <c r="BO127" s="1085"/>
      <c r="BP127" s="1085"/>
      <c r="BQ127" s="1085"/>
      <c r="BR127" s="1085"/>
      <c r="BS127" s="1086"/>
      <c r="BT127" s="1087" t="s">
        <v>482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483</v>
      </c>
      <c r="CQ127" s="1002"/>
      <c r="CR127" s="1002"/>
      <c r="CS127" s="1002"/>
      <c r="CT127" s="1002"/>
      <c r="CU127" s="1002"/>
      <c r="CV127" s="1002"/>
      <c r="CW127" s="1002"/>
      <c r="CX127" s="1002"/>
      <c r="CY127" s="1002"/>
      <c r="CZ127" s="1002"/>
      <c r="DA127" s="1002"/>
      <c r="DB127" s="1002"/>
      <c r="DC127" s="1002"/>
      <c r="DD127" s="1002"/>
      <c r="DE127" s="1002"/>
      <c r="DF127" s="1003"/>
      <c r="DG127" s="971" t="s">
        <v>182</v>
      </c>
      <c r="DH127" s="972"/>
      <c r="DI127" s="972"/>
      <c r="DJ127" s="972"/>
      <c r="DK127" s="972"/>
      <c r="DL127" s="972" t="s">
        <v>182</v>
      </c>
      <c r="DM127" s="972"/>
      <c r="DN127" s="972"/>
      <c r="DO127" s="972"/>
      <c r="DP127" s="972"/>
      <c r="DQ127" s="972" t="s">
        <v>435</v>
      </c>
      <c r="DR127" s="972"/>
      <c r="DS127" s="972"/>
      <c r="DT127" s="972"/>
      <c r="DU127" s="972"/>
      <c r="DV127" s="973" t="s">
        <v>435</v>
      </c>
      <c r="DW127" s="973"/>
      <c r="DX127" s="973"/>
      <c r="DY127" s="973"/>
      <c r="DZ127" s="974"/>
    </row>
    <row r="128" spans="1:130" s="246" customFormat="1" ht="26.25" customHeight="1" thickBot="1">
      <c r="A128" s="1095" t="s">
        <v>484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485</v>
      </c>
      <c r="X128" s="1097"/>
      <c r="Y128" s="1097"/>
      <c r="Z128" s="1098"/>
      <c r="AA128" s="1099">
        <v>15507</v>
      </c>
      <c r="AB128" s="1100"/>
      <c r="AC128" s="1100"/>
      <c r="AD128" s="1100"/>
      <c r="AE128" s="1101"/>
      <c r="AF128" s="1102">
        <v>15506</v>
      </c>
      <c r="AG128" s="1100"/>
      <c r="AH128" s="1100"/>
      <c r="AI128" s="1100"/>
      <c r="AJ128" s="1101"/>
      <c r="AK128" s="1102">
        <v>16369</v>
      </c>
      <c r="AL128" s="1100"/>
      <c r="AM128" s="1100"/>
      <c r="AN128" s="1100"/>
      <c r="AO128" s="1101"/>
      <c r="AP128" s="1103"/>
      <c r="AQ128" s="1104"/>
      <c r="AR128" s="1104"/>
      <c r="AS128" s="1104"/>
      <c r="AT128" s="1105"/>
      <c r="AU128" s="282"/>
      <c r="AV128" s="282"/>
      <c r="AW128" s="282"/>
      <c r="AX128" s="940" t="s">
        <v>486</v>
      </c>
      <c r="AY128" s="941"/>
      <c r="AZ128" s="941"/>
      <c r="BA128" s="941"/>
      <c r="BB128" s="941"/>
      <c r="BC128" s="941"/>
      <c r="BD128" s="941"/>
      <c r="BE128" s="942"/>
      <c r="BF128" s="1106" t="s">
        <v>182</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487</v>
      </c>
      <c r="CQ128" s="1089"/>
      <c r="CR128" s="1089"/>
      <c r="CS128" s="1089"/>
      <c r="CT128" s="1089"/>
      <c r="CU128" s="1089"/>
      <c r="CV128" s="1089"/>
      <c r="CW128" s="1089"/>
      <c r="CX128" s="1089"/>
      <c r="CY128" s="1089"/>
      <c r="CZ128" s="1089"/>
      <c r="DA128" s="1089"/>
      <c r="DB128" s="1089"/>
      <c r="DC128" s="1089"/>
      <c r="DD128" s="1089"/>
      <c r="DE128" s="1089"/>
      <c r="DF128" s="1090"/>
      <c r="DG128" s="1091" t="s">
        <v>182</v>
      </c>
      <c r="DH128" s="1092"/>
      <c r="DI128" s="1092"/>
      <c r="DJ128" s="1092"/>
      <c r="DK128" s="1092"/>
      <c r="DL128" s="1092" t="s">
        <v>433</v>
      </c>
      <c r="DM128" s="1092"/>
      <c r="DN128" s="1092"/>
      <c r="DO128" s="1092"/>
      <c r="DP128" s="1092"/>
      <c r="DQ128" s="1092" t="s">
        <v>182</v>
      </c>
      <c r="DR128" s="1092"/>
      <c r="DS128" s="1092"/>
      <c r="DT128" s="1092"/>
      <c r="DU128" s="1092"/>
      <c r="DV128" s="1093" t="s">
        <v>433</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488</v>
      </c>
      <c r="X129" s="1126"/>
      <c r="Y129" s="1126"/>
      <c r="Z129" s="1127"/>
      <c r="AA129" s="1010">
        <v>2212787</v>
      </c>
      <c r="AB129" s="1011"/>
      <c r="AC129" s="1011"/>
      <c r="AD129" s="1011"/>
      <c r="AE129" s="1012"/>
      <c r="AF129" s="1013">
        <v>2118033</v>
      </c>
      <c r="AG129" s="1011"/>
      <c r="AH129" s="1011"/>
      <c r="AI129" s="1011"/>
      <c r="AJ129" s="1012"/>
      <c r="AK129" s="1013">
        <v>2093086</v>
      </c>
      <c r="AL129" s="1011"/>
      <c r="AM129" s="1011"/>
      <c r="AN129" s="1011"/>
      <c r="AO129" s="1012"/>
      <c r="AP129" s="1128"/>
      <c r="AQ129" s="1129"/>
      <c r="AR129" s="1129"/>
      <c r="AS129" s="1129"/>
      <c r="AT129" s="1130"/>
      <c r="AU129" s="284"/>
      <c r="AV129" s="284"/>
      <c r="AW129" s="284"/>
      <c r="AX129" s="1119" t="s">
        <v>489</v>
      </c>
      <c r="AY129" s="1002"/>
      <c r="AZ129" s="1002"/>
      <c r="BA129" s="1002"/>
      <c r="BB129" s="1002"/>
      <c r="BC129" s="1002"/>
      <c r="BD129" s="1002"/>
      <c r="BE129" s="1003"/>
      <c r="BF129" s="1120" t="s">
        <v>182</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491</v>
      </c>
      <c r="X130" s="1126"/>
      <c r="Y130" s="1126"/>
      <c r="Z130" s="1127"/>
      <c r="AA130" s="1010">
        <v>359775</v>
      </c>
      <c r="AB130" s="1011"/>
      <c r="AC130" s="1011"/>
      <c r="AD130" s="1011"/>
      <c r="AE130" s="1012"/>
      <c r="AF130" s="1013">
        <v>327741</v>
      </c>
      <c r="AG130" s="1011"/>
      <c r="AH130" s="1011"/>
      <c r="AI130" s="1011"/>
      <c r="AJ130" s="1012"/>
      <c r="AK130" s="1013">
        <v>302038</v>
      </c>
      <c r="AL130" s="1011"/>
      <c r="AM130" s="1011"/>
      <c r="AN130" s="1011"/>
      <c r="AO130" s="1012"/>
      <c r="AP130" s="1128"/>
      <c r="AQ130" s="1129"/>
      <c r="AR130" s="1129"/>
      <c r="AS130" s="1129"/>
      <c r="AT130" s="1130"/>
      <c r="AU130" s="284"/>
      <c r="AV130" s="284"/>
      <c r="AW130" s="284"/>
      <c r="AX130" s="1119" t="s">
        <v>492</v>
      </c>
      <c r="AY130" s="1002"/>
      <c r="AZ130" s="1002"/>
      <c r="BA130" s="1002"/>
      <c r="BB130" s="1002"/>
      <c r="BC130" s="1002"/>
      <c r="BD130" s="1002"/>
      <c r="BE130" s="1003"/>
      <c r="BF130" s="1156">
        <v>8.6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493</v>
      </c>
      <c r="X131" s="1164"/>
      <c r="Y131" s="1164"/>
      <c r="Z131" s="1165"/>
      <c r="AA131" s="1057">
        <v>1853012</v>
      </c>
      <c r="AB131" s="1036"/>
      <c r="AC131" s="1036"/>
      <c r="AD131" s="1036"/>
      <c r="AE131" s="1037"/>
      <c r="AF131" s="1035">
        <v>1790292</v>
      </c>
      <c r="AG131" s="1036"/>
      <c r="AH131" s="1036"/>
      <c r="AI131" s="1036"/>
      <c r="AJ131" s="1037"/>
      <c r="AK131" s="1035">
        <v>1791048</v>
      </c>
      <c r="AL131" s="1036"/>
      <c r="AM131" s="1036"/>
      <c r="AN131" s="1036"/>
      <c r="AO131" s="1037"/>
      <c r="AP131" s="1166"/>
      <c r="AQ131" s="1167"/>
      <c r="AR131" s="1167"/>
      <c r="AS131" s="1167"/>
      <c r="AT131" s="1168"/>
      <c r="AU131" s="284"/>
      <c r="AV131" s="284"/>
      <c r="AW131" s="284"/>
      <c r="AX131" s="1138" t="s">
        <v>494</v>
      </c>
      <c r="AY131" s="1089"/>
      <c r="AZ131" s="1089"/>
      <c r="BA131" s="1089"/>
      <c r="BB131" s="1089"/>
      <c r="BC131" s="1089"/>
      <c r="BD131" s="1089"/>
      <c r="BE131" s="1090"/>
      <c r="BF131" s="1139">
        <v>18.7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496</v>
      </c>
      <c r="W132" s="1149"/>
      <c r="X132" s="1149"/>
      <c r="Y132" s="1149"/>
      <c r="Z132" s="1150"/>
      <c r="AA132" s="1151">
        <v>9.5980490140000008</v>
      </c>
      <c r="AB132" s="1152"/>
      <c r="AC132" s="1152"/>
      <c r="AD132" s="1152"/>
      <c r="AE132" s="1153"/>
      <c r="AF132" s="1154">
        <v>8.2531788109999997</v>
      </c>
      <c r="AG132" s="1152"/>
      <c r="AH132" s="1152"/>
      <c r="AI132" s="1152"/>
      <c r="AJ132" s="1153"/>
      <c r="AK132" s="1154">
        <v>8.0486955120000001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497</v>
      </c>
      <c r="W133" s="1132"/>
      <c r="X133" s="1132"/>
      <c r="Y133" s="1132"/>
      <c r="Z133" s="1133"/>
      <c r="AA133" s="1134">
        <v>9.6</v>
      </c>
      <c r="AB133" s="1135"/>
      <c r="AC133" s="1135"/>
      <c r="AD133" s="1135"/>
      <c r="AE133" s="1136"/>
      <c r="AF133" s="1134">
        <v>9</v>
      </c>
      <c r="AG133" s="1135"/>
      <c r="AH133" s="1135"/>
      <c r="AI133" s="1135"/>
      <c r="AJ133" s="1136"/>
      <c r="AK133" s="1134">
        <v>8.6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kNZzbhlWhJB1dBNGlGcBweN2Vsced/adSgVpbUnmXco6KzqCR6ITdqBB3XMfTSMdek/Y5zPjaufqg7tu8DG5g==" saltValue="WHCHPTN0c6qg3RF/P1Cs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TcQgoq4InyoEk59xYTeoOJ4PrzlsjAFF2VSvMbjmr4VpprrPSozhaozS2UfkMf0U/loHltmr22tm5vHONvN3UA==" saltValue="b+EQ3MHjo6iR/a3ksHSQ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xtXa9kjI+3U9fO4rVlk9EVEV9M8m6RPukvKmdbAYIOa+lo3KFZS7r7V5ybgGXOBOrzzpgEkb5W6bGZQYg6NVg==" saltValue="wsrRrqIMqJowcgMY2IG0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506</v>
      </c>
      <c r="AL9" s="1175"/>
      <c r="AM9" s="1175"/>
      <c r="AN9" s="1176"/>
      <c r="AO9" s="312">
        <v>548965</v>
      </c>
      <c r="AP9" s="312">
        <v>122400</v>
      </c>
      <c r="AQ9" s="313">
        <v>190701</v>
      </c>
      <c r="AR9" s="314">
        <v>-35.799999999999997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507</v>
      </c>
      <c r="AL10" s="1175"/>
      <c r="AM10" s="1175"/>
      <c r="AN10" s="1176"/>
      <c r="AO10" s="315">
        <v>291</v>
      </c>
      <c r="AP10" s="315">
        <v>65</v>
      </c>
      <c r="AQ10" s="316">
        <v>22807</v>
      </c>
      <c r="AR10" s="317">
        <v>-99.7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508</v>
      </c>
      <c r="AL11" s="1175"/>
      <c r="AM11" s="1175"/>
      <c r="AN11" s="1176"/>
      <c r="AO11" s="315">
        <v>93627</v>
      </c>
      <c r="AP11" s="315">
        <v>20876</v>
      </c>
      <c r="AQ11" s="316">
        <v>29822</v>
      </c>
      <c r="AR11" s="317">
        <v>-30</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509</v>
      </c>
      <c r="AL12" s="1175"/>
      <c r="AM12" s="1175"/>
      <c r="AN12" s="1176"/>
      <c r="AO12" s="315" t="s">
        <v>510</v>
      </c>
      <c r="AP12" s="315" t="s">
        <v>510</v>
      </c>
      <c r="AQ12" s="316">
        <v>3258</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511</v>
      </c>
      <c r="AL13" s="1175"/>
      <c r="AM13" s="1175"/>
      <c r="AN13" s="1176"/>
      <c r="AO13" s="315" t="s">
        <v>510</v>
      </c>
      <c r="AP13" s="315" t="s">
        <v>510</v>
      </c>
      <c r="AQ13" s="316">
        <v>24</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512</v>
      </c>
      <c r="AL14" s="1175"/>
      <c r="AM14" s="1175"/>
      <c r="AN14" s="1176"/>
      <c r="AO14" s="315">
        <v>29861</v>
      </c>
      <c r="AP14" s="315">
        <v>6658</v>
      </c>
      <c r="AQ14" s="316">
        <v>10094</v>
      </c>
      <c r="AR14" s="317">
        <v>-34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513</v>
      </c>
      <c r="AL15" s="1175"/>
      <c r="AM15" s="1175"/>
      <c r="AN15" s="1176"/>
      <c r="AO15" s="315">
        <v>19329</v>
      </c>
      <c r="AP15" s="315">
        <v>4310</v>
      </c>
      <c r="AQ15" s="316">
        <v>4017</v>
      </c>
      <c r="AR15" s="317">
        <v>7.3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514</v>
      </c>
      <c r="AL16" s="1178"/>
      <c r="AM16" s="1178"/>
      <c r="AN16" s="1179"/>
      <c r="AO16" s="315">
        <v>-47274</v>
      </c>
      <c r="AP16" s="315">
        <v>-10540</v>
      </c>
      <c r="AQ16" s="316">
        <v>-17771</v>
      </c>
      <c r="AR16" s="317">
        <v>-40.700000000000003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644799</v>
      </c>
      <c r="AP17" s="315">
        <v>143768</v>
      </c>
      <c r="AQ17" s="316">
        <v>242952</v>
      </c>
      <c r="AR17" s="317">
        <v>-40.799999999999997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519</v>
      </c>
      <c r="AL21" s="1170"/>
      <c r="AM21" s="1170"/>
      <c r="AN21" s="1171"/>
      <c r="AO21" s="327">
        <v>13.6</v>
      </c>
      <c r="AP21" s="328">
        <v>21.84</v>
      </c>
      <c r="AQ21" s="329">
        <v>-8.24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520</v>
      </c>
      <c r="AL22" s="1170"/>
      <c r="AM22" s="1170"/>
      <c r="AN22" s="1171"/>
      <c r="AO22" s="332">
        <v>94.6</v>
      </c>
      <c r="AP22" s="333">
        <v>95.6</v>
      </c>
      <c r="AQ22" s="334">
        <v>-1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524</v>
      </c>
      <c r="AL32" s="1186"/>
      <c r="AM32" s="1186"/>
      <c r="AN32" s="1187"/>
      <c r="AO32" s="342">
        <v>269076</v>
      </c>
      <c r="AP32" s="342">
        <v>59995</v>
      </c>
      <c r="AQ32" s="343">
        <v>136235</v>
      </c>
      <c r="AR32" s="344">
        <v>-56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525</v>
      </c>
      <c r="AL33" s="1186"/>
      <c r="AM33" s="1186"/>
      <c r="AN33" s="1187"/>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526</v>
      </c>
      <c r="AL34" s="1186"/>
      <c r="AM34" s="1186"/>
      <c r="AN34" s="1187"/>
      <c r="AO34" s="342" t="s">
        <v>510</v>
      </c>
      <c r="AP34" s="342" t="s">
        <v>510</v>
      </c>
      <c r="AQ34" s="343">
        <v>5</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527</v>
      </c>
      <c r="AL35" s="1186"/>
      <c r="AM35" s="1186"/>
      <c r="AN35" s="1187"/>
      <c r="AO35" s="342">
        <v>171850</v>
      </c>
      <c r="AP35" s="342">
        <v>38317</v>
      </c>
      <c r="AQ35" s="343">
        <v>32688</v>
      </c>
      <c r="AR35" s="344">
        <v>17.2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528</v>
      </c>
      <c r="AL36" s="1186"/>
      <c r="AM36" s="1186"/>
      <c r="AN36" s="1187"/>
      <c r="AO36" s="342">
        <v>21637</v>
      </c>
      <c r="AP36" s="342">
        <v>4824</v>
      </c>
      <c r="AQ36" s="343">
        <v>4188</v>
      </c>
      <c r="AR36" s="344">
        <v>15.2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529</v>
      </c>
      <c r="AL37" s="1186"/>
      <c r="AM37" s="1186"/>
      <c r="AN37" s="1187"/>
      <c r="AO37" s="342" t="s">
        <v>510</v>
      </c>
      <c r="AP37" s="342" t="s">
        <v>510</v>
      </c>
      <c r="AQ37" s="343">
        <v>1212</v>
      </c>
      <c r="AR37" s="344" t="s">
        <v>510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530</v>
      </c>
      <c r="AL38" s="1189"/>
      <c r="AM38" s="1189"/>
      <c r="AN38" s="1190"/>
      <c r="AO38" s="345" t="s">
        <v>510</v>
      </c>
      <c r="AP38" s="345" t="s">
        <v>510</v>
      </c>
      <c r="AQ38" s="346">
        <v>25</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531</v>
      </c>
      <c r="AL39" s="1189"/>
      <c r="AM39" s="1189"/>
      <c r="AN39" s="1190"/>
      <c r="AO39" s="342">
        <v>-16369</v>
      </c>
      <c r="AP39" s="342">
        <v>-3650</v>
      </c>
      <c r="AQ39" s="343">
        <v>-7598</v>
      </c>
      <c r="AR39" s="344">
        <v>-52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532</v>
      </c>
      <c r="AL40" s="1186"/>
      <c r="AM40" s="1186"/>
      <c r="AN40" s="1187"/>
      <c r="AO40" s="342">
        <v>-302038</v>
      </c>
      <c r="AP40" s="342">
        <v>-67344</v>
      </c>
      <c r="AQ40" s="343">
        <v>-123844</v>
      </c>
      <c r="AR40" s="344">
        <v>-45.6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144156</v>
      </c>
      <c r="AP41" s="342">
        <v>32142</v>
      </c>
      <c r="AQ41" s="343">
        <v>42911</v>
      </c>
      <c r="AR41" s="344">
        <v>-25.1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501</v>
      </c>
      <c r="AN49" s="1182" t="s">
        <v>536</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459145</v>
      </c>
      <c r="AN51" s="364">
        <v>95298</v>
      </c>
      <c r="AO51" s="365">
        <v>-12.1</v>
      </c>
      <c r="AP51" s="366">
        <v>333013</v>
      </c>
      <c r="AQ51" s="367">
        <v>5.3</v>
      </c>
      <c r="AR51" s="368">
        <v>-17.399999999999999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110387</v>
      </c>
      <c r="AN52" s="372">
        <v>22911</v>
      </c>
      <c r="AO52" s="373">
        <v>8.5</v>
      </c>
      <c r="AP52" s="374">
        <v>126732</v>
      </c>
      <c r="AQ52" s="375">
        <v>19.100000000000001</v>
      </c>
      <c r="AR52" s="376">
        <v>-10.6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213051</v>
      </c>
      <c r="AN53" s="364">
        <v>45282</v>
      </c>
      <c r="AO53" s="365">
        <v>-52.5</v>
      </c>
      <c r="AP53" s="366">
        <v>280458</v>
      </c>
      <c r="AQ53" s="367">
        <v>-15.8</v>
      </c>
      <c r="AR53" s="368">
        <v>-36.700000000000003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138452</v>
      </c>
      <c r="AN54" s="372">
        <v>29427</v>
      </c>
      <c r="AO54" s="373">
        <v>28.4</v>
      </c>
      <c r="AP54" s="374">
        <v>127286</v>
      </c>
      <c r="AQ54" s="375">
        <v>0.4</v>
      </c>
      <c r="AR54" s="376">
        <v>28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391695</v>
      </c>
      <c r="AN55" s="364">
        <v>84362</v>
      </c>
      <c r="AO55" s="365">
        <v>86.3</v>
      </c>
      <c r="AP55" s="366">
        <v>291945</v>
      </c>
      <c r="AQ55" s="367">
        <v>4.0999999999999996</v>
      </c>
      <c r="AR55" s="368">
        <v>82.2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310908</v>
      </c>
      <c r="AN56" s="372">
        <v>66963</v>
      </c>
      <c r="AO56" s="373">
        <v>127.6</v>
      </c>
      <c r="AP56" s="374">
        <v>127651</v>
      </c>
      <c r="AQ56" s="375">
        <v>0.3</v>
      </c>
      <c r="AR56" s="376">
        <v>127.3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614337</v>
      </c>
      <c r="AN57" s="364">
        <v>134901</v>
      </c>
      <c r="AO57" s="365">
        <v>59.9</v>
      </c>
      <c r="AP57" s="366">
        <v>291173</v>
      </c>
      <c r="AQ57" s="367">
        <v>-0.3</v>
      </c>
      <c r="AR57" s="368">
        <v>60.2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204884</v>
      </c>
      <c r="AN58" s="372">
        <v>44990</v>
      </c>
      <c r="AO58" s="373">
        <v>-32.799999999999997</v>
      </c>
      <c r="AP58" s="374">
        <v>119071</v>
      </c>
      <c r="AQ58" s="375">
        <v>-6.7</v>
      </c>
      <c r="AR58" s="376">
        <v>-26.1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413641</v>
      </c>
      <c r="AN59" s="364">
        <v>92228</v>
      </c>
      <c r="AO59" s="365">
        <v>-31.6</v>
      </c>
      <c r="AP59" s="366">
        <v>271581</v>
      </c>
      <c r="AQ59" s="367">
        <v>-6.7</v>
      </c>
      <c r="AR59" s="368">
        <v>-24.9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173637</v>
      </c>
      <c r="AN60" s="372">
        <v>38715</v>
      </c>
      <c r="AO60" s="373">
        <v>-13.9</v>
      </c>
      <c r="AP60" s="374">
        <v>117844</v>
      </c>
      <c r="AQ60" s="375">
        <v>-1</v>
      </c>
      <c r="AR60" s="376">
        <v>-12.9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418374</v>
      </c>
      <c r="AN61" s="379">
        <v>90414</v>
      </c>
      <c r="AO61" s="380">
        <v>10</v>
      </c>
      <c r="AP61" s="381">
        <v>293634</v>
      </c>
      <c r="AQ61" s="382">
        <v>-2.7</v>
      </c>
      <c r="AR61" s="368">
        <v>12.7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187654</v>
      </c>
      <c r="AN62" s="372">
        <v>40601</v>
      </c>
      <c r="AO62" s="373">
        <v>23.6</v>
      </c>
      <c r="AP62" s="374">
        <v>123717</v>
      </c>
      <c r="AQ62" s="375">
        <v>2.4</v>
      </c>
      <c r="AR62" s="376">
        <v>21.2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3pcu5FAnhBCcqAmjWVkFcujd303dCAkL9MtSg+BZ33Q4q3xqYbU9RVbYkXuPD2V+7JAhJbjN8jaGjlcjE4bxg==" saltValue="4xH0qFSf5x9nxQ7g/XCx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5"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rsvNu3ulgPW4pAX3kJU7Z/SRJGFiKv/MBHddjEP7jyd+rX47UCb8hnq/pmtkHMQ+NupIwZWREKszuTp8Vs/dA==" saltValue="IVUfQx6kqKUvTfQRYRlb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8"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cqMb1hSWdzlYU8Qe58MT2IBHRRg5rFw5M2g1gxohpBP4E9FdoWVKihUWsyIuPkxde4hjsN77dIqgnYncaQ9ww==" saltValue="hnVDesIau62O8PsPIpqK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4" t="s">
        <v>3</v>
      </c>
      <c r="D47" s="1194"/>
      <c r="E47" s="1195"/>
      <c r="F47" s="11">
        <v>58.04</v>
      </c>
      <c r="G47" s="12">
        <v>66.33</v>
      </c>
      <c r="H47" s="12">
        <v>66.180000000000007</v>
      </c>
      <c r="I47" s="12">
        <v>66.28</v>
      </c>
      <c r="J47" s="13">
        <v>58.85</v>
      </c>
    </row>
    <row r="48" spans="2:10" ht="57.75" customHeight="1">
      <c r="B48" s="14"/>
      <c r="C48" s="1196" t="s">
        <v>4</v>
      </c>
      <c r="D48" s="1196"/>
      <c r="E48" s="1197"/>
      <c r="F48" s="15">
        <v>6</v>
      </c>
      <c r="G48" s="16">
        <v>4.8</v>
      </c>
      <c r="H48" s="16">
        <v>3.79</v>
      </c>
      <c r="I48" s="16">
        <v>4.32</v>
      </c>
      <c r="J48" s="17">
        <v>4.04</v>
      </c>
    </row>
    <row r="49" spans="2:10" ht="57.75" customHeight="1" thickBot="1">
      <c r="B49" s="18"/>
      <c r="C49" s="1198" t="s">
        <v>5</v>
      </c>
      <c r="D49" s="1198"/>
      <c r="E49" s="1199"/>
      <c r="F49" s="19">
        <v>2.85</v>
      </c>
      <c r="G49" s="20">
        <v>8.77</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7s0QtCU6THWp4kIn3HRwyAX7eGindEJJWd8UZ6IQ+IlHTAP7XeWvXadtetQhINDj6t83+gZUUcHJdJUy16iE7w==" saltValue="LF3d52aygjTKsQdpulLD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06" t="s">
        <v>560</v>
      </c>
      <c r="D34" s="1206"/>
      <c r="E34" s="1207"/>
      <c r="F34" s="32">
        <v>5.99</v>
      </c>
      <c r="G34" s="33">
        <v>4.79</v>
      </c>
      <c r="H34" s="33">
        <v>3.78</v>
      </c>
      <c r="I34" s="33">
        <v>4.3099999999999996</v>
      </c>
      <c r="J34" s="34">
        <v>4.04</v>
      </c>
      <c r="K34" s="22"/>
      <c r="L34" s="22"/>
      <c r="M34" s="22"/>
      <c r="N34" s="22"/>
      <c r="O34" s="22"/>
      <c r="P34" s="22"/>
    </row>
    <row r="35" spans="1:16" ht="39" customHeight="1">
      <c r="A35" s="22"/>
      <c r="B35" s="35"/>
      <c r="C35" s="1200" t="s">
        <v>561</v>
      </c>
      <c r="D35" s="1201"/>
      <c r="E35" s="1202"/>
      <c r="F35" s="36">
        <v>1.85</v>
      </c>
      <c r="G35" s="37">
        <v>1.66</v>
      </c>
      <c r="H35" s="37">
        <v>2.86</v>
      </c>
      <c r="I35" s="37">
        <v>3.37</v>
      </c>
      <c r="J35" s="38">
        <v>3.18</v>
      </c>
      <c r="K35" s="22"/>
      <c r="L35" s="22"/>
      <c r="M35" s="22"/>
      <c r="N35" s="22"/>
      <c r="O35" s="22"/>
      <c r="P35" s="22"/>
    </row>
    <row r="36" spans="1:16" ht="39" customHeight="1">
      <c r="A36" s="22"/>
      <c r="B36" s="35"/>
      <c r="C36" s="1200" t="s">
        <v>562</v>
      </c>
      <c r="D36" s="1201"/>
      <c r="E36" s="1202"/>
      <c r="F36" s="36">
        <v>3.16</v>
      </c>
      <c r="G36" s="37">
        <v>2.57</v>
      </c>
      <c r="H36" s="37">
        <v>2.99</v>
      </c>
      <c r="I36" s="37">
        <v>3</v>
      </c>
      <c r="J36" s="38">
        <v>1.24</v>
      </c>
      <c r="K36" s="22"/>
      <c r="L36" s="22"/>
      <c r="M36" s="22"/>
      <c r="N36" s="22"/>
      <c r="O36" s="22"/>
      <c r="P36" s="22"/>
    </row>
    <row r="37" spans="1:16" ht="39" customHeight="1">
      <c r="A37" s="22"/>
      <c r="B37" s="35"/>
      <c r="C37" s="1200" t="s">
        <v>563</v>
      </c>
      <c r="D37" s="1201"/>
      <c r="E37" s="1202"/>
      <c r="F37" s="36">
        <v>0.09</v>
      </c>
      <c r="G37" s="37">
        <v>0</v>
      </c>
      <c r="H37" s="37">
        <v>0.11</v>
      </c>
      <c r="I37" s="37">
        <v>0.12</v>
      </c>
      <c r="J37" s="38">
        <v>0.25</v>
      </c>
      <c r="K37" s="22"/>
      <c r="L37" s="22"/>
      <c r="M37" s="22"/>
      <c r="N37" s="22"/>
      <c r="O37" s="22"/>
      <c r="P37" s="22"/>
    </row>
    <row r="38" spans="1:16" ht="39" customHeight="1">
      <c r="A38" s="22"/>
      <c r="B38" s="35"/>
      <c r="C38" s="1200" t="s">
        <v>564</v>
      </c>
      <c r="D38" s="1201"/>
      <c r="E38" s="1202"/>
      <c r="F38" s="36">
        <v>0.14000000000000001</v>
      </c>
      <c r="G38" s="37">
        <v>0</v>
      </c>
      <c r="H38" s="37">
        <v>0.2</v>
      </c>
      <c r="I38" s="37">
        <v>0.22</v>
      </c>
      <c r="J38" s="38">
        <v>0.22</v>
      </c>
      <c r="K38" s="22"/>
      <c r="L38" s="22"/>
      <c r="M38" s="22"/>
      <c r="N38" s="22"/>
      <c r="O38" s="22"/>
      <c r="P38" s="22"/>
    </row>
    <row r="39" spans="1:16" ht="39" customHeight="1">
      <c r="A39" s="22"/>
      <c r="B39" s="35"/>
      <c r="C39" s="1200" t="s">
        <v>565</v>
      </c>
      <c r="D39" s="1201"/>
      <c r="E39" s="1202"/>
      <c r="F39" s="36">
        <v>0.03</v>
      </c>
      <c r="G39" s="37">
        <v>0.01</v>
      </c>
      <c r="H39" s="37">
        <v>0.02</v>
      </c>
      <c r="I39" s="37">
        <v>0.02</v>
      </c>
      <c r="J39" s="38">
        <v>0.03</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566</v>
      </c>
      <c r="D42" s="1201"/>
      <c r="E42" s="1202"/>
      <c r="F42" s="36" t="s">
        <v>510</v>
      </c>
      <c r="G42" s="37" t="s">
        <v>510</v>
      </c>
      <c r="H42" s="37" t="s">
        <v>510</v>
      </c>
      <c r="I42" s="37" t="s">
        <v>510</v>
      </c>
      <c r="J42" s="38" t="s">
        <v>510</v>
      </c>
      <c r="K42" s="22"/>
      <c r="L42" s="22"/>
      <c r="M42" s="22"/>
      <c r="N42" s="22"/>
      <c r="O42" s="22"/>
      <c r="P42" s="22"/>
    </row>
    <row r="43" spans="1:16" ht="39" customHeight="1" thickBot="1">
      <c r="A43" s="22"/>
      <c r="B43" s="40"/>
      <c r="C43" s="1203" t="s">
        <v>567</v>
      </c>
      <c r="D43" s="1204"/>
      <c r="E43" s="1205"/>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EKHq9quYOkSG+LiE1JA2tYKrse2utH6s5Y1lEwQGHsIt4iLTgUSCL7Jp060pr5SyWf+OqKZjkQrV0guGZeZqg==" saltValue="3NChiupmTdmZ9foOSntA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08" t="s">
        <v>11</v>
      </c>
      <c r="C45" s="1209"/>
      <c r="D45" s="58"/>
      <c r="E45" s="1214" t="s">
        <v>12</v>
      </c>
      <c r="F45" s="1214"/>
      <c r="G45" s="1214"/>
      <c r="H45" s="1214"/>
      <c r="I45" s="1214"/>
      <c r="J45" s="1215"/>
      <c r="K45" s="59">
        <v>329</v>
      </c>
      <c r="L45" s="60">
        <v>309</v>
      </c>
      <c r="M45" s="60">
        <v>302</v>
      </c>
      <c r="N45" s="60">
        <v>274</v>
      </c>
      <c r="O45" s="61">
        <v>269</v>
      </c>
      <c r="P45" s="48"/>
      <c r="Q45" s="48"/>
      <c r="R45" s="48"/>
      <c r="S45" s="48"/>
      <c r="T45" s="48"/>
      <c r="U45" s="48"/>
    </row>
    <row r="46" spans="1:21" ht="30.75" customHeight="1">
      <c r="A46" s="48"/>
      <c r="B46" s="1210"/>
      <c r="C46" s="1211"/>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c r="A47" s="48"/>
      <c r="B47" s="1210"/>
      <c r="C47" s="1211"/>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c r="A48" s="48"/>
      <c r="B48" s="1210"/>
      <c r="C48" s="1211"/>
      <c r="D48" s="62"/>
      <c r="E48" s="1216" t="s">
        <v>15</v>
      </c>
      <c r="F48" s="1216"/>
      <c r="G48" s="1216"/>
      <c r="H48" s="1216"/>
      <c r="I48" s="1216"/>
      <c r="J48" s="1217"/>
      <c r="K48" s="63">
        <v>229</v>
      </c>
      <c r="L48" s="64">
        <v>216</v>
      </c>
      <c r="M48" s="64">
        <v>223</v>
      </c>
      <c r="N48" s="64">
        <v>198</v>
      </c>
      <c r="O48" s="65">
        <v>172</v>
      </c>
      <c r="P48" s="48"/>
      <c r="Q48" s="48"/>
      <c r="R48" s="48"/>
      <c r="S48" s="48"/>
      <c r="T48" s="48"/>
      <c r="U48" s="48"/>
    </row>
    <row r="49" spans="1:21" ht="30.75" customHeight="1">
      <c r="A49" s="48"/>
      <c r="B49" s="1210"/>
      <c r="C49" s="1211"/>
      <c r="D49" s="62"/>
      <c r="E49" s="1216" t="s">
        <v>16</v>
      </c>
      <c r="F49" s="1216"/>
      <c r="G49" s="1216"/>
      <c r="H49" s="1216"/>
      <c r="I49" s="1216"/>
      <c r="J49" s="1217"/>
      <c r="K49" s="63">
        <v>28</v>
      </c>
      <c r="L49" s="64">
        <v>27</v>
      </c>
      <c r="M49" s="64">
        <v>29</v>
      </c>
      <c r="N49" s="64">
        <v>18</v>
      </c>
      <c r="O49" s="65">
        <v>22</v>
      </c>
      <c r="P49" s="48"/>
      <c r="Q49" s="48"/>
      <c r="R49" s="48"/>
      <c r="S49" s="48"/>
      <c r="T49" s="48"/>
      <c r="U49" s="48"/>
    </row>
    <row r="50" spans="1:21" ht="30.75" customHeight="1">
      <c r="A50" s="48"/>
      <c r="B50" s="1210"/>
      <c r="C50" s="1211"/>
      <c r="D50" s="62"/>
      <c r="E50" s="1216" t="s">
        <v>17</v>
      </c>
      <c r="F50" s="1216"/>
      <c r="G50" s="1216"/>
      <c r="H50" s="1216"/>
      <c r="I50" s="1216"/>
      <c r="J50" s="1217"/>
      <c r="K50" s="63" t="s">
        <v>510</v>
      </c>
      <c r="L50" s="64" t="s">
        <v>510</v>
      </c>
      <c r="M50" s="64" t="s">
        <v>510</v>
      </c>
      <c r="N50" s="64" t="s">
        <v>510</v>
      </c>
      <c r="O50" s="65" t="s">
        <v>510</v>
      </c>
      <c r="P50" s="48"/>
      <c r="Q50" s="48"/>
      <c r="R50" s="48"/>
      <c r="S50" s="48"/>
      <c r="T50" s="48"/>
      <c r="U50" s="48"/>
    </row>
    <row r="51" spans="1:21" ht="30.75" customHeight="1">
      <c r="A51" s="48"/>
      <c r="B51" s="1212"/>
      <c r="C51" s="1213"/>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c r="A52" s="48"/>
      <c r="B52" s="1218" t="s">
        <v>19</v>
      </c>
      <c r="C52" s="1219"/>
      <c r="D52" s="66"/>
      <c r="E52" s="1216" t="s">
        <v>20</v>
      </c>
      <c r="F52" s="1216"/>
      <c r="G52" s="1216"/>
      <c r="H52" s="1216"/>
      <c r="I52" s="1216"/>
      <c r="J52" s="1217"/>
      <c r="K52" s="63">
        <v>404</v>
      </c>
      <c r="L52" s="64">
        <v>378</v>
      </c>
      <c r="M52" s="64">
        <v>376</v>
      </c>
      <c r="N52" s="64">
        <v>344</v>
      </c>
      <c r="O52" s="65">
        <v>318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182</v>
      </c>
      <c r="L53" s="69">
        <v>174</v>
      </c>
      <c r="M53" s="69">
        <v>178</v>
      </c>
      <c r="N53" s="69">
        <v>146</v>
      </c>
      <c r="O53" s="70">
        <v>145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24" t="s">
        <v>25</v>
      </c>
      <c r="C57" s="1225"/>
      <c r="D57" s="1228" t="s">
        <v>26</v>
      </c>
      <c r="E57" s="1229"/>
      <c r="F57" s="1229"/>
      <c r="G57" s="1229"/>
      <c r="H57" s="1229"/>
      <c r="I57" s="1229"/>
      <c r="J57" s="1230"/>
      <c r="K57" s="82" t="s">
        <v>591</v>
      </c>
      <c r="L57" s="83" t="s">
        <v>591</v>
      </c>
      <c r="M57" s="83" t="s">
        <v>591</v>
      </c>
      <c r="N57" s="83" t="s">
        <v>591</v>
      </c>
      <c r="O57" s="84" t="s">
        <v>591</v>
      </c>
    </row>
    <row r="58" spans="1:21" ht="31.5" customHeight="1" thickBot="1">
      <c r="B58" s="1226"/>
      <c r="C58" s="1227"/>
      <c r="D58" s="1231" t="s">
        <v>27</v>
      </c>
      <c r="E58" s="1232"/>
      <c r="F58" s="1232"/>
      <c r="G58" s="1232"/>
      <c r="H58" s="1232"/>
      <c r="I58" s="1232"/>
      <c r="J58" s="1233"/>
      <c r="K58" s="85" t="s">
        <v>591</v>
      </c>
      <c r="L58" s="86" t="s">
        <v>591</v>
      </c>
      <c r="M58" s="86" t="s">
        <v>591</v>
      </c>
      <c r="N58" s="86" t="s">
        <v>591</v>
      </c>
      <c r="O58" s="87" t="s">
        <v>591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mpFKZpEwUF9yh0TEXX1WymyW6xBRUzcNb/RGTTJH0Q7avWU7k40qjPCf+gz13l15tPbKXp9OXjm9TsT87sA==" saltValue="1Zl7gA5nVpwm/tAMgIPD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34" t="s">
        <v>30</v>
      </c>
      <c r="C41" s="1235"/>
      <c r="D41" s="101"/>
      <c r="E41" s="1240" t="s">
        <v>31</v>
      </c>
      <c r="F41" s="1240"/>
      <c r="G41" s="1240"/>
      <c r="H41" s="1241"/>
      <c r="I41" s="102">
        <v>2937</v>
      </c>
      <c r="J41" s="103">
        <v>2867</v>
      </c>
      <c r="K41" s="103">
        <v>2859</v>
      </c>
      <c r="L41" s="103">
        <v>3073</v>
      </c>
      <c r="M41" s="104">
        <v>3147</v>
      </c>
    </row>
    <row r="42" spans="2:13" ht="27.75" customHeight="1">
      <c r="B42" s="1236"/>
      <c r="C42" s="1237"/>
      <c r="D42" s="105"/>
      <c r="E42" s="1242" t="s">
        <v>32</v>
      </c>
      <c r="F42" s="1242"/>
      <c r="G42" s="1242"/>
      <c r="H42" s="1243"/>
      <c r="I42" s="106" t="s">
        <v>510</v>
      </c>
      <c r="J42" s="107" t="s">
        <v>510</v>
      </c>
      <c r="K42" s="107" t="s">
        <v>510</v>
      </c>
      <c r="L42" s="107" t="s">
        <v>510</v>
      </c>
      <c r="M42" s="108" t="s">
        <v>510</v>
      </c>
    </row>
    <row r="43" spans="2:13" ht="27.75" customHeight="1">
      <c r="B43" s="1236"/>
      <c r="C43" s="1237"/>
      <c r="D43" s="105"/>
      <c r="E43" s="1242" t="s">
        <v>33</v>
      </c>
      <c r="F43" s="1242"/>
      <c r="G43" s="1242"/>
      <c r="H43" s="1243"/>
      <c r="I43" s="106">
        <v>1917</v>
      </c>
      <c r="J43" s="107">
        <v>1752</v>
      </c>
      <c r="K43" s="107">
        <v>1607</v>
      </c>
      <c r="L43" s="107">
        <v>1514</v>
      </c>
      <c r="M43" s="108">
        <v>1355</v>
      </c>
    </row>
    <row r="44" spans="2:13" ht="27.75" customHeight="1">
      <c r="B44" s="1236"/>
      <c r="C44" s="1237"/>
      <c r="D44" s="105"/>
      <c r="E44" s="1242" t="s">
        <v>34</v>
      </c>
      <c r="F44" s="1242"/>
      <c r="G44" s="1242"/>
      <c r="H44" s="1243"/>
      <c r="I44" s="106">
        <v>159</v>
      </c>
      <c r="J44" s="107">
        <v>126</v>
      </c>
      <c r="K44" s="107">
        <v>110</v>
      </c>
      <c r="L44" s="107">
        <v>119</v>
      </c>
      <c r="M44" s="108">
        <v>106</v>
      </c>
    </row>
    <row r="45" spans="2:13" ht="27.75" customHeight="1">
      <c r="B45" s="1236"/>
      <c r="C45" s="1237"/>
      <c r="D45" s="105"/>
      <c r="E45" s="1242" t="s">
        <v>35</v>
      </c>
      <c r="F45" s="1242"/>
      <c r="G45" s="1242"/>
      <c r="H45" s="1243"/>
      <c r="I45" s="106">
        <v>443</v>
      </c>
      <c r="J45" s="107">
        <v>488</v>
      </c>
      <c r="K45" s="107">
        <v>590</v>
      </c>
      <c r="L45" s="107">
        <v>580</v>
      </c>
      <c r="M45" s="108">
        <v>558</v>
      </c>
    </row>
    <row r="46" spans="2:13" ht="27.75" customHeight="1">
      <c r="B46" s="1236"/>
      <c r="C46" s="1237"/>
      <c r="D46" s="109"/>
      <c r="E46" s="1242" t="s">
        <v>36</v>
      </c>
      <c r="F46" s="1242"/>
      <c r="G46" s="1242"/>
      <c r="H46" s="1243"/>
      <c r="I46" s="106" t="s">
        <v>510</v>
      </c>
      <c r="J46" s="107" t="s">
        <v>510</v>
      </c>
      <c r="K46" s="107" t="s">
        <v>510</v>
      </c>
      <c r="L46" s="107" t="s">
        <v>510</v>
      </c>
      <c r="M46" s="108" t="s">
        <v>510</v>
      </c>
    </row>
    <row r="47" spans="2:13" ht="27.75" customHeight="1">
      <c r="B47" s="1236"/>
      <c r="C47" s="1237"/>
      <c r="D47" s="110"/>
      <c r="E47" s="1244" t="s">
        <v>37</v>
      </c>
      <c r="F47" s="1245"/>
      <c r="G47" s="1245"/>
      <c r="H47" s="1246"/>
      <c r="I47" s="106" t="s">
        <v>510</v>
      </c>
      <c r="J47" s="107" t="s">
        <v>510</v>
      </c>
      <c r="K47" s="107" t="s">
        <v>510</v>
      </c>
      <c r="L47" s="107" t="s">
        <v>510</v>
      </c>
      <c r="M47" s="108" t="s">
        <v>510</v>
      </c>
    </row>
    <row r="48" spans="2:13" ht="27.75" customHeight="1">
      <c r="B48" s="1236"/>
      <c r="C48" s="1237"/>
      <c r="D48" s="105"/>
      <c r="E48" s="1242" t="s">
        <v>38</v>
      </c>
      <c r="F48" s="1242"/>
      <c r="G48" s="1242"/>
      <c r="H48" s="1243"/>
      <c r="I48" s="106" t="s">
        <v>510</v>
      </c>
      <c r="J48" s="107" t="s">
        <v>510</v>
      </c>
      <c r="K48" s="107" t="s">
        <v>510</v>
      </c>
      <c r="L48" s="107" t="s">
        <v>510</v>
      </c>
      <c r="M48" s="108" t="s">
        <v>510</v>
      </c>
    </row>
    <row r="49" spans="2:13" ht="27.75" customHeight="1">
      <c r="B49" s="1238"/>
      <c r="C49" s="1239"/>
      <c r="D49" s="105"/>
      <c r="E49" s="1242" t="s">
        <v>39</v>
      </c>
      <c r="F49" s="1242"/>
      <c r="G49" s="1242"/>
      <c r="H49" s="1243"/>
      <c r="I49" s="106" t="s">
        <v>510</v>
      </c>
      <c r="J49" s="107" t="s">
        <v>510</v>
      </c>
      <c r="K49" s="107" t="s">
        <v>510</v>
      </c>
      <c r="L49" s="107" t="s">
        <v>510</v>
      </c>
      <c r="M49" s="108" t="s">
        <v>510</v>
      </c>
    </row>
    <row r="50" spans="2:13" ht="27.75" customHeight="1">
      <c r="B50" s="1247" t="s">
        <v>40</v>
      </c>
      <c r="C50" s="1248"/>
      <c r="D50" s="111"/>
      <c r="E50" s="1242" t="s">
        <v>41</v>
      </c>
      <c r="F50" s="1242"/>
      <c r="G50" s="1242"/>
      <c r="H50" s="1243"/>
      <c r="I50" s="106">
        <v>1697</v>
      </c>
      <c r="J50" s="107">
        <v>2020</v>
      </c>
      <c r="K50" s="107">
        <v>2010</v>
      </c>
      <c r="L50" s="107">
        <v>1859</v>
      </c>
      <c r="M50" s="108">
        <v>1737</v>
      </c>
    </row>
    <row r="51" spans="2:13" ht="27.75" customHeight="1">
      <c r="B51" s="1236"/>
      <c r="C51" s="1237"/>
      <c r="D51" s="105"/>
      <c r="E51" s="1242" t="s">
        <v>42</v>
      </c>
      <c r="F51" s="1242"/>
      <c r="G51" s="1242"/>
      <c r="H51" s="1243"/>
      <c r="I51" s="106">
        <v>213</v>
      </c>
      <c r="J51" s="107">
        <v>183</v>
      </c>
      <c r="K51" s="107">
        <v>163</v>
      </c>
      <c r="L51" s="107">
        <v>154</v>
      </c>
      <c r="M51" s="108">
        <v>151</v>
      </c>
    </row>
    <row r="52" spans="2:13" ht="27.75" customHeight="1">
      <c r="B52" s="1238"/>
      <c r="C52" s="1239"/>
      <c r="D52" s="105"/>
      <c r="E52" s="1242" t="s">
        <v>43</v>
      </c>
      <c r="F52" s="1242"/>
      <c r="G52" s="1242"/>
      <c r="H52" s="1243"/>
      <c r="I52" s="106">
        <v>2781</v>
      </c>
      <c r="J52" s="107">
        <v>2713</v>
      </c>
      <c r="K52" s="107">
        <v>2685</v>
      </c>
      <c r="L52" s="107">
        <v>2929</v>
      </c>
      <c r="M52" s="108">
        <v>2943</v>
      </c>
    </row>
    <row r="53" spans="2:13" ht="27.75" customHeight="1" thickBot="1">
      <c r="B53" s="1249" t="s">
        <v>44</v>
      </c>
      <c r="C53" s="1250"/>
      <c r="D53" s="112"/>
      <c r="E53" s="1251" t="s">
        <v>45</v>
      </c>
      <c r="F53" s="1251"/>
      <c r="G53" s="1251"/>
      <c r="H53" s="1252"/>
      <c r="I53" s="113">
        <v>764</v>
      </c>
      <c r="J53" s="114">
        <v>317</v>
      </c>
      <c r="K53" s="114">
        <v>308</v>
      </c>
      <c r="L53" s="114">
        <v>345</v>
      </c>
      <c r="M53" s="115">
        <v>335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TQ1R33WtPi95ZMtJDT94iFeFzO5rab0ndwAd6yYgckO/pLlZdhLQ48kFyJuW+VgYmVkFgUIkJAli+u7T31x2g==" saltValue="qD4kHybn4z7gFVri1AW7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61" t="s">
        <v>48</v>
      </c>
      <c r="D55" s="1261"/>
      <c r="E55" s="1262"/>
      <c r="F55" s="127">
        <v>1464</v>
      </c>
      <c r="G55" s="127">
        <v>1404</v>
      </c>
      <c r="H55" s="128">
        <v>1232</v>
      </c>
    </row>
    <row r="56" spans="2:8" ht="52.5" customHeight="1">
      <c r="B56" s="129"/>
      <c r="C56" s="1263" t="s">
        <v>49</v>
      </c>
      <c r="D56" s="1263"/>
      <c r="E56" s="1264"/>
      <c r="F56" s="130">
        <v>52</v>
      </c>
      <c r="G56" s="130">
        <v>52</v>
      </c>
      <c r="H56" s="131">
        <v>52</v>
      </c>
    </row>
    <row r="57" spans="2:8" ht="53.25" customHeight="1">
      <c r="B57" s="129"/>
      <c r="C57" s="1265" t="s">
        <v>50</v>
      </c>
      <c r="D57" s="1265"/>
      <c r="E57" s="1266"/>
      <c r="F57" s="132">
        <v>272</v>
      </c>
      <c r="G57" s="132">
        <v>274</v>
      </c>
      <c r="H57" s="133">
        <v>306</v>
      </c>
    </row>
    <row r="58" spans="2:8" ht="45.75" customHeight="1">
      <c r="B58" s="134"/>
      <c r="C58" s="1253" t="s">
        <v>587</v>
      </c>
      <c r="D58" s="1254"/>
      <c r="E58" s="1255"/>
      <c r="F58" s="135">
        <v>174</v>
      </c>
      <c r="G58" s="135">
        <v>174</v>
      </c>
      <c r="H58" s="136">
        <v>174</v>
      </c>
    </row>
    <row r="59" spans="2:8" ht="45.75" customHeight="1">
      <c r="B59" s="134"/>
      <c r="C59" s="1253" t="s">
        <v>588</v>
      </c>
      <c r="D59" s="1254"/>
      <c r="E59" s="1255"/>
      <c r="F59" s="135">
        <v>51</v>
      </c>
      <c r="G59" s="135">
        <v>51</v>
      </c>
      <c r="H59" s="136">
        <v>51</v>
      </c>
    </row>
    <row r="60" spans="2:8" ht="45.75" customHeight="1">
      <c r="B60" s="134"/>
      <c r="C60" s="1253" t="s">
        <v>589</v>
      </c>
      <c r="D60" s="1254"/>
      <c r="E60" s="1255"/>
      <c r="F60" s="135">
        <v>44</v>
      </c>
      <c r="G60" s="135">
        <v>44</v>
      </c>
      <c r="H60" s="136">
        <v>44</v>
      </c>
    </row>
    <row r="61" spans="2:8" ht="45.75" customHeight="1">
      <c r="B61" s="134"/>
      <c r="C61" s="1253" t="s">
        <v>590</v>
      </c>
      <c r="D61" s="1254"/>
      <c r="E61" s="1255"/>
      <c r="F61" s="135">
        <v>3</v>
      </c>
      <c r="G61" s="135">
        <v>5</v>
      </c>
      <c r="H61" s="136">
        <v>37</v>
      </c>
    </row>
    <row r="62" spans="2:8" ht="45.75" customHeight="1" thickBot="1">
      <c r="B62" s="137"/>
      <c r="C62" s="1256"/>
      <c r="D62" s="1257"/>
      <c r="E62" s="1258"/>
      <c r="F62" s="138"/>
      <c r="G62" s="138"/>
      <c r="H62" s="139"/>
    </row>
    <row r="63" spans="2:8" ht="52.5" customHeight="1" thickBot="1">
      <c r="B63" s="140"/>
      <c r="C63" s="1259" t="s">
        <v>51</v>
      </c>
      <c r="D63" s="1259"/>
      <c r="E63" s="1260"/>
      <c r="F63" s="141">
        <v>1788</v>
      </c>
      <c r="G63" s="141">
        <v>1729</v>
      </c>
      <c r="H63" s="142">
        <v>1589</v>
      </c>
    </row>
    <row r="64" spans="2:8" ht="15" customHeight="1"/>
    <row r="65" ht="0" hidden="1" customHeight="1"/>
    <row r="66" ht="0" hidden="1" customHeight="1"/>
  </sheetData>
  <sheetProtection algorithmName="SHA-512" hashValue="C8Zc2UJ5TDrHGirZnZ4O+3eL2m9nlOqTgv6lrFFhQzJnqckGmVH4dPqVeXRbUJpurLzpviuuyu+Kkp3YLdroPQ==" saltValue="+R5evJReDxFBxHk1f6b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W1" zoomScaleNormal="100" zoomScaleSheetLayoutView="55" workbookViewId="0">
      <selection activeCell="AN65" sqref="AN65:DC6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596</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16.7</v>
      </c>
      <c r="BY51" s="1307"/>
      <c r="BZ51" s="1307"/>
      <c r="CA51" s="1307"/>
      <c r="CB51" s="1307"/>
      <c r="CC51" s="1307"/>
      <c r="CD51" s="1307"/>
      <c r="CE51" s="1307"/>
      <c r="CF51" s="1307">
        <v>16.600000000000001</v>
      </c>
      <c r="CG51" s="1307"/>
      <c r="CH51" s="1307"/>
      <c r="CI51" s="1307"/>
      <c r="CJ51" s="1307"/>
      <c r="CK51" s="1307"/>
      <c r="CL51" s="1307"/>
      <c r="CM51" s="1307"/>
      <c r="CN51" s="1307">
        <v>19.2</v>
      </c>
      <c r="CO51" s="1307"/>
      <c r="CP51" s="1307"/>
      <c r="CQ51" s="1307"/>
      <c r="CR51" s="1307"/>
      <c r="CS51" s="1307"/>
      <c r="CT51" s="1307"/>
      <c r="CU51" s="1307"/>
      <c r="CV51" s="1307">
        <v>18.7</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48.1</v>
      </c>
      <c r="BY53" s="1307"/>
      <c r="BZ53" s="1307"/>
      <c r="CA53" s="1307"/>
      <c r="CB53" s="1307"/>
      <c r="CC53" s="1307"/>
      <c r="CD53" s="1307"/>
      <c r="CE53" s="1307"/>
      <c r="CF53" s="1307">
        <v>50</v>
      </c>
      <c r="CG53" s="1307"/>
      <c r="CH53" s="1307"/>
      <c r="CI53" s="1307"/>
      <c r="CJ53" s="1307"/>
      <c r="CK53" s="1307"/>
      <c r="CL53" s="1307"/>
      <c r="CM53" s="1307"/>
      <c r="CN53" s="1307">
        <v>51.7</v>
      </c>
      <c r="CO53" s="1307"/>
      <c r="CP53" s="1307"/>
      <c r="CQ53" s="1307"/>
      <c r="CR53" s="1307"/>
      <c r="CS53" s="1307"/>
      <c r="CT53" s="1307"/>
      <c r="CU53" s="1307"/>
      <c r="CV53" s="1307">
        <v>51.7</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600</v>
      </c>
      <c r="AO55" s="1301"/>
      <c r="AP55" s="1301"/>
      <c r="AQ55" s="1301"/>
      <c r="AR55" s="1301"/>
      <c r="AS55" s="1301"/>
      <c r="AT55" s="1301"/>
      <c r="AU55" s="1301"/>
      <c r="AV55" s="1301"/>
      <c r="AW55" s="1301"/>
      <c r="AX55" s="1301"/>
      <c r="AY55" s="1301"/>
      <c r="AZ55" s="1301"/>
      <c r="BA55" s="1301"/>
      <c r="BB55" s="1305" t="s">
        <v>598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601</v>
      </c>
    </row>
    <row r="64" spans="1:109">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596</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598</v>
      </c>
      <c r="BC73" s="1305"/>
      <c r="BD73" s="1305"/>
      <c r="BE73" s="1305"/>
      <c r="BF73" s="1305"/>
      <c r="BG73" s="1305"/>
      <c r="BH73" s="1305"/>
      <c r="BI73" s="1305"/>
      <c r="BJ73" s="1305"/>
      <c r="BK73" s="1305"/>
      <c r="BL73" s="1305"/>
      <c r="BM73" s="1305"/>
      <c r="BN73" s="1305"/>
      <c r="BO73" s="1305"/>
      <c r="BP73" s="1307">
        <v>42.2</v>
      </c>
      <c r="BQ73" s="1307"/>
      <c r="BR73" s="1307"/>
      <c r="BS73" s="1307"/>
      <c r="BT73" s="1307"/>
      <c r="BU73" s="1307"/>
      <c r="BV73" s="1307"/>
      <c r="BW73" s="1307"/>
      <c r="BX73" s="1307">
        <v>16.7</v>
      </c>
      <c r="BY73" s="1307"/>
      <c r="BZ73" s="1307"/>
      <c r="CA73" s="1307"/>
      <c r="CB73" s="1307"/>
      <c r="CC73" s="1307"/>
      <c r="CD73" s="1307"/>
      <c r="CE73" s="1307"/>
      <c r="CF73" s="1307">
        <v>16.600000000000001</v>
      </c>
      <c r="CG73" s="1307"/>
      <c r="CH73" s="1307"/>
      <c r="CI73" s="1307"/>
      <c r="CJ73" s="1307"/>
      <c r="CK73" s="1307"/>
      <c r="CL73" s="1307"/>
      <c r="CM73" s="1307"/>
      <c r="CN73" s="1307">
        <v>19.2</v>
      </c>
      <c r="CO73" s="1307"/>
      <c r="CP73" s="1307"/>
      <c r="CQ73" s="1307"/>
      <c r="CR73" s="1307"/>
      <c r="CS73" s="1307"/>
      <c r="CT73" s="1307"/>
      <c r="CU73" s="1307"/>
      <c r="CV73" s="1307">
        <v>18.7</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7">
        <v>10.3</v>
      </c>
      <c r="BQ75" s="1307"/>
      <c r="BR75" s="1307"/>
      <c r="BS75" s="1307"/>
      <c r="BT75" s="1307"/>
      <c r="BU75" s="1307"/>
      <c r="BV75" s="1307"/>
      <c r="BW75" s="1307"/>
      <c r="BX75" s="1307">
        <v>9.6999999999999993</v>
      </c>
      <c r="BY75" s="1307"/>
      <c r="BZ75" s="1307"/>
      <c r="CA75" s="1307"/>
      <c r="CB75" s="1307"/>
      <c r="CC75" s="1307"/>
      <c r="CD75" s="1307"/>
      <c r="CE75" s="1307"/>
      <c r="CF75" s="1307">
        <v>9.6</v>
      </c>
      <c r="CG75" s="1307"/>
      <c r="CH75" s="1307"/>
      <c r="CI75" s="1307"/>
      <c r="CJ75" s="1307"/>
      <c r="CK75" s="1307"/>
      <c r="CL75" s="1307"/>
      <c r="CM75" s="1307"/>
      <c r="CN75" s="1307">
        <v>9</v>
      </c>
      <c r="CO75" s="1307"/>
      <c r="CP75" s="1307"/>
      <c r="CQ75" s="1307"/>
      <c r="CR75" s="1307"/>
      <c r="CS75" s="1307"/>
      <c r="CT75" s="1307"/>
      <c r="CU75" s="1307"/>
      <c r="CV75" s="1307">
        <v>8.6</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600</v>
      </c>
      <c r="AO77" s="1301"/>
      <c r="AP77" s="1301"/>
      <c r="AQ77" s="1301"/>
      <c r="AR77" s="1301"/>
      <c r="AS77" s="1301"/>
      <c r="AT77" s="1301"/>
      <c r="AU77" s="1301"/>
      <c r="AV77" s="1301"/>
      <c r="AW77" s="1301"/>
      <c r="AX77" s="1301"/>
      <c r="AY77" s="1301"/>
      <c r="AZ77" s="1301"/>
      <c r="BA77" s="1301"/>
      <c r="BB77" s="1305" t="s">
        <v>598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603</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KA3k36XYpRUV2rRJHFXUzaHnuk48yhlfFK4IORq0sAv0Src3yWgS4RAjHbECrJDcrMfRSAvaES0lYmNct8JQ==" saltValue="1Os975njk5iGGoYJ18+j4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80" zoomScaleNormal="8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wF0ylayxGiu4KAaFZR2e5D8YUzwyaDJ1mFD7ES4Ea2f/y9rad2OPtJttcvluvuLIOkc8MJVsN5vPL3Cyd1Kjg==" saltValue="a9z7Pw8xt478uki7tohe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ouJWWAH6/y17LnVbjWgd/7x3OblDFcgsODWodfiMNCO+rqPvC4pb/Ns1J8o4IHc4r8e9o7jxp1yoFopikBfuw==" saltValue="xnhIVCuaH+AReIpyStKR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95298</v>
      </c>
      <c r="E3" s="161"/>
      <c r="F3" s="162">
        <v>333013</v>
      </c>
      <c r="G3" s="163"/>
      <c r="H3" s="164"/>
    </row>
    <row r="4" spans="1:8">
      <c r="A4" s="165"/>
      <c r="B4" s="166"/>
      <c r="C4" s="167"/>
      <c r="D4" s="168">
        <v>22911</v>
      </c>
      <c r="E4" s="169"/>
      <c r="F4" s="170">
        <v>126732</v>
      </c>
      <c r="G4" s="171"/>
      <c r="H4" s="172"/>
    </row>
    <row r="5" spans="1:8">
      <c r="A5" s="153" t="s">
        <v>544</v>
      </c>
      <c r="B5" s="158"/>
      <c r="C5" s="159"/>
      <c r="D5" s="160">
        <v>45282</v>
      </c>
      <c r="E5" s="161"/>
      <c r="F5" s="162">
        <v>280458</v>
      </c>
      <c r="G5" s="163"/>
      <c r="H5" s="164"/>
    </row>
    <row r="6" spans="1:8">
      <c r="A6" s="165"/>
      <c r="B6" s="166"/>
      <c r="C6" s="167"/>
      <c r="D6" s="168">
        <v>29427</v>
      </c>
      <c r="E6" s="169"/>
      <c r="F6" s="170">
        <v>127286</v>
      </c>
      <c r="G6" s="171"/>
      <c r="H6" s="172"/>
    </row>
    <row r="7" spans="1:8">
      <c r="A7" s="153" t="s">
        <v>545</v>
      </c>
      <c r="B7" s="158"/>
      <c r="C7" s="159"/>
      <c r="D7" s="160">
        <v>84362</v>
      </c>
      <c r="E7" s="161"/>
      <c r="F7" s="162">
        <v>291945</v>
      </c>
      <c r="G7" s="163"/>
      <c r="H7" s="164"/>
    </row>
    <row r="8" spans="1:8">
      <c r="A8" s="165"/>
      <c r="B8" s="166"/>
      <c r="C8" s="167"/>
      <c r="D8" s="168">
        <v>66963</v>
      </c>
      <c r="E8" s="169"/>
      <c r="F8" s="170">
        <v>127651</v>
      </c>
      <c r="G8" s="171"/>
      <c r="H8" s="172"/>
    </row>
    <row r="9" spans="1:8">
      <c r="A9" s="153" t="s">
        <v>546</v>
      </c>
      <c r="B9" s="158"/>
      <c r="C9" s="159"/>
      <c r="D9" s="160">
        <v>134901</v>
      </c>
      <c r="E9" s="161"/>
      <c r="F9" s="162">
        <v>291173</v>
      </c>
      <c r="G9" s="163"/>
      <c r="H9" s="164"/>
    </row>
    <row r="10" spans="1:8">
      <c r="A10" s="165"/>
      <c r="B10" s="166"/>
      <c r="C10" s="167"/>
      <c r="D10" s="168">
        <v>44990</v>
      </c>
      <c r="E10" s="169"/>
      <c r="F10" s="170">
        <v>119071</v>
      </c>
      <c r="G10" s="171"/>
      <c r="H10" s="172"/>
    </row>
    <row r="11" spans="1:8">
      <c r="A11" s="153" t="s">
        <v>547</v>
      </c>
      <c r="B11" s="158"/>
      <c r="C11" s="159"/>
      <c r="D11" s="160">
        <v>92228</v>
      </c>
      <c r="E11" s="161"/>
      <c r="F11" s="162">
        <v>271581</v>
      </c>
      <c r="G11" s="163"/>
      <c r="H11" s="164"/>
    </row>
    <row r="12" spans="1:8">
      <c r="A12" s="165"/>
      <c r="B12" s="166"/>
      <c r="C12" s="173"/>
      <c r="D12" s="168">
        <v>38715</v>
      </c>
      <c r="E12" s="169"/>
      <c r="F12" s="170">
        <v>117844</v>
      </c>
      <c r="G12" s="171"/>
      <c r="H12" s="172"/>
    </row>
    <row r="13" spans="1:8">
      <c r="A13" s="153"/>
      <c r="B13" s="158"/>
      <c r="C13" s="174"/>
      <c r="D13" s="175">
        <v>90414</v>
      </c>
      <c r="E13" s="176"/>
      <c r="F13" s="177">
        <v>293634</v>
      </c>
      <c r="G13" s="178"/>
      <c r="H13" s="164"/>
    </row>
    <row r="14" spans="1:8">
      <c r="A14" s="165"/>
      <c r="B14" s="166"/>
      <c r="C14" s="167"/>
      <c r="D14" s="168">
        <v>40601</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v>
      </c>
      <c r="C19" s="179">
        <f>ROUND(VALUE(SUBSTITUTE(実質収支比率等に係る経年分析!G$48,"▲","-")),2)</f>
        <v>4.8</v>
      </c>
      <c r="D19" s="179">
        <f>ROUND(VALUE(SUBSTITUTE(実質収支比率等に係る経年分析!H$48,"▲","-")),2)</f>
        <v>3.79</v>
      </c>
      <c r="E19" s="179">
        <f>ROUND(VALUE(SUBSTITUTE(実質収支比率等に係る経年分析!I$48,"▲","-")),2)</f>
        <v>4.32</v>
      </c>
      <c r="F19" s="179">
        <f>ROUND(VALUE(SUBSTITUTE(実質収支比率等に係る経年分析!J$48,"▲","-")),2)</f>
        <v>4.04</v>
      </c>
    </row>
    <row r="20" spans="1:11">
      <c r="A20" s="179" t="s">
        <v>55</v>
      </c>
      <c r="B20" s="179">
        <f>ROUND(VALUE(SUBSTITUTE(実質収支比率等に係る経年分析!F$47,"▲","-")),2)</f>
        <v>58.04</v>
      </c>
      <c r="C20" s="179">
        <f>ROUND(VALUE(SUBSTITUTE(実質収支比率等に係る経年分析!G$47,"▲","-")),2)</f>
        <v>66.33</v>
      </c>
      <c r="D20" s="179">
        <f>ROUND(VALUE(SUBSTITUTE(実質収支比率等に係る経年分析!H$47,"▲","-")),2)</f>
        <v>66.180000000000007</v>
      </c>
      <c r="E20" s="179">
        <f>ROUND(VALUE(SUBSTITUTE(実質収支比率等に係る経年分析!I$47,"▲","-")),2)</f>
        <v>66.28</v>
      </c>
      <c r="F20" s="179">
        <f>ROUND(VALUE(SUBSTITUTE(実質収支比率等に係る経年分析!J$47,"▲","-")),2)</f>
        <v>58.85</v>
      </c>
    </row>
    <row r="21" spans="1:11">
      <c r="A21" s="179" t="s">
        <v>56</v>
      </c>
      <c r="B21" s="179">
        <f>IF(ISNUMBER(VALUE(SUBSTITUTE(実質収支比率等に係る経年分析!F$49,"▲","-"))),ROUND(VALUE(SUBSTITUTE(実質収支比率等に係る経年分析!F$49,"▲","-")),2),NA())</f>
        <v>2.85</v>
      </c>
      <c r="C21" s="179">
        <f>IF(ISNUMBER(VALUE(SUBSTITUTE(実質収支比率等に係る経年分析!G$49,"▲","-"))),ROUND(VALUE(SUBSTITUTE(実質収支比率等に係る経年分析!G$49,"▲","-")),2),NA())</f>
        <v>8.77</v>
      </c>
      <c r="D21" s="179">
        <f>IF(ISNUMBER(VALUE(SUBSTITUTE(実質収支比率等に係る経年分析!H$49,"▲","-"))),ROUND(VALUE(SUBSTITUTE(実質収支比率等に係る経年分析!H$49,"▲","-")),2),NA())</f>
        <v>-2.71</v>
      </c>
      <c r="E21" s="179">
        <f>IF(ISNUMBER(VALUE(SUBSTITUTE(実質収支比率等に係る経年分析!I$49,"▲","-"))),ROUND(VALUE(SUBSTITUTE(実質収支比率等に係る経年分析!I$49,"▲","-")),2),NA())</f>
        <v>-2.4900000000000002</v>
      </c>
      <c r="F21" s="179">
        <f>IF(ISNUMBER(VALUE(SUBSTITUTE(実質収支比率等に係る経年分析!J$49,"▲","-"))),ROUND(VALUE(SUBSTITUTE(実質収支比率等に係る経年分析!J$49,"▲","-")),2),NA())</f>
        <v>-8.5500000000000007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相良村後期高齢者医療特別会計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相良村農業集落排水特別会計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c r="A33" s="180" t="str">
        <f>IF(連結実質赤字比率に係る赤字・黒字の構成分析!C$37="",NA(),連結実質赤字比率に係る赤字・黒字の構成分析!C$37)</f>
        <v>相良村簡易水道特別会計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c r="A34" s="180" t="str">
        <f>IF(連結実質赤字比率に係る赤字・黒字の構成分析!C$36="",NA(),連結実質赤字比率に係る赤字・黒字の構成分析!C$36)</f>
        <v>相良村国民健康保険特別会計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1.24</v>
      </c>
    </row>
    <row r="35" spans="1:16">
      <c r="A35" s="180" t="str">
        <f>IF(連結実質赤字比率に係る赤字・黒字の構成分析!C$35="",NA(),連結実質赤字比率に係る赤字・黒字の構成分析!C$35)</f>
        <v>相良村介護保険特別会計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4.3099999999999996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404</v>
      </c>
      <c r="E42" s="181"/>
      <c r="F42" s="181"/>
      <c r="G42" s="181">
        <f>'実質公債費比率（分子）の構造'!L$52</f>
        <v>378</v>
      </c>
      <c r="H42" s="181"/>
      <c r="I42" s="181"/>
      <c r="J42" s="181">
        <f>'実質公債費比率（分子）の構造'!M$52</f>
        <v>376</v>
      </c>
      <c r="K42" s="181"/>
      <c r="L42" s="181"/>
      <c r="M42" s="181">
        <f>'実質公債費比率（分子）の構造'!N$52</f>
        <v>344</v>
      </c>
      <c r="N42" s="181"/>
      <c r="O42" s="181"/>
      <c r="P42" s="181">
        <f>'実質公債費比率（分子）の構造'!O$52</f>
        <v>318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28</v>
      </c>
      <c r="C45" s="181"/>
      <c r="D45" s="181"/>
      <c r="E45" s="181">
        <f>'実質公債費比率（分子）の構造'!L$49</f>
        <v>27</v>
      </c>
      <c r="F45" s="181"/>
      <c r="G45" s="181"/>
      <c r="H45" s="181">
        <f>'実質公債費比率（分子）の構造'!M$49</f>
        <v>29</v>
      </c>
      <c r="I45" s="181"/>
      <c r="J45" s="181"/>
      <c r="K45" s="181">
        <f>'実質公債費比率（分子）の構造'!N$49</f>
        <v>18</v>
      </c>
      <c r="L45" s="181"/>
      <c r="M45" s="181"/>
      <c r="N45" s="181">
        <f>'実質公債費比率（分子）の構造'!O$49</f>
        <v>22</v>
      </c>
      <c r="O45" s="181"/>
      <c r="P45" s="181"/>
    </row>
    <row r="46" spans="1:16">
      <c r="A46" s="181" t="s">
        <v>67</v>
      </c>
      <c r="B46" s="181">
        <f>'実質公債費比率（分子）の構造'!K$48</f>
        <v>229</v>
      </c>
      <c r="C46" s="181"/>
      <c r="D46" s="181"/>
      <c r="E46" s="181">
        <f>'実質公債費比率（分子）の構造'!L$48</f>
        <v>216</v>
      </c>
      <c r="F46" s="181"/>
      <c r="G46" s="181"/>
      <c r="H46" s="181">
        <f>'実質公債費比率（分子）の構造'!M$48</f>
        <v>223</v>
      </c>
      <c r="I46" s="181"/>
      <c r="J46" s="181"/>
      <c r="K46" s="181">
        <f>'実質公債費比率（分子）の構造'!N$48</f>
        <v>198</v>
      </c>
      <c r="L46" s="181"/>
      <c r="M46" s="181"/>
      <c r="N46" s="181">
        <f>'実質公債費比率（分子）の構造'!O$48</f>
        <v>172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329</v>
      </c>
      <c r="C49" s="181"/>
      <c r="D49" s="181"/>
      <c r="E49" s="181">
        <f>'実質公債費比率（分子）の構造'!L$45</f>
        <v>309</v>
      </c>
      <c r="F49" s="181"/>
      <c r="G49" s="181"/>
      <c r="H49" s="181">
        <f>'実質公債費比率（分子）の構造'!M$45</f>
        <v>302</v>
      </c>
      <c r="I49" s="181"/>
      <c r="J49" s="181"/>
      <c r="K49" s="181">
        <f>'実質公債費比率（分子）の構造'!N$45</f>
        <v>274</v>
      </c>
      <c r="L49" s="181"/>
      <c r="M49" s="181"/>
      <c r="N49" s="181">
        <f>'実質公債費比率（分子）の構造'!O$45</f>
        <v>269</v>
      </c>
      <c r="O49" s="181"/>
      <c r="P49" s="181"/>
    </row>
    <row r="50" spans="1:16">
      <c r="A50" s="181" t="s">
        <v>71</v>
      </c>
      <c r="B50" s="181" t="e">
        <f>NA()</f>
        <v>#N/A</v>
      </c>
      <c r="C50" s="181">
        <f>IF(ISNUMBER('実質公債費比率（分子）の構造'!K$53),'実質公債費比率（分子）の構造'!K$53,NA())</f>
        <v>182</v>
      </c>
      <c r="D50" s="181" t="e">
        <f>NA()</f>
        <v>#N/A</v>
      </c>
      <c r="E50" s="181" t="e">
        <f>NA()</f>
        <v>#N/A</v>
      </c>
      <c r="F50" s="181">
        <f>IF(ISNUMBER('実質公債費比率（分子）の構造'!L$53),'実質公債費比率（分子）の構造'!L$53,NA())</f>
        <v>174</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146</v>
      </c>
      <c r="M50" s="181" t="e">
        <f>NA()</f>
        <v>#N/A</v>
      </c>
      <c r="N50" s="181" t="e">
        <f>NA()</f>
        <v>#N/A</v>
      </c>
      <c r="O50" s="181">
        <f>IF(ISNUMBER('実質公債費比率（分子）の構造'!O$53),'実質公債費比率（分子）の構造'!O$53,NA())</f>
        <v>145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2781</v>
      </c>
      <c r="E56" s="180"/>
      <c r="F56" s="180"/>
      <c r="G56" s="180">
        <f>'将来負担比率（分子）の構造'!J$52</f>
        <v>2713</v>
      </c>
      <c r="H56" s="180"/>
      <c r="I56" s="180"/>
      <c r="J56" s="180">
        <f>'将来負担比率（分子）の構造'!K$52</f>
        <v>2685</v>
      </c>
      <c r="K56" s="180"/>
      <c r="L56" s="180"/>
      <c r="M56" s="180">
        <f>'将来負担比率（分子）の構造'!L$52</f>
        <v>2929</v>
      </c>
      <c r="N56" s="180"/>
      <c r="O56" s="180"/>
      <c r="P56" s="180">
        <f>'将来負担比率（分子）の構造'!M$52</f>
        <v>2943</v>
      </c>
    </row>
    <row r="57" spans="1:16">
      <c r="A57" s="180" t="s">
        <v>42</v>
      </c>
      <c r="B57" s="180"/>
      <c r="C57" s="180"/>
      <c r="D57" s="180">
        <f>'将来負担比率（分子）の構造'!I$51</f>
        <v>213</v>
      </c>
      <c r="E57" s="180"/>
      <c r="F57" s="180"/>
      <c r="G57" s="180">
        <f>'将来負担比率（分子）の構造'!J$51</f>
        <v>183</v>
      </c>
      <c r="H57" s="180"/>
      <c r="I57" s="180"/>
      <c r="J57" s="180">
        <f>'将来負担比率（分子）の構造'!K$51</f>
        <v>163</v>
      </c>
      <c r="K57" s="180"/>
      <c r="L57" s="180"/>
      <c r="M57" s="180">
        <f>'将来負担比率（分子）の構造'!L$51</f>
        <v>154</v>
      </c>
      <c r="N57" s="180"/>
      <c r="O57" s="180"/>
      <c r="P57" s="180">
        <f>'将来負担比率（分子）の構造'!M$51</f>
        <v>151</v>
      </c>
    </row>
    <row r="58" spans="1:16">
      <c r="A58" s="180" t="s">
        <v>41</v>
      </c>
      <c r="B58" s="180"/>
      <c r="C58" s="180"/>
      <c r="D58" s="180">
        <f>'将来負担比率（分子）の構造'!I$50</f>
        <v>1697</v>
      </c>
      <c r="E58" s="180"/>
      <c r="F58" s="180"/>
      <c r="G58" s="180">
        <f>'将来負担比率（分子）の構造'!J$50</f>
        <v>2020</v>
      </c>
      <c r="H58" s="180"/>
      <c r="I58" s="180"/>
      <c r="J58" s="180">
        <f>'将来負担比率（分子）の構造'!K$50</f>
        <v>2010</v>
      </c>
      <c r="K58" s="180"/>
      <c r="L58" s="180"/>
      <c r="M58" s="180">
        <f>'将来負担比率（分子）の構造'!L$50</f>
        <v>1859</v>
      </c>
      <c r="N58" s="180"/>
      <c r="O58" s="180"/>
      <c r="P58" s="180">
        <f>'将来負担比率（分子）の構造'!M$50</f>
        <v>1737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443</v>
      </c>
      <c r="C62" s="180"/>
      <c r="D62" s="180"/>
      <c r="E62" s="180">
        <f>'将来負担比率（分子）の構造'!J$45</f>
        <v>488</v>
      </c>
      <c r="F62" s="180"/>
      <c r="G62" s="180"/>
      <c r="H62" s="180">
        <f>'将来負担比率（分子）の構造'!K$45</f>
        <v>590</v>
      </c>
      <c r="I62" s="180"/>
      <c r="J62" s="180"/>
      <c r="K62" s="180">
        <f>'将来負担比率（分子）の構造'!L$45</f>
        <v>580</v>
      </c>
      <c r="L62" s="180"/>
      <c r="M62" s="180"/>
      <c r="N62" s="180">
        <f>'将来負担比率（分子）の構造'!M$45</f>
        <v>558</v>
      </c>
      <c r="O62" s="180"/>
      <c r="P62" s="180"/>
    </row>
    <row r="63" spans="1:16">
      <c r="A63" s="180" t="s">
        <v>34</v>
      </c>
      <c r="B63" s="180">
        <f>'将来負担比率（分子）の構造'!I$44</f>
        <v>159</v>
      </c>
      <c r="C63" s="180"/>
      <c r="D63" s="180"/>
      <c r="E63" s="180">
        <f>'将来負担比率（分子）の構造'!J$44</f>
        <v>126</v>
      </c>
      <c r="F63" s="180"/>
      <c r="G63" s="180"/>
      <c r="H63" s="180">
        <f>'将来負担比率（分子）の構造'!K$44</f>
        <v>110</v>
      </c>
      <c r="I63" s="180"/>
      <c r="J63" s="180"/>
      <c r="K63" s="180">
        <f>'将来負担比率（分子）の構造'!L$44</f>
        <v>119</v>
      </c>
      <c r="L63" s="180"/>
      <c r="M63" s="180"/>
      <c r="N63" s="180">
        <f>'将来負担比率（分子）の構造'!M$44</f>
        <v>106</v>
      </c>
      <c r="O63" s="180"/>
      <c r="P63" s="180"/>
    </row>
    <row r="64" spans="1:16">
      <c r="A64" s="180" t="s">
        <v>33</v>
      </c>
      <c r="B64" s="180">
        <f>'将来負担比率（分子）の構造'!I$43</f>
        <v>1917</v>
      </c>
      <c r="C64" s="180"/>
      <c r="D64" s="180"/>
      <c r="E64" s="180">
        <f>'将来負担比率（分子）の構造'!J$43</f>
        <v>1752</v>
      </c>
      <c r="F64" s="180"/>
      <c r="G64" s="180"/>
      <c r="H64" s="180">
        <f>'将来負担比率（分子）の構造'!K$43</f>
        <v>1607</v>
      </c>
      <c r="I64" s="180"/>
      <c r="J64" s="180"/>
      <c r="K64" s="180">
        <f>'将来負担比率（分子）の構造'!L$43</f>
        <v>1514</v>
      </c>
      <c r="L64" s="180"/>
      <c r="M64" s="180"/>
      <c r="N64" s="180">
        <f>'将来負担比率（分子）の構造'!M$43</f>
        <v>1355</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2937</v>
      </c>
      <c r="C66" s="180"/>
      <c r="D66" s="180"/>
      <c r="E66" s="180">
        <f>'将来負担比率（分子）の構造'!J$41</f>
        <v>2867</v>
      </c>
      <c r="F66" s="180"/>
      <c r="G66" s="180"/>
      <c r="H66" s="180">
        <f>'将来負担比率（分子）の構造'!K$41</f>
        <v>2859</v>
      </c>
      <c r="I66" s="180"/>
      <c r="J66" s="180"/>
      <c r="K66" s="180">
        <f>'将来負担比率（分子）の構造'!L$41</f>
        <v>3073</v>
      </c>
      <c r="L66" s="180"/>
      <c r="M66" s="180"/>
      <c r="N66" s="180">
        <f>'将来負担比率（分子）の構造'!M$41</f>
        <v>3147</v>
      </c>
      <c r="O66" s="180"/>
      <c r="P66" s="180"/>
    </row>
    <row r="67" spans="1:16">
      <c r="A67" s="180" t="s">
        <v>75</v>
      </c>
      <c r="B67" s="180" t="e">
        <f>NA()</f>
        <v>#N/A</v>
      </c>
      <c r="C67" s="180">
        <f>IF(ISNUMBER('将来負担比率（分子）の構造'!I$53), IF('将来負担比率（分子）の構造'!I$53 &lt; 0, 0, '将来負担比率（分子）の構造'!I$53), NA())</f>
        <v>764</v>
      </c>
      <c r="D67" s="180" t="e">
        <f>NA()</f>
        <v>#N/A</v>
      </c>
      <c r="E67" s="180" t="e">
        <f>NA()</f>
        <v>#N/A</v>
      </c>
      <c r="F67" s="180">
        <f>IF(ISNUMBER('将来負担比率（分子）の構造'!J$53), IF('将来負担比率（分子）の構造'!J$53 &lt; 0, 0, '将来負担比率（分子）の構造'!J$53), NA())</f>
        <v>317</v>
      </c>
      <c r="G67" s="180" t="e">
        <f>NA()</f>
        <v>#N/A</v>
      </c>
      <c r="H67" s="180" t="e">
        <f>NA()</f>
        <v>#N/A</v>
      </c>
      <c r="I67" s="180">
        <f>IF(ISNUMBER('将来負担比率（分子）の構造'!K$53), IF('将来負担比率（分子）の構造'!K$53 &lt; 0, 0, '将来負担比率（分子）の構造'!K$53), NA())</f>
        <v>308</v>
      </c>
      <c r="J67" s="180" t="e">
        <f>NA()</f>
        <v>#N/A</v>
      </c>
      <c r="K67" s="180" t="e">
        <f>NA()</f>
        <v>#N/A</v>
      </c>
      <c r="L67" s="180">
        <f>IF(ISNUMBER('将来負担比率（分子）の構造'!L$53), IF('将来負担比率（分子）の構造'!L$53 &lt; 0, 0, '将来負担比率（分子）の構造'!L$53), NA())</f>
        <v>345</v>
      </c>
      <c r="M67" s="180" t="e">
        <f>NA()</f>
        <v>#N/A</v>
      </c>
      <c r="N67" s="180" t="e">
        <f>NA()</f>
        <v>#N/A</v>
      </c>
      <c r="O67" s="180">
        <f>IF(ISNUMBER('将来負担比率（分子）の構造'!M$53), IF('将来負担比率（分子）の構造'!M$53 &lt; 0, 0, '将来負担比率（分子）の構造'!M$53), NA())</f>
        <v>335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1464</v>
      </c>
      <c r="C72" s="184">
        <f>基金残高に係る経年分析!G55</f>
        <v>1404</v>
      </c>
      <c r="D72" s="184">
        <f>基金残高に係る経年分析!H55</f>
        <v>1232</v>
      </c>
    </row>
    <row r="73" spans="1:16">
      <c r="A73" s="183" t="s">
        <v>78</v>
      </c>
      <c r="B73" s="184">
        <f>基金残高に係る経年分析!F56</f>
        <v>52</v>
      </c>
      <c r="C73" s="184">
        <f>基金残高に係る経年分析!G56</f>
        <v>52</v>
      </c>
      <c r="D73" s="184">
        <f>基金残高に係る経年分析!H56</f>
        <v>52</v>
      </c>
    </row>
    <row r="74" spans="1:16">
      <c r="A74" s="183" t="s">
        <v>79</v>
      </c>
      <c r="B74" s="184">
        <f>基金残高に係る経年分析!F57</f>
        <v>272</v>
      </c>
      <c r="C74" s="184">
        <f>基金残高に係る経年分析!G57</f>
        <v>274</v>
      </c>
      <c r="D74" s="184">
        <f>基金残高に係る経年分析!H57</f>
        <v>306</v>
      </c>
    </row>
  </sheetData>
  <sheetProtection algorithmName="SHA-512" hashValue="S/5bOIOa8Vhc334KhEPMEunyLeza4HuUBTYsXYSYeEn81GTTvV0DBylwzZ8sT9FkGBFB8VHhRiTFIDiVuMm5UQ==" saltValue="xN1kHnMFDaACsFaq6DIn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大園悠平</cp:lastModifiedBy>
  <cp:lastPrinted>2020-03-24T05:23:23Z</cp:lastPrinted>
  <dcterms:created xsi:type="dcterms:W3CDTF">2020-02-10T06:16:39Z</dcterms:created>
  <dcterms:modified xsi:type="dcterms:W3CDTF">2020-10-05T02:00:13Z</dcterms:modified>
</cp:coreProperties>
</file>